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linekim/Library/CloudStorage/OneDrive-Personal/Fall 2023/TA/In class practice/"/>
    </mc:Choice>
  </mc:AlternateContent>
  <xr:revisionPtr revIDLastSave="0" documentId="8_{C8200BC9-1A4D-994A-B6F7-4A64B6FDB915}" xr6:coauthVersionLast="47" xr6:coauthVersionMax="47" xr10:uidLastSave="{00000000-0000-0000-0000-000000000000}"/>
  <bookViews>
    <workbookView xWindow="0" yWindow="500" windowWidth="28800" windowHeight="16180" activeTab="1" xr2:uid="{00000000-000D-0000-FFFF-FFFF00000000}"/>
  </bookViews>
  <sheets>
    <sheet name="IG grants by type" sheetId="1" r:id="rId1"/>
    <sheet name="Tidy" sheetId="6" r:id="rId2"/>
    <sheet name="Grants type" sheetId="3" r:id="rId3"/>
    <sheet name="Government" sheetId="4" r:id="rId4"/>
    <sheet name="Aid" sheetId="5" r:id="rId5"/>
    <sheet name="Questions" sheetId="2" r:id="rId6"/>
  </sheets>
  <definedNames>
    <definedName name="_xlnm._FilterDatabase" localSheetId="4" hidden="1">Aid!$A$1:$N$153</definedName>
    <definedName name="_xlnm._FilterDatabase" localSheetId="3" hidden="1">Government!$A$1:$N$152</definedName>
    <definedName name="_xlnm._FilterDatabase" localSheetId="2" hidden="1">'Grants type'!$A$1:$N$153</definedName>
    <definedName name="_xlnm._FilterDatabase" localSheetId="0" hidden="1">'IG grants by type'!$A$3:$N$459</definedName>
    <definedName name="_xlnm._FilterDatabase" localSheetId="1" hidden="1">Tidy!$A$1:$E$1673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13" i="6" l="1"/>
  <c r="C2" i="6"/>
  <c r="D763" i="6"/>
  <c r="E763" i="6"/>
  <c r="D764" i="6"/>
  <c r="E764" i="6"/>
  <c r="D765" i="6"/>
  <c r="E765" i="6"/>
  <c r="D766" i="6"/>
  <c r="E766" i="6"/>
  <c r="D767" i="6"/>
  <c r="E767" i="6"/>
  <c r="D768" i="6"/>
  <c r="E768" i="6"/>
  <c r="D769" i="6"/>
  <c r="E769" i="6"/>
  <c r="D770" i="6"/>
  <c r="E770" i="6"/>
  <c r="D771" i="6"/>
  <c r="E771" i="6"/>
  <c r="D772" i="6"/>
  <c r="E772" i="6"/>
  <c r="D773" i="6"/>
  <c r="E773" i="6"/>
  <c r="D774" i="6"/>
  <c r="E774" i="6"/>
  <c r="D775" i="6"/>
  <c r="E775" i="6"/>
  <c r="D776" i="6"/>
  <c r="E776" i="6"/>
  <c r="D777" i="6"/>
  <c r="E777" i="6"/>
  <c r="D778" i="6"/>
  <c r="E778" i="6"/>
  <c r="D779" i="6"/>
  <c r="E779" i="6"/>
  <c r="D780" i="6"/>
  <c r="E780" i="6"/>
  <c r="D781" i="6"/>
  <c r="E781" i="6"/>
  <c r="D782" i="6"/>
  <c r="E782" i="6"/>
  <c r="D783" i="6"/>
  <c r="E783" i="6"/>
  <c r="D784" i="6"/>
  <c r="E784" i="6"/>
  <c r="D785" i="6"/>
  <c r="E785" i="6"/>
  <c r="D786" i="6"/>
  <c r="E786" i="6"/>
  <c r="D787" i="6"/>
  <c r="E787" i="6"/>
  <c r="D788" i="6"/>
  <c r="E788" i="6"/>
  <c r="D789" i="6"/>
  <c r="E789" i="6"/>
  <c r="D790" i="6"/>
  <c r="E790" i="6"/>
  <c r="D791" i="6"/>
  <c r="E791" i="6"/>
  <c r="D792" i="6"/>
  <c r="E792" i="6"/>
  <c r="D793" i="6"/>
  <c r="E793" i="6"/>
  <c r="D794" i="6"/>
  <c r="E794" i="6"/>
  <c r="D795" i="6"/>
  <c r="E795" i="6"/>
  <c r="D796" i="6"/>
  <c r="E796" i="6"/>
  <c r="D797" i="6"/>
  <c r="E797" i="6"/>
  <c r="D798" i="6"/>
  <c r="E798" i="6"/>
  <c r="D799" i="6"/>
  <c r="E799" i="6"/>
  <c r="D800" i="6"/>
  <c r="E800" i="6"/>
  <c r="D801" i="6"/>
  <c r="E801" i="6"/>
  <c r="D802" i="6"/>
  <c r="E802" i="6"/>
  <c r="D803" i="6"/>
  <c r="E803" i="6"/>
  <c r="D804" i="6"/>
  <c r="E804" i="6"/>
  <c r="D805" i="6"/>
  <c r="E805" i="6"/>
  <c r="D806" i="6"/>
  <c r="E806" i="6"/>
  <c r="D807" i="6"/>
  <c r="E807" i="6"/>
  <c r="D808" i="6"/>
  <c r="E808" i="6"/>
  <c r="D809" i="6"/>
  <c r="E809" i="6"/>
  <c r="D810" i="6"/>
  <c r="E810" i="6"/>
  <c r="D811" i="6"/>
  <c r="E811" i="6"/>
  <c r="D812" i="6"/>
  <c r="E812" i="6"/>
  <c r="D813" i="6"/>
  <c r="E813" i="6"/>
  <c r="D814" i="6"/>
  <c r="E814" i="6"/>
  <c r="D815" i="6"/>
  <c r="E815" i="6"/>
  <c r="D816" i="6"/>
  <c r="E816" i="6"/>
  <c r="D817" i="6"/>
  <c r="E817" i="6"/>
  <c r="D818" i="6"/>
  <c r="E818" i="6"/>
  <c r="D819" i="6"/>
  <c r="E819" i="6"/>
  <c r="D820" i="6"/>
  <c r="E820" i="6"/>
  <c r="D821" i="6"/>
  <c r="E821" i="6"/>
  <c r="D822" i="6"/>
  <c r="E822" i="6"/>
  <c r="D823" i="6"/>
  <c r="E823" i="6"/>
  <c r="D824" i="6"/>
  <c r="E824" i="6"/>
  <c r="D825" i="6"/>
  <c r="E825" i="6"/>
  <c r="D826" i="6"/>
  <c r="E826" i="6"/>
  <c r="D827" i="6"/>
  <c r="E827" i="6"/>
  <c r="D828" i="6"/>
  <c r="E828" i="6"/>
  <c r="D829" i="6"/>
  <c r="E829" i="6"/>
  <c r="D830" i="6"/>
  <c r="E830" i="6"/>
  <c r="D831" i="6"/>
  <c r="E831" i="6"/>
  <c r="D832" i="6"/>
  <c r="E832" i="6"/>
  <c r="D833" i="6"/>
  <c r="E833" i="6"/>
  <c r="D834" i="6"/>
  <c r="E834" i="6"/>
  <c r="D835" i="6"/>
  <c r="E835" i="6"/>
  <c r="D836" i="6"/>
  <c r="E836" i="6"/>
  <c r="D837" i="6"/>
  <c r="E837" i="6"/>
  <c r="D838" i="6"/>
  <c r="E838" i="6"/>
  <c r="D839" i="6"/>
  <c r="E839" i="6"/>
  <c r="D840" i="6"/>
  <c r="E840" i="6"/>
  <c r="D841" i="6"/>
  <c r="E841" i="6"/>
  <c r="D842" i="6"/>
  <c r="E842" i="6"/>
  <c r="D843" i="6"/>
  <c r="E843" i="6"/>
  <c r="D844" i="6"/>
  <c r="E844" i="6"/>
  <c r="D845" i="6"/>
  <c r="E845" i="6"/>
  <c r="D846" i="6"/>
  <c r="E846" i="6"/>
  <c r="D847" i="6"/>
  <c r="E847" i="6"/>
  <c r="D848" i="6"/>
  <c r="E848" i="6"/>
  <c r="D849" i="6"/>
  <c r="E849" i="6"/>
  <c r="D850" i="6"/>
  <c r="E850" i="6"/>
  <c r="D851" i="6"/>
  <c r="E851" i="6"/>
  <c r="D852" i="6"/>
  <c r="E852" i="6"/>
  <c r="D853" i="6"/>
  <c r="E853" i="6"/>
  <c r="D854" i="6"/>
  <c r="E854" i="6"/>
  <c r="D855" i="6"/>
  <c r="E855" i="6"/>
  <c r="D856" i="6"/>
  <c r="E856" i="6"/>
  <c r="D857" i="6"/>
  <c r="E857" i="6"/>
  <c r="D858" i="6"/>
  <c r="E858" i="6"/>
  <c r="D859" i="6"/>
  <c r="E859" i="6"/>
  <c r="D860" i="6"/>
  <c r="E860" i="6"/>
  <c r="D861" i="6"/>
  <c r="E861" i="6"/>
  <c r="D862" i="6"/>
  <c r="E862" i="6"/>
  <c r="D863" i="6"/>
  <c r="E863" i="6"/>
  <c r="D864" i="6"/>
  <c r="E864" i="6"/>
  <c r="D865" i="6"/>
  <c r="E865" i="6"/>
  <c r="D866" i="6"/>
  <c r="E866" i="6"/>
  <c r="D867" i="6"/>
  <c r="E867" i="6"/>
  <c r="D868" i="6"/>
  <c r="E868" i="6"/>
  <c r="D869" i="6"/>
  <c r="E869" i="6"/>
  <c r="D870" i="6"/>
  <c r="E870" i="6"/>
  <c r="D871" i="6"/>
  <c r="E871" i="6"/>
  <c r="D872" i="6"/>
  <c r="E872" i="6"/>
  <c r="D873" i="6"/>
  <c r="E873" i="6"/>
  <c r="D874" i="6"/>
  <c r="E874" i="6"/>
  <c r="D875" i="6"/>
  <c r="E875" i="6"/>
  <c r="D876" i="6"/>
  <c r="E876" i="6"/>
  <c r="D877" i="6"/>
  <c r="E877" i="6"/>
  <c r="D878" i="6"/>
  <c r="E878" i="6"/>
  <c r="D879" i="6"/>
  <c r="E879" i="6"/>
  <c r="D880" i="6"/>
  <c r="E880" i="6"/>
  <c r="D881" i="6"/>
  <c r="E881" i="6"/>
  <c r="D882" i="6"/>
  <c r="E882" i="6"/>
  <c r="D883" i="6"/>
  <c r="E883" i="6"/>
  <c r="D884" i="6"/>
  <c r="E884" i="6"/>
  <c r="D885" i="6"/>
  <c r="E885" i="6"/>
  <c r="D886" i="6"/>
  <c r="E886" i="6"/>
  <c r="D887" i="6"/>
  <c r="E887" i="6"/>
  <c r="D888" i="6"/>
  <c r="E888" i="6"/>
  <c r="D889" i="6"/>
  <c r="E889" i="6"/>
  <c r="D890" i="6"/>
  <c r="E890" i="6"/>
  <c r="D891" i="6"/>
  <c r="E891" i="6"/>
  <c r="D892" i="6"/>
  <c r="E892" i="6"/>
  <c r="D893" i="6"/>
  <c r="E893" i="6"/>
  <c r="D894" i="6"/>
  <c r="E894" i="6"/>
  <c r="D895" i="6"/>
  <c r="E895" i="6"/>
  <c r="D896" i="6"/>
  <c r="E896" i="6"/>
  <c r="D897" i="6"/>
  <c r="E897" i="6"/>
  <c r="D898" i="6"/>
  <c r="E898" i="6"/>
  <c r="D899" i="6"/>
  <c r="E899" i="6"/>
  <c r="D900" i="6"/>
  <c r="E900" i="6"/>
  <c r="D901" i="6"/>
  <c r="E901" i="6"/>
  <c r="D902" i="6"/>
  <c r="E902" i="6"/>
  <c r="D903" i="6"/>
  <c r="E903" i="6"/>
  <c r="D904" i="6"/>
  <c r="E904" i="6"/>
  <c r="D905" i="6"/>
  <c r="E905" i="6"/>
  <c r="D906" i="6"/>
  <c r="E906" i="6"/>
  <c r="D907" i="6"/>
  <c r="E907" i="6"/>
  <c r="D908" i="6"/>
  <c r="E908" i="6"/>
  <c r="D909" i="6"/>
  <c r="E909" i="6"/>
  <c r="D910" i="6"/>
  <c r="E910" i="6"/>
  <c r="D911" i="6"/>
  <c r="E911" i="6"/>
  <c r="D912" i="6"/>
  <c r="E912" i="6"/>
  <c r="D913" i="6"/>
  <c r="E913" i="6"/>
  <c r="E762" i="6"/>
  <c r="D762" i="6"/>
  <c r="D611" i="6"/>
  <c r="E611" i="6"/>
  <c r="D612" i="6"/>
  <c r="E612" i="6"/>
  <c r="D613" i="6"/>
  <c r="E613" i="6"/>
  <c r="D614" i="6"/>
  <c r="E614" i="6"/>
  <c r="D615" i="6"/>
  <c r="E615" i="6"/>
  <c r="D616" i="6"/>
  <c r="E616" i="6"/>
  <c r="D617" i="6"/>
  <c r="E617" i="6"/>
  <c r="D618" i="6"/>
  <c r="E618" i="6"/>
  <c r="D619" i="6"/>
  <c r="E619" i="6"/>
  <c r="D620" i="6"/>
  <c r="E620" i="6"/>
  <c r="D621" i="6"/>
  <c r="E621" i="6"/>
  <c r="D622" i="6"/>
  <c r="E622" i="6"/>
  <c r="D623" i="6"/>
  <c r="E623" i="6"/>
  <c r="D624" i="6"/>
  <c r="E624" i="6"/>
  <c r="D625" i="6"/>
  <c r="E625" i="6"/>
  <c r="D626" i="6"/>
  <c r="E626" i="6"/>
  <c r="D627" i="6"/>
  <c r="E627" i="6"/>
  <c r="D628" i="6"/>
  <c r="E628" i="6"/>
  <c r="D629" i="6"/>
  <c r="E629" i="6"/>
  <c r="D630" i="6"/>
  <c r="E630" i="6"/>
  <c r="D631" i="6"/>
  <c r="E631" i="6"/>
  <c r="D632" i="6"/>
  <c r="E632" i="6"/>
  <c r="D633" i="6"/>
  <c r="E633" i="6"/>
  <c r="D634" i="6"/>
  <c r="E634" i="6"/>
  <c r="D635" i="6"/>
  <c r="E635" i="6"/>
  <c r="D636" i="6"/>
  <c r="E636" i="6"/>
  <c r="D637" i="6"/>
  <c r="E637" i="6"/>
  <c r="D638" i="6"/>
  <c r="E638" i="6"/>
  <c r="D639" i="6"/>
  <c r="E639" i="6"/>
  <c r="D640" i="6"/>
  <c r="E640" i="6"/>
  <c r="D641" i="6"/>
  <c r="E641" i="6"/>
  <c r="D642" i="6"/>
  <c r="E642" i="6"/>
  <c r="D643" i="6"/>
  <c r="E643" i="6"/>
  <c r="D644" i="6"/>
  <c r="E644" i="6"/>
  <c r="D645" i="6"/>
  <c r="E645" i="6"/>
  <c r="D646" i="6"/>
  <c r="E646" i="6"/>
  <c r="D647" i="6"/>
  <c r="E647" i="6"/>
  <c r="D648" i="6"/>
  <c r="E648" i="6"/>
  <c r="D649" i="6"/>
  <c r="E649" i="6"/>
  <c r="D650" i="6"/>
  <c r="E650" i="6"/>
  <c r="D651" i="6"/>
  <c r="E651" i="6"/>
  <c r="D652" i="6"/>
  <c r="E652" i="6"/>
  <c r="D653" i="6"/>
  <c r="E653" i="6"/>
  <c r="D654" i="6"/>
  <c r="E654" i="6"/>
  <c r="D655" i="6"/>
  <c r="E655" i="6"/>
  <c r="D656" i="6"/>
  <c r="E656" i="6"/>
  <c r="D657" i="6"/>
  <c r="E657" i="6"/>
  <c r="D658" i="6"/>
  <c r="E658" i="6"/>
  <c r="D659" i="6"/>
  <c r="E659" i="6"/>
  <c r="D660" i="6"/>
  <c r="E660" i="6"/>
  <c r="D661" i="6"/>
  <c r="E661" i="6"/>
  <c r="D662" i="6"/>
  <c r="E662" i="6"/>
  <c r="D663" i="6"/>
  <c r="E663" i="6"/>
  <c r="D664" i="6"/>
  <c r="E664" i="6"/>
  <c r="D665" i="6"/>
  <c r="E665" i="6"/>
  <c r="D666" i="6"/>
  <c r="E666" i="6"/>
  <c r="D667" i="6"/>
  <c r="E667" i="6"/>
  <c r="D668" i="6"/>
  <c r="E668" i="6"/>
  <c r="D669" i="6"/>
  <c r="E669" i="6"/>
  <c r="D670" i="6"/>
  <c r="E670" i="6"/>
  <c r="D671" i="6"/>
  <c r="E671" i="6"/>
  <c r="D672" i="6"/>
  <c r="E672" i="6"/>
  <c r="D673" i="6"/>
  <c r="E673" i="6"/>
  <c r="D674" i="6"/>
  <c r="E674" i="6"/>
  <c r="D675" i="6"/>
  <c r="E675" i="6"/>
  <c r="D676" i="6"/>
  <c r="E676" i="6"/>
  <c r="D677" i="6"/>
  <c r="E677" i="6"/>
  <c r="D678" i="6"/>
  <c r="E678" i="6"/>
  <c r="D679" i="6"/>
  <c r="E679" i="6"/>
  <c r="D680" i="6"/>
  <c r="E680" i="6"/>
  <c r="D681" i="6"/>
  <c r="E681" i="6"/>
  <c r="D682" i="6"/>
  <c r="E682" i="6"/>
  <c r="D683" i="6"/>
  <c r="E683" i="6"/>
  <c r="D684" i="6"/>
  <c r="E684" i="6"/>
  <c r="D685" i="6"/>
  <c r="E685" i="6"/>
  <c r="D686" i="6"/>
  <c r="E686" i="6"/>
  <c r="D687" i="6"/>
  <c r="E687" i="6"/>
  <c r="D688" i="6"/>
  <c r="E688" i="6"/>
  <c r="D689" i="6"/>
  <c r="E689" i="6"/>
  <c r="D690" i="6"/>
  <c r="E690" i="6"/>
  <c r="D691" i="6"/>
  <c r="E691" i="6"/>
  <c r="D692" i="6"/>
  <c r="E692" i="6"/>
  <c r="D693" i="6"/>
  <c r="E693" i="6"/>
  <c r="D694" i="6"/>
  <c r="E694" i="6"/>
  <c r="D695" i="6"/>
  <c r="E695" i="6"/>
  <c r="D696" i="6"/>
  <c r="E696" i="6"/>
  <c r="D697" i="6"/>
  <c r="E697" i="6"/>
  <c r="D698" i="6"/>
  <c r="E698" i="6"/>
  <c r="D699" i="6"/>
  <c r="E699" i="6"/>
  <c r="D700" i="6"/>
  <c r="E700" i="6"/>
  <c r="D701" i="6"/>
  <c r="E701" i="6"/>
  <c r="D702" i="6"/>
  <c r="E702" i="6"/>
  <c r="D703" i="6"/>
  <c r="E703" i="6"/>
  <c r="D704" i="6"/>
  <c r="E704" i="6"/>
  <c r="D705" i="6"/>
  <c r="E705" i="6"/>
  <c r="D706" i="6"/>
  <c r="E706" i="6"/>
  <c r="D707" i="6"/>
  <c r="E707" i="6"/>
  <c r="D708" i="6"/>
  <c r="E708" i="6"/>
  <c r="D709" i="6"/>
  <c r="E709" i="6"/>
  <c r="D710" i="6"/>
  <c r="E710" i="6"/>
  <c r="D711" i="6"/>
  <c r="E711" i="6"/>
  <c r="D712" i="6"/>
  <c r="E712" i="6"/>
  <c r="D713" i="6"/>
  <c r="E713" i="6"/>
  <c r="D714" i="6"/>
  <c r="E714" i="6"/>
  <c r="D715" i="6"/>
  <c r="E715" i="6"/>
  <c r="D716" i="6"/>
  <c r="E716" i="6"/>
  <c r="D717" i="6"/>
  <c r="E717" i="6"/>
  <c r="D718" i="6"/>
  <c r="E718" i="6"/>
  <c r="D719" i="6"/>
  <c r="E719" i="6"/>
  <c r="D720" i="6"/>
  <c r="E720" i="6"/>
  <c r="D721" i="6"/>
  <c r="E721" i="6"/>
  <c r="D722" i="6"/>
  <c r="E722" i="6"/>
  <c r="D723" i="6"/>
  <c r="E723" i="6"/>
  <c r="D724" i="6"/>
  <c r="E724" i="6"/>
  <c r="D725" i="6"/>
  <c r="E725" i="6"/>
  <c r="D726" i="6"/>
  <c r="E726" i="6"/>
  <c r="D727" i="6"/>
  <c r="E727" i="6"/>
  <c r="D728" i="6"/>
  <c r="E728" i="6"/>
  <c r="D729" i="6"/>
  <c r="E729" i="6"/>
  <c r="D730" i="6"/>
  <c r="E730" i="6"/>
  <c r="D731" i="6"/>
  <c r="E731" i="6"/>
  <c r="D732" i="6"/>
  <c r="E732" i="6"/>
  <c r="D733" i="6"/>
  <c r="E733" i="6"/>
  <c r="D734" i="6"/>
  <c r="E734" i="6"/>
  <c r="D735" i="6"/>
  <c r="E735" i="6"/>
  <c r="D736" i="6"/>
  <c r="E736" i="6"/>
  <c r="D737" i="6"/>
  <c r="E737" i="6"/>
  <c r="D738" i="6"/>
  <c r="E738" i="6"/>
  <c r="D739" i="6"/>
  <c r="E739" i="6"/>
  <c r="D740" i="6"/>
  <c r="E740" i="6"/>
  <c r="D741" i="6"/>
  <c r="E741" i="6"/>
  <c r="D742" i="6"/>
  <c r="E742" i="6"/>
  <c r="D743" i="6"/>
  <c r="E743" i="6"/>
  <c r="D744" i="6"/>
  <c r="E744" i="6"/>
  <c r="D745" i="6"/>
  <c r="E745" i="6"/>
  <c r="D746" i="6"/>
  <c r="E746" i="6"/>
  <c r="D747" i="6"/>
  <c r="E747" i="6"/>
  <c r="D748" i="6"/>
  <c r="E748" i="6"/>
  <c r="D749" i="6"/>
  <c r="E749" i="6"/>
  <c r="D750" i="6"/>
  <c r="E750" i="6"/>
  <c r="D751" i="6"/>
  <c r="E751" i="6"/>
  <c r="D752" i="6"/>
  <c r="E752" i="6"/>
  <c r="D753" i="6"/>
  <c r="E753" i="6"/>
  <c r="D754" i="6"/>
  <c r="E754" i="6"/>
  <c r="D755" i="6"/>
  <c r="E755" i="6"/>
  <c r="D756" i="6"/>
  <c r="E756" i="6"/>
  <c r="D757" i="6"/>
  <c r="E757" i="6"/>
  <c r="D758" i="6"/>
  <c r="E758" i="6"/>
  <c r="D759" i="6"/>
  <c r="E759" i="6"/>
  <c r="D760" i="6"/>
  <c r="E760" i="6"/>
  <c r="D761" i="6"/>
  <c r="E761" i="6"/>
  <c r="E610" i="6"/>
  <c r="D610" i="6"/>
  <c r="D459" i="6"/>
  <c r="E459" i="6"/>
  <c r="D460" i="6"/>
  <c r="E460" i="6"/>
  <c r="D461" i="6"/>
  <c r="E461" i="6"/>
  <c r="D462" i="6"/>
  <c r="E462" i="6"/>
  <c r="D463" i="6"/>
  <c r="E463" i="6"/>
  <c r="D464" i="6"/>
  <c r="E464" i="6"/>
  <c r="D465" i="6"/>
  <c r="E465" i="6"/>
  <c r="D466" i="6"/>
  <c r="E466" i="6"/>
  <c r="D467" i="6"/>
  <c r="E467" i="6"/>
  <c r="D468" i="6"/>
  <c r="E468" i="6"/>
  <c r="D469" i="6"/>
  <c r="E469" i="6"/>
  <c r="D470" i="6"/>
  <c r="E470" i="6"/>
  <c r="D471" i="6"/>
  <c r="E471" i="6"/>
  <c r="D472" i="6"/>
  <c r="E472" i="6"/>
  <c r="D473" i="6"/>
  <c r="E473" i="6"/>
  <c r="D474" i="6"/>
  <c r="E474" i="6"/>
  <c r="D475" i="6"/>
  <c r="E475" i="6"/>
  <c r="D476" i="6"/>
  <c r="E476" i="6"/>
  <c r="D477" i="6"/>
  <c r="E477" i="6"/>
  <c r="D478" i="6"/>
  <c r="E478" i="6"/>
  <c r="D479" i="6"/>
  <c r="E479" i="6"/>
  <c r="D480" i="6"/>
  <c r="E480" i="6"/>
  <c r="D481" i="6"/>
  <c r="E481" i="6"/>
  <c r="D482" i="6"/>
  <c r="E482" i="6"/>
  <c r="D483" i="6"/>
  <c r="E483" i="6"/>
  <c r="D484" i="6"/>
  <c r="E484" i="6"/>
  <c r="D485" i="6"/>
  <c r="E485" i="6"/>
  <c r="D486" i="6"/>
  <c r="E486" i="6"/>
  <c r="D487" i="6"/>
  <c r="E487" i="6"/>
  <c r="D488" i="6"/>
  <c r="E488" i="6"/>
  <c r="D489" i="6"/>
  <c r="E489" i="6"/>
  <c r="D490" i="6"/>
  <c r="E490" i="6"/>
  <c r="D491" i="6"/>
  <c r="E491" i="6"/>
  <c r="D492" i="6"/>
  <c r="E492" i="6"/>
  <c r="D493" i="6"/>
  <c r="E493" i="6"/>
  <c r="D494" i="6"/>
  <c r="E494" i="6"/>
  <c r="D495" i="6"/>
  <c r="E495" i="6"/>
  <c r="D496" i="6"/>
  <c r="E496" i="6"/>
  <c r="D497" i="6"/>
  <c r="E497" i="6"/>
  <c r="D498" i="6"/>
  <c r="E498" i="6"/>
  <c r="D499" i="6"/>
  <c r="E499" i="6"/>
  <c r="D500" i="6"/>
  <c r="E500" i="6"/>
  <c r="D501" i="6"/>
  <c r="E501" i="6"/>
  <c r="D502" i="6"/>
  <c r="E502" i="6"/>
  <c r="D503" i="6"/>
  <c r="E503" i="6"/>
  <c r="D504" i="6"/>
  <c r="E504" i="6"/>
  <c r="D505" i="6"/>
  <c r="E505" i="6"/>
  <c r="D506" i="6"/>
  <c r="E506" i="6"/>
  <c r="D507" i="6"/>
  <c r="E507" i="6"/>
  <c r="D508" i="6"/>
  <c r="E508" i="6"/>
  <c r="D509" i="6"/>
  <c r="E509" i="6"/>
  <c r="D510" i="6"/>
  <c r="E510" i="6"/>
  <c r="D511" i="6"/>
  <c r="E511" i="6"/>
  <c r="D512" i="6"/>
  <c r="E512" i="6"/>
  <c r="D513" i="6"/>
  <c r="E513" i="6"/>
  <c r="D514" i="6"/>
  <c r="E514" i="6"/>
  <c r="D515" i="6"/>
  <c r="E515" i="6"/>
  <c r="D516" i="6"/>
  <c r="E516" i="6"/>
  <c r="D517" i="6"/>
  <c r="E517" i="6"/>
  <c r="D518" i="6"/>
  <c r="E518" i="6"/>
  <c r="D519" i="6"/>
  <c r="E519" i="6"/>
  <c r="D520" i="6"/>
  <c r="E520" i="6"/>
  <c r="D521" i="6"/>
  <c r="E521" i="6"/>
  <c r="D522" i="6"/>
  <c r="E522" i="6"/>
  <c r="D523" i="6"/>
  <c r="E523" i="6"/>
  <c r="D524" i="6"/>
  <c r="E524" i="6"/>
  <c r="D525" i="6"/>
  <c r="E525" i="6"/>
  <c r="D526" i="6"/>
  <c r="E526" i="6"/>
  <c r="D527" i="6"/>
  <c r="E527" i="6"/>
  <c r="D528" i="6"/>
  <c r="E528" i="6"/>
  <c r="D529" i="6"/>
  <c r="E529" i="6"/>
  <c r="D530" i="6"/>
  <c r="E530" i="6"/>
  <c r="D531" i="6"/>
  <c r="E531" i="6"/>
  <c r="D532" i="6"/>
  <c r="E532" i="6"/>
  <c r="D533" i="6"/>
  <c r="E533" i="6"/>
  <c r="D534" i="6"/>
  <c r="E534" i="6"/>
  <c r="D535" i="6"/>
  <c r="E535" i="6"/>
  <c r="D536" i="6"/>
  <c r="E536" i="6"/>
  <c r="D537" i="6"/>
  <c r="E537" i="6"/>
  <c r="D538" i="6"/>
  <c r="E538" i="6"/>
  <c r="D539" i="6"/>
  <c r="E539" i="6"/>
  <c r="D540" i="6"/>
  <c r="E540" i="6"/>
  <c r="D541" i="6"/>
  <c r="E541" i="6"/>
  <c r="D542" i="6"/>
  <c r="E542" i="6"/>
  <c r="D543" i="6"/>
  <c r="E543" i="6"/>
  <c r="D544" i="6"/>
  <c r="E544" i="6"/>
  <c r="D545" i="6"/>
  <c r="E545" i="6"/>
  <c r="D546" i="6"/>
  <c r="E546" i="6"/>
  <c r="D547" i="6"/>
  <c r="E547" i="6"/>
  <c r="D548" i="6"/>
  <c r="E548" i="6"/>
  <c r="D549" i="6"/>
  <c r="E549" i="6"/>
  <c r="D550" i="6"/>
  <c r="E550" i="6"/>
  <c r="D551" i="6"/>
  <c r="E551" i="6"/>
  <c r="D552" i="6"/>
  <c r="E552" i="6"/>
  <c r="D553" i="6"/>
  <c r="E553" i="6"/>
  <c r="D554" i="6"/>
  <c r="E554" i="6"/>
  <c r="D555" i="6"/>
  <c r="E555" i="6"/>
  <c r="D556" i="6"/>
  <c r="E556" i="6"/>
  <c r="D557" i="6"/>
  <c r="E557" i="6"/>
  <c r="D558" i="6"/>
  <c r="E558" i="6"/>
  <c r="D559" i="6"/>
  <c r="E559" i="6"/>
  <c r="D560" i="6"/>
  <c r="E560" i="6"/>
  <c r="D561" i="6"/>
  <c r="E561" i="6"/>
  <c r="D562" i="6"/>
  <c r="E562" i="6"/>
  <c r="D563" i="6"/>
  <c r="E563" i="6"/>
  <c r="D564" i="6"/>
  <c r="E564" i="6"/>
  <c r="D565" i="6"/>
  <c r="E565" i="6"/>
  <c r="D566" i="6"/>
  <c r="E566" i="6"/>
  <c r="D567" i="6"/>
  <c r="E567" i="6"/>
  <c r="D568" i="6"/>
  <c r="E568" i="6"/>
  <c r="D569" i="6"/>
  <c r="E569" i="6"/>
  <c r="D570" i="6"/>
  <c r="E570" i="6"/>
  <c r="D571" i="6"/>
  <c r="E571" i="6"/>
  <c r="D572" i="6"/>
  <c r="E572" i="6"/>
  <c r="D573" i="6"/>
  <c r="E573" i="6"/>
  <c r="D574" i="6"/>
  <c r="E574" i="6"/>
  <c r="D575" i="6"/>
  <c r="E575" i="6"/>
  <c r="D576" i="6"/>
  <c r="E576" i="6"/>
  <c r="D577" i="6"/>
  <c r="E577" i="6"/>
  <c r="D578" i="6"/>
  <c r="E578" i="6"/>
  <c r="D579" i="6"/>
  <c r="E579" i="6"/>
  <c r="D580" i="6"/>
  <c r="E580" i="6"/>
  <c r="D581" i="6"/>
  <c r="E581" i="6"/>
  <c r="D582" i="6"/>
  <c r="E582" i="6"/>
  <c r="D583" i="6"/>
  <c r="E583" i="6"/>
  <c r="D584" i="6"/>
  <c r="E584" i="6"/>
  <c r="D585" i="6"/>
  <c r="E585" i="6"/>
  <c r="D586" i="6"/>
  <c r="E586" i="6"/>
  <c r="D587" i="6"/>
  <c r="E587" i="6"/>
  <c r="D588" i="6"/>
  <c r="E588" i="6"/>
  <c r="D589" i="6"/>
  <c r="E589" i="6"/>
  <c r="D590" i="6"/>
  <c r="E590" i="6"/>
  <c r="D591" i="6"/>
  <c r="E591" i="6"/>
  <c r="D592" i="6"/>
  <c r="E592" i="6"/>
  <c r="D593" i="6"/>
  <c r="E593" i="6"/>
  <c r="D594" i="6"/>
  <c r="E594" i="6"/>
  <c r="D595" i="6"/>
  <c r="E595" i="6"/>
  <c r="D596" i="6"/>
  <c r="E596" i="6"/>
  <c r="D597" i="6"/>
  <c r="E597" i="6"/>
  <c r="D598" i="6"/>
  <c r="E598" i="6"/>
  <c r="D599" i="6"/>
  <c r="E599" i="6"/>
  <c r="D600" i="6"/>
  <c r="E600" i="6"/>
  <c r="D601" i="6"/>
  <c r="E601" i="6"/>
  <c r="D602" i="6"/>
  <c r="E602" i="6"/>
  <c r="D603" i="6"/>
  <c r="E603" i="6"/>
  <c r="D604" i="6"/>
  <c r="E604" i="6"/>
  <c r="D605" i="6"/>
  <c r="E605" i="6"/>
  <c r="D606" i="6"/>
  <c r="E606" i="6"/>
  <c r="D607" i="6"/>
  <c r="E607" i="6"/>
  <c r="D608" i="6"/>
  <c r="E608" i="6"/>
  <c r="D609" i="6"/>
  <c r="E609" i="6"/>
  <c r="E458" i="6"/>
  <c r="D458" i="6"/>
  <c r="E350" i="6"/>
  <c r="E342" i="6"/>
  <c r="D307" i="6"/>
  <c r="E307" i="6"/>
  <c r="D308" i="6"/>
  <c r="E308" i="6"/>
  <c r="D309" i="6"/>
  <c r="E309" i="6"/>
  <c r="D310" i="6"/>
  <c r="E310" i="6"/>
  <c r="D311" i="6"/>
  <c r="E311" i="6"/>
  <c r="D312" i="6"/>
  <c r="E312" i="6"/>
  <c r="D313" i="6"/>
  <c r="E313" i="6"/>
  <c r="D314" i="6"/>
  <c r="E314" i="6"/>
  <c r="D315" i="6"/>
  <c r="E315" i="6"/>
  <c r="D316" i="6"/>
  <c r="E316" i="6"/>
  <c r="D317" i="6"/>
  <c r="E317" i="6"/>
  <c r="D318" i="6"/>
  <c r="E318" i="6"/>
  <c r="D319" i="6"/>
  <c r="E319" i="6"/>
  <c r="D320" i="6"/>
  <c r="E320" i="6"/>
  <c r="D321" i="6"/>
  <c r="E321" i="6"/>
  <c r="D322" i="6"/>
  <c r="E322" i="6"/>
  <c r="D323" i="6"/>
  <c r="E323" i="6"/>
  <c r="D324" i="6"/>
  <c r="E324" i="6"/>
  <c r="D325" i="6"/>
  <c r="E325" i="6"/>
  <c r="D326" i="6"/>
  <c r="E326" i="6"/>
  <c r="D327" i="6"/>
  <c r="E327" i="6"/>
  <c r="D328" i="6"/>
  <c r="E328" i="6"/>
  <c r="D329" i="6"/>
  <c r="E329" i="6"/>
  <c r="D330" i="6"/>
  <c r="E330" i="6"/>
  <c r="D331" i="6"/>
  <c r="E331" i="6"/>
  <c r="D332" i="6"/>
  <c r="E332" i="6"/>
  <c r="D333" i="6"/>
  <c r="E333" i="6"/>
  <c r="D334" i="6"/>
  <c r="E334" i="6"/>
  <c r="D335" i="6"/>
  <c r="E335" i="6"/>
  <c r="D336" i="6"/>
  <c r="E336" i="6"/>
  <c r="D337" i="6"/>
  <c r="E337" i="6"/>
  <c r="D338" i="6"/>
  <c r="E338" i="6"/>
  <c r="D339" i="6"/>
  <c r="E339" i="6"/>
  <c r="D340" i="6"/>
  <c r="E340" i="6"/>
  <c r="D341" i="6"/>
  <c r="E341" i="6"/>
  <c r="D342" i="6"/>
  <c r="D343" i="6"/>
  <c r="E343" i="6"/>
  <c r="D344" i="6"/>
  <c r="E344" i="6"/>
  <c r="D345" i="6"/>
  <c r="E345" i="6"/>
  <c r="D346" i="6"/>
  <c r="E346" i="6"/>
  <c r="D347" i="6"/>
  <c r="E347" i="6"/>
  <c r="D348" i="6"/>
  <c r="E348" i="6"/>
  <c r="D349" i="6"/>
  <c r="E349" i="6"/>
  <c r="D350" i="6"/>
  <c r="D351" i="6"/>
  <c r="E351" i="6"/>
  <c r="D352" i="6"/>
  <c r="E352" i="6"/>
  <c r="D353" i="6"/>
  <c r="E353" i="6"/>
  <c r="D354" i="6"/>
  <c r="E354" i="6"/>
  <c r="D355" i="6"/>
  <c r="E355" i="6"/>
  <c r="D356" i="6"/>
  <c r="E356" i="6"/>
  <c r="D357" i="6"/>
  <c r="E357" i="6"/>
  <c r="D358" i="6"/>
  <c r="E358" i="6"/>
  <c r="D359" i="6"/>
  <c r="E359" i="6"/>
  <c r="D360" i="6"/>
  <c r="E360" i="6"/>
  <c r="D361" i="6"/>
  <c r="E361" i="6"/>
  <c r="D362" i="6"/>
  <c r="E362" i="6"/>
  <c r="D363" i="6"/>
  <c r="E363" i="6"/>
  <c r="D364" i="6"/>
  <c r="E364" i="6"/>
  <c r="D365" i="6"/>
  <c r="E365" i="6"/>
  <c r="D366" i="6"/>
  <c r="E366" i="6"/>
  <c r="D367" i="6"/>
  <c r="E367" i="6"/>
  <c r="D368" i="6"/>
  <c r="E368" i="6"/>
  <c r="D369" i="6"/>
  <c r="E369" i="6"/>
  <c r="D370" i="6"/>
  <c r="E370" i="6"/>
  <c r="D371" i="6"/>
  <c r="E371" i="6"/>
  <c r="D372" i="6"/>
  <c r="E372" i="6"/>
  <c r="D373" i="6"/>
  <c r="E373" i="6"/>
  <c r="D374" i="6"/>
  <c r="E374" i="6"/>
  <c r="D375" i="6"/>
  <c r="E375" i="6"/>
  <c r="D376" i="6"/>
  <c r="E376" i="6"/>
  <c r="D377" i="6"/>
  <c r="E377" i="6"/>
  <c r="D378" i="6"/>
  <c r="E378" i="6"/>
  <c r="D379" i="6"/>
  <c r="E379" i="6"/>
  <c r="D380" i="6"/>
  <c r="E380" i="6"/>
  <c r="D381" i="6"/>
  <c r="E381" i="6"/>
  <c r="D382" i="6"/>
  <c r="E382" i="6"/>
  <c r="D383" i="6"/>
  <c r="E383" i="6"/>
  <c r="D384" i="6"/>
  <c r="E384" i="6"/>
  <c r="D385" i="6"/>
  <c r="E385" i="6"/>
  <c r="D386" i="6"/>
  <c r="E386" i="6"/>
  <c r="D387" i="6"/>
  <c r="E387" i="6"/>
  <c r="D388" i="6"/>
  <c r="E388" i="6"/>
  <c r="D389" i="6"/>
  <c r="E389" i="6"/>
  <c r="D390" i="6"/>
  <c r="E390" i="6"/>
  <c r="D391" i="6"/>
  <c r="E391" i="6"/>
  <c r="D392" i="6"/>
  <c r="E392" i="6"/>
  <c r="D393" i="6"/>
  <c r="E393" i="6"/>
  <c r="D394" i="6"/>
  <c r="E394" i="6"/>
  <c r="D395" i="6"/>
  <c r="E395" i="6"/>
  <c r="D396" i="6"/>
  <c r="E396" i="6"/>
  <c r="D397" i="6"/>
  <c r="E397" i="6"/>
  <c r="D398" i="6"/>
  <c r="E398" i="6"/>
  <c r="D399" i="6"/>
  <c r="E399" i="6"/>
  <c r="D400" i="6"/>
  <c r="E400" i="6"/>
  <c r="D401" i="6"/>
  <c r="E401" i="6"/>
  <c r="D402" i="6"/>
  <c r="E402" i="6"/>
  <c r="D403" i="6"/>
  <c r="E403" i="6"/>
  <c r="D404" i="6"/>
  <c r="E404" i="6"/>
  <c r="D405" i="6"/>
  <c r="E405" i="6"/>
  <c r="D406" i="6"/>
  <c r="E406" i="6"/>
  <c r="D407" i="6"/>
  <c r="E407" i="6"/>
  <c r="D408" i="6"/>
  <c r="E408" i="6"/>
  <c r="D409" i="6"/>
  <c r="E409" i="6"/>
  <c r="D410" i="6"/>
  <c r="E410" i="6"/>
  <c r="D411" i="6"/>
  <c r="E411" i="6"/>
  <c r="D412" i="6"/>
  <c r="E412" i="6"/>
  <c r="D413" i="6"/>
  <c r="E413" i="6"/>
  <c r="D414" i="6"/>
  <c r="E414" i="6"/>
  <c r="D415" i="6"/>
  <c r="E415" i="6"/>
  <c r="D416" i="6"/>
  <c r="E416" i="6"/>
  <c r="D417" i="6"/>
  <c r="E417" i="6"/>
  <c r="D418" i="6"/>
  <c r="E418" i="6"/>
  <c r="D419" i="6"/>
  <c r="E419" i="6"/>
  <c r="D420" i="6"/>
  <c r="E420" i="6"/>
  <c r="D421" i="6"/>
  <c r="E421" i="6"/>
  <c r="D422" i="6"/>
  <c r="E422" i="6"/>
  <c r="D423" i="6"/>
  <c r="E423" i="6"/>
  <c r="D424" i="6"/>
  <c r="E424" i="6"/>
  <c r="D425" i="6"/>
  <c r="E425" i="6"/>
  <c r="D426" i="6"/>
  <c r="E426" i="6"/>
  <c r="D427" i="6"/>
  <c r="E427" i="6"/>
  <c r="D428" i="6"/>
  <c r="E428" i="6"/>
  <c r="D429" i="6"/>
  <c r="E429" i="6"/>
  <c r="D430" i="6"/>
  <c r="E430" i="6"/>
  <c r="D431" i="6"/>
  <c r="E431" i="6"/>
  <c r="D432" i="6"/>
  <c r="E432" i="6"/>
  <c r="D433" i="6"/>
  <c r="E433" i="6"/>
  <c r="D434" i="6"/>
  <c r="E434" i="6"/>
  <c r="D435" i="6"/>
  <c r="E435" i="6"/>
  <c r="D436" i="6"/>
  <c r="E436" i="6"/>
  <c r="D437" i="6"/>
  <c r="E437" i="6"/>
  <c r="D438" i="6"/>
  <c r="E438" i="6"/>
  <c r="D439" i="6"/>
  <c r="E439" i="6"/>
  <c r="D440" i="6"/>
  <c r="E440" i="6"/>
  <c r="D441" i="6"/>
  <c r="E441" i="6"/>
  <c r="D442" i="6"/>
  <c r="E442" i="6"/>
  <c r="D443" i="6"/>
  <c r="E443" i="6"/>
  <c r="D444" i="6"/>
  <c r="E444" i="6"/>
  <c r="D445" i="6"/>
  <c r="E445" i="6"/>
  <c r="D446" i="6"/>
  <c r="E446" i="6"/>
  <c r="D447" i="6"/>
  <c r="E447" i="6"/>
  <c r="D448" i="6"/>
  <c r="E448" i="6"/>
  <c r="D449" i="6"/>
  <c r="E449" i="6"/>
  <c r="D450" i="6"/>
  <c r="E450" i="6"/>
  <c r="D451" i="6"/>
  <c r="E451" i="6"/>
  <c r="D452" i="6"/>
  <c r="E452" i="6"/>
  <c r="D453" i="6"/>
  <c r="E453" i="6"/>
  <c r="D454" i="6"/>
  <c r="E454" i="6"/>
  <c r="D455" i="6"/>
  <c r="E455" i="6"/>
  <c r="D456" i="6"/>
  <c r="E456" i="6"/>
  <c r="D457" i="6"/>
  <c r="E457" i="6"/>
  <c r="E306" i="6"/>
  <c r="D306" i="6"/>
  <c r="D155" i="6"/>
  <c r="E155" i="6"/>
  <c r="D156" i="6"/>
  <c r="E156" i="6"/>
  <c r="D157" i="6"/>
  <c r="E157" i="6"/>
  <c r="D158" i="6"/>
  <c r="E158" i="6"/>
  <c r="D159" i="6"/>
  <c r="E159" i="6"/>
  <c r="D160" i="6"/>
  <c r="E160" i="6"/>
  <c r="D161" i="6"/>
  <c r="E161" i="6"/>
  <c r="D162" i="6"/>
  <c r="E162" i="6"/>
  <c r="D163" i="6"/>
  <c r="E163" i="6"/>
  <c r="D164" i="6"/>
  <c r="E164" i="6"/>
  <c r="D165" i="6"/>
  <c r="E165" i="6"/>
  <c r="D166" i="6"/>
  <c r="E166" i="6"/>
  <c r="D167" i="6"/>
  <c r="E167" i="6"/>
  <c r="D168" i="6"/>
  <c r="E168" i="6"/>
  <c r="D169" i="6"/>
  <c r="E169" i="6"/>
  <c r="D170" i="6"/>
  <c r="E170" i="6"/>
  <c r="D171" i="6"/>
  <c r="E171" i="6"/>
  <c r="D172" i="6"/>
  <c r="E172" i="6"/>
  <c r="D173" i="6"/>
  <c r="E173" i="6"/>
  <c r="D174" i="6"/>
  <c r="E174" i="6"/>
  <c r="D175" i="6"/>
  <c r="E175" i="6"/>
  <c r="D176" i="6"/>
  <c r="E176" i="6"/>
  <c r="D177" i="6"/>
  <c r="E177" i="6"/>
  <c r="D178" i="6"/>
  <c r="E178" i="6"/>
  <c r="D179" i="6"/>
  <c r="E179" i="6"/>
  <c r="D180" i="6"/>
  <c r="E180" i="6"/>
  <c r="D181" i="6"/>
  <c r="E181" i="6"/>
  <c r="D182" i="6"/>
  <c r="E182" i="6"/>
  <c r="D183" i="6"/>
  <c r="E183" i="6"/>
  <c r="D184" i="6"/>
  <c r="E184" i="6"/>
  <c r="D185" i="6"/>
  <c r="E185" i="6"/>
  <c r="D186" i="6"/>
  <c r="E186" i="6"/>
  <c r="D187" i="6"/>
  <c r="E187" i="6"/>
  <c r="D188" i="6"/>
  <c r="E188" i="6"/>
  <c r="D189" i="6"/>
  <c r="E189" i="6"/>
  <c r="D190" i="6"/>
  <c r="E190" i="6"/>
  <c r="D191" i="6"/>
  <c r="E191" i="6"/>
  <c r="D192" i="6"/>
  <c r="E192" i="6"/>
  <c r="D193" i="6"/>
  <c r="E193" i="6"/>
  <c r="D194" i="6"/>
  <c r="E194" i="6"/>
  <c r="D195" i="6"/>
  <c r="E195" i="6"/>
  <c r="D196" i="6"/>
  <c r="E196" i="6"/>
  <c r="D197" i="6"/>
  <c r="E197" i="6"/>
  <c r="D198" i="6"/>
  <c r="E198" i="6"/>
  <c r="D199" i="6"/>
  <c r="E199" i="6"/>
  <c r="D200" i="6"/>
  <c r="E200" i="6"/>
  <c r="D201" i="6"/>
  <c r="E201" i="6"/>
  <c r="D202" i="6"/>
  <c r="E202" i="6"/>
  <c r="D203" i="6"/>
  <c r="E203" i="6"/>
  <c r="D204" i="6"/>
  <c r="E204" i="6"/>
  <c r="D205" i="6"/>
  <c r="E205" i="6"/>
  <c r="D206" i="6"/>
  <c r="E206" i="6"/>
  <c r="D207" i="6"/>
  <c r="E207" i="6"/>
  <c r="D208" i="6"/>
  <c r="E208" i="6"/>
  <c r="D209" i="6"/>
  <c r="E209" i="6"/>
  <c r="D210" i="6"/>
  <c r="E210" i="6"/>
  <c r="D211" i="6"/>
  <c r="E211" i="6"/>
  <c r="D212" i="6"/>
  <c r="E212" i="6"/>
  <c r="D213" i="6"/>
  <c r="E213" i="6"/>
  <c r="D214" i="6"/>
  <c r="E214" i="6"/>
  <c r="D215" i="6"/>
  <c r="E215" i="6"/>
  <c r="D216" i="6"/>
  <c r="E216" i="6"/>
  <c r="D217" i="6"/>
  <c r="E217" i="6"/>
  <c r="D218" i="6"/>
  <c r="E218" i="6"/>
  <c r="D219" i="6"/>
  <c r="E219" i="6"/>
  <c r="D220" i="6"/>
  <c r="E220" i="6"/>
  <c r="D221" i="6"/>
  <c r="E221" i="6"/>
  <c r="D222" i="6"/>
  <c r="E222" i="6"/>
  <c r="D223" i="6"/>
  <c r="E223" i="6"/>
  <c r="D224" i="6"/>
  <c r="E224" i="6"/>
  <c r="D225" i="6"/>
  <c r="E225" i="6"/>
  <c r="D226" i="6"/>
  <c r="E226" i="6"/>
  <c r="D227" i="6"/>
  <c r="E227" i="6"/>
  <c r="D228" i="6"/>
  <c r="E228" i="6"/>
  <c r="D229" i="6"/>
  <c r="E229" i="6"/>
  <c r="D230" i="6"/>
  <c r="E230" i="6"/>
  <c r="D231" i="6"/>
  <c r="E231" i="6"/>
  <c r="D232" i="6"/>
  <c r="E232" i="6"/>
  <c r="D233" i="6"/>
  <c r="E233" i="6"/>
  <c r="D234" i="6"/>
  <c r="E234" i="6"/>
  <c r="D235" i="6"/>
  <c r="E235" i="6"/>
  <c r="D236" i="6"/>
  <c r="E236" i="6"/>
  <c r="D237" i="6"/>
  <c r="E237" i="6"/>
  <c r="D238" i="6"/>
  <c r="E238" i="6"/>
  <c r="D239" i="6"/>
  <c r="E239" i="6"/>
  <c r="D240" i="6"/>
  <c r="E240" i="6"/>
  <c r="D241" i="6"/>
  <c r="E241" i="6"/>
  <c r="D242" i="6"/>
  <c r="E242" i="6"/>
  <c r="D243" i="6"/>
  <c r="E243" i="6"/>
  <c r="D244" i="6"/>
  <c r="E244" i="6"/>
  <c r="D245" i="6"/>
  <c r="E245" i="6"/>
  <c r="D246" i="6"/>
  <c r="E246" i="6"/>
  <c r="D247" i="6"/>
  <c r="E247" i="6"/>
  <c r="D248" i="6"/>
  <c r="E248" i="6"/>
  <c r="D249" i="6"/>
  <c r="E249" i="6"/>
  <c r="D250" i="6"/>
  <c r="E250" i="6"/>
  <c r="D251" i="6"/>
  <c r="E251" i="6"/>
  <c r="D252" i="6"/>
  <c r="E252" i="6"/>
  <c r="D253" i="6"/>
  <c r="E253" i="6"/>
  <c r="D254" i="6"/>
  <c r="E254" i="6"/>
  <c r="D255" i="6"/>
  <c r="E255" i="6"/>
  <c r="D256" i="6"/>
  <c r="E256" i="6"/>
  <c r="D257" i="6"/>
  <c r="E257" i="6"/>
  <c r="D258" i="6"/>
  <c r="E258" i="6"/>
  <c r="D259" i="6"/>
  <c r="E259" i="6"/>
  <c r="D260" i="6"/>
  <c r="E260" i="6"/>
  <c r="D261" i="6"/>
  <c r="E261" i="6"/>
  <c r="D262" i="6"/>
  <c r="E262" i="6"/>
  <c r="D263" i="6"/>
  <c r="E263" i="6"/>
  <c r="D264" i="6"/>
  <c r="E264" i="6"/>
  <c r="D265" i="6"/>
  <c r="E265" i="6"/>
  <c r="D266" i="6"/>
  <c r="E266" i="6"/>
  <c r="D267" i="6"/>
  <c r="E267" i="6"/>
  <c r="D268" i="6"/>
  <c r="E268" i="6"/>
  <c r="D269" i="6"/>
  <c r="E269" i="6"/>
  <c r="D270" i="6"/>
  <c r="E270" i="6"/>
  <c r="D271" i="6"/>
  <c r="E271" i="6"/>
  <c r="D272" i="6"/>
  <c r="E272" i="6"/>
  <c r="D273" i="6"/>
  <c r="E273" i="6"/>
  <c r="D274" i="6"/>
  <c r="E274" i="6"/>
  <c r="D275" i="6"/>
  <c r="E275" i="6"/>
  <c r="D276" i="6"/>
  <c r="E276" i="6"/>
  <c r="D277" i="6"/>
  <c r="E277" i="6"/>
  <c r="D278" i="6"/>
  <c r="E278" i="6"/>
  <c r="D279" i="6"/>
  <c r="E279" i="6"/>
  <c r="D280" i="6"/>
  <c r="E280" i="6"/>
  <c r="D281" i="6"/>
  <c r="E281" i="6"/>
  <c r="D282" i="6"/>
  <c r="E282" i="6"/>
  <c r="D283" i="6"/>
  <c r="E283" i="6"/>
  <c r="D284" i="6"/>
  <c r="E284" i="6"/>
  <c r="D285" i="6"/>
  <c r="E285" i="6"/>
  <c r="D286" i="6"/>
  <c r="E286" i="6"/>
  <c r="D287" i="6"/>
  <c r="E287" i="6"/>
  <c r="D288" i="6"/>
  <c r="E288" i="6"/>
  <c r="D289" i="6"/>
  <c r="E289" i="6"/>
  <c r="D290" i="6"/>
  <c r="E290" i="6"/>
  <c r="D291" i="6"/>
  <c r="E291" i="6"/>
  <c r="D292" i="6"/>
  <c r="E292" i="6"/>
  <c r="D293" i="6"/>
  <c r="E293" i="6"/>
  <c r="D294" i="6"/>
  <c r="E294" i="6"/>
  <c r="D295" i="6"/>
  <c r="E295" i="6"/>
  <c r="D296" i="6"/>
  <c r="E296" i="6"/>
  <c r="D297" i="6"/>
  <c r="E297" i="6"/>
  <c r="D298" i="6"/>
  <c r="E298" i="6"/>
  <c r="D299" i="6"/>
  <c r="E299" i="6"/>
  <c r="D300" i="6"/>
  <c r="E300" i="6"/>
  <c r="D301" i="6"/>
  <c r="E301" i="6"/>
  <c r="D302" i="6"/>
  <c r="E302" i="6"/>
  <c r="D303" i="6"/>
  <c r="E303" i="6"/>
  <c r="D304" i="6"/>
  <c r="E304" i="6"/>
  <c r="D305" i="6"/>
  <c r="E305" i="6"/>
  <c r="E154" i="6"/>
  <c r="D154" i="6"/>
  <c r="D3" i="6"/>
  <c r="E3" i="6"/>
  <c r="D4" i="6"/>
  <c r="E4" i="6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D36" i="6"/>
  <c r="E36" i="6"/>
  <c r="D37" i="6"/>
  <c r="E37" i="6"/>
  <c r="D38" i="6"/>
  <c r="E38" i="6"/>
  <c r="D39" i="6"/>
  <c r="E39" i="6"/>
  <c r="D40" i="6"/>
  <c r="E40" i="6"/>
  <c r="D41" i="6"/>
  <c r="E41" i="6"/>
  <c r="D42" i="6"/>
  <c r="E42" i="6"/>
  <c r="D43" i="6"/>
  <c r="E43" i="6"/>
  <c r="D44" i="6"/>
  <c r="E44" i="6"/>
  <c r="D45" i="6"/>
  <c r="E45" i="6"/>
  <c r="D46" i="6"/>
  <c r="E46" i="6"/>
  <c r="D47" i="6"/>
  <c r="E47" i="6"/>
  <c r="D48" i="6"/>
  <c r="E48" i="6"/>
  <c r="D49" i="6"/>
  <c r="E49" i="6"/>
  <c r="D50" i="6"/>
  <c r="E50" i="6"/>
  <c r="D51" i="6"/>
  <c r="E51" i="6"/>
  <c r="D52" i="6"/>
  <c r="E52" i="6"/>
  <c r="D53" i="6"/>
  <c r="E53" i="6"/>
  <c r="D54" i="6"/>
  <c r="E54" i="6"/>
  <c r="D55" i="6"/>
  <c r="E55" i="6"/>
  <c r="D56" i="6"/>
  <c r="E56" i="6"/>
  <c r="D57" i="6"/>
  <c r="E57" i="6"/>
  <c r="D58" i="6"/>
  <c r="E58" i="6"/>
  <c r="D59" i="6"/>
  <c r="E59" i="6"/>
  <c r="D60" i="6"/>
  <c r="E60" i="6"/>
  <c r="D61" i="6"/>
  <c r="E61" i="6"/>
  <c r="D62" i="6"/>
  <c r="E62" i="6"/>
  <c r="D63" i="6"/>
  <c r="E63" i="6"/>
  <c r="D64" i="6"/>
  <c r="E64" i="6"/>
  <c r="D65" i="6"/>
  <c r="E65" i="6"/>
  <c r="D66" i="6"/>
  <c r="E66" i="6"/>
  <c r="D67" i="6"/>
  <c r="E67" i="6"/>
  <c r="D68" i="6"/>
  <c r="E68" i="6"/>
  <c r="D69" i="6"/>
  <c r="E69" i="6"/>
  <c r="D70" i="6"/>
  <c r="E70" i="6"/>
  <c r="D71" i="6"/>
  <c r="E71" i="6"/>
  <c r="D72" i="6"/>
  <c r="E72" i="6"/>
  <c r="D73" i="6"/>
  <c r="E73" i="6"/>
  <c r="D74" i="6"/>
  <c r="E74" i="6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E81" i="6"/>
  <c r="D82" i="6"/>
  <c r="E82" i="6"/>
  <c r="D83" i="6"/>
  <c r="E83" i="6"/>
  <c r="D84" i="6"/>
  <c r="E84" i="6"/>
  <c r="D85" i="6"/>
  <c r="E85" i="6"/>
  <c r="D86" i="6"/>
  <c r="E86" i="6"/>
  <c r="D87" i="6"/>
  <c r="E87" i="6"/>
  <c r="D88" i="6"/>
  <c r="E88" i="6"/>
  <c r="D89" i="6"/>
  <c r="E89" i="6"/>
  <c r="D90" i="6"/>
  <c r="E90" i="6"/>
  <c r="D91" i="6"/>
  <c r="E91" i="6"/>
  <c r="D92" i="6"/>
  <c r="E92" i="6"/>
  <c r="D93" i="6"/>
  <c r="E93" i="6"/>
  <c r="D94" i="6"/>
  <c r="E94" i="6"/>
  <c r="D95" i="6"/>
  <c r="E95" i="6"/>
  <c r="D96" i="6"/>
  <c r="E96" i="6"/>
  <c r="D97" i="6"/>
  <c r="E97" i="6"/>
  <c r="D98" i="6"/>
  <c r="E98" i="6"/>
  <c r="D99" i="6"/>
  <c r="E99" i="6"/>
  <c r="D100" i="6"/>
  <c r="E100" i="6"/>
  <c r="D101" i="6"/>
  <c r="E101" i="6"/>
  <c r="D102" i="6"/>
  <c r="E102" i="6"/>
  <c r="D103" i="6"/>
  <c r="E103" i="6"/>
  <c r="D104" i="6"/>
  <c r="E104" i="6"/>
  <c r="D105" i="6"/>
  <c r="E105" i="6"/>
  <c r="D106" i="6"/>
  <c r="E106" i="6"/>
  <c r="D107" i="6"/>
  <c r="E107" i="6"/>
  <c r="D108" i="6"/>
  <c r="E108" i="6"/>
  <c r="D109" i="6"/>
  <c r="E109" i="6"/>
  <c r="D110" i="6"/>
  <c r="E110" i="6"/>
  <c r="D111" i="6"/>
  <c r="E111" i="6"/>
  <c r="D112" i="6"/>
  <c r="E112" i="6"/>
  <c r="D113" i="6"/>
  <c r="E113" i="6"/>
  <c r="D114" i="6"/>
  <c r="E114" i="6"/>
  <c r="D115" i="6"/>
  <c r="E115" i="6"/>
  <c r="D116" i="6"/>
  <c r="E116" i="6"/>
  <c r="D117" i="6"/>
  <c r="E117" i="6"/>
  <c r="D118" i="6"/>
  <c r="E118" i="6"/>
  <c r="D119" i="6"/>
  <c r="E119" i="6"/>
  <c r="D120" i="6"/>
  <c r="E120" i="6"/>
  <c r="D121" i="6"/>
  <c r="E121" i="6"/>
  <c r="D122" i="6"/>
  <c r="E122" i="6"/>
  <c r="D123" i="6"/>
  <c r="E123" i="6"/>
  <c r="D124" i="6"/>
  <c r="E124" i="6"/>
  <c r="D125" i="6"/>
  <c r="E125" i="6"/>
  <c r="D126" i="6"/>
  <c r="E126" i="6"/>
  <c r="D127" i="6"/>
  <c r="E127" i="6"/>
  <c r="D128" i="6"/>
  <c r="E128" i="6"/>
  <c r="D129" i="6"/>
  <c r="E129" i="6"/>
  <c r="D130" i="6"/>
  <c r="E130" i="6"/>
  <c r="D131" i="6"/>
  <c r="E131" i="6"/>
  <c r="D132" i="6"/>
  <c r="E132" i="6"/>
  <c r="D133" i="6"/>
  <c r="E133" i="6"/>
  <c r="D134" i="6"/>
  <c r="E134" i="6"/>
  <c r="D135" i="6"/>
  <c r="E135" i="6"/>
  <c r="D136" i="6"/>
  <c r="E136" i="6"/>
  <c r="D137" i="6"/>
  <c r="E137" i="6"/>
  <c r="D138" i="6"/>
  <c r="E138" i="6"/>
  <c r="D139" i="6"/>
  <c r="E139" i="6"/>
  <c r="D140" i="6"/>
  <c r="E140" i="6"/>
  <c r="D141" i="6"/>
  <c r="E141" i="6"/>
  <c r="D142" i="6"/>
  <c r="E142" i="6"/>
  <c r="D143" i="6"/>
  <c r="E143" i="6"/>
  <c r="D144" i="6"/>
  <c r="E144" i="6"/>
  <c r="D145" i="6"/>
  <c r="E145" i="6"/>
  <c r="D146" i="6"/>
  <c r="E146" i="6"/>
  <c r="D147" i="6"/>
  <c r="E147" i="6"/>
  <c r="D148" i="6"/>
  <c r="E148" i="6"/>
  <c r="D149" i="6"/>
  <c r="E149" i="6"/>
  <c r="D150" i="6"/>
  <c r="E150" i="6"/>
  <c r="D151" i="6"/>
  <c r="E151" i="6"/>
  <c r="D152" i="6"/>
  <c r="E152" i="6"/>
  <c r="D153" i="6"/>
  <c r="E153" i="6"/>
  <c r="E2" i="6"/>
  <c r="D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762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610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458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306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</calcChain>
</file>

<file path=xl/sharedStrings.xml><?xml version="1.0" encoding="utf-8"?>
<sst xmlns="http://schemas.openxmlformats.org/spreadsheetml/2006/main" count="11131" uniqueCount="59">
  <si>
    <t>COU</t>
  </si>
  <si>
    <t>Country</t>
  </si>
  <si>
    <t>Grants type</t>
  </si>
  <si>
    <t>Government</t>
  </si>
  <si>
    <t>Australia</t>
  </si>
  <si>
    <t>Total</t>
  </si>
  <si>
    <t>State</t>
  </si>
  <si>
    <t>Earmarked</t>
  </si>
  <si>
    <t>Discretionary</t>
  </si>
  <si>
    <t>Non-earmarked</t>
  </si>
  <si>
    <t>Local</t>
  </si>
  <si>
    <t>CZE</t>
  </si>
  <si>
    <t>Czech Republic</t>
  </si>
  <si>
    <t>DNK</t>
  </si>
  <si>
    <t>Denmark</t>
  </si>
  <si>
    <t>FIN</t>
  </si>
  <si>
    <t>Finland</t>
  </si>
  <si>
    <t>HUN</t>
  </si>
  <si>
    <t>Hungary</t>
  </si>
  <si>
    <t>JPN</t>
  </si>
  <si>
    <t>Japan</t>
  </si>
  <si>
    <t>KOR</t>
  </si>
  <si>
    <t>Korea</t>
  </si>
  <si>
    <t>LUX</t>
  </si>
  <si>
    <t>Luxembourg</t>
  </si>
  <si>
    <t>MEX</t>
  </si>
  <si>
    <t>Mexico</t>
  </si>
  <si>
    <t>NOR</t>
  </si>
  <si>
    <t>Norway</t>
  </si>
  <si>
    <t>ESP</t>
  </si>
  <si>
    <t>Spain</t>
  </si>
  <si>
    <t>SWE</t>
  </si>
  <si>
    <t>Sweden</t>
  </si>
  <si>
    <t>CHE</t>
  </si>
  <si>
    <t>Switzerland</t>
  </si>
  <si>
    <t>TUR</t>
  </si>
  <si>
    <t>CHL</t>
  </si>
  <si>
    <t>Chile</t>
  </si>
  <si>
    <t>SVN</t>
  </si>
  <si>
    <t>Slovenia</t>
  </si>
  <si>
    <t>Indicator Type</t>
  </si>
  <si>
    <t>Aid</t>
  </si>
  <si>
    <t>Turkiye</t>
  </si>
  <si>
    <t>AUS</t>
  </si>
  <si>
    <t>Variable</t>
  </si>
  <si>
    <t>Description</t>
  </si>
  <si>
    <t>Type of variable</t>
  </si>
  <si>
    <t>Unit of measurement</t>
  </si>
  <si>
    <t>Q5: Fill out a codebook for each variable in the tidy dataset below. For continuous variables, write the unit of measurement.</t>
  </si>
  <si>
    <t>Q1: How many rows are in the dataset? Columns? What is the unit of analysis?</t>
  </si>
  <si>
    <t>International Intergovernmental Grants by Type (OECD, 2012)</t>
  </si>
  <si>
    <t>Practice: Data structure and management</t>
  </si>
  <si>
    <t>Q2: What steps can you take to tidy the data?</t>
  </si>
  <si>
    <t>Q3: Create a tidy dataset in sheet 'Tidy'</t>
  </si>
  <si>
    <r>
      <t xml:space="preserve">Q4a: Are there missing values for the variable </t>
    </r>
    <r>
      <rPr>
        <i/>
        <sz val="12"/>
        <color rgb="FF000000"/>
        <rFont val="Calibri"/>
        <family val="2"/>
        <scheme val="minor"/>
      </rPr>
      <t>aid</t>
    </r>
    <r>
      <rPr>
        <sz val="12"/>
        <color rgb="FF000000"/>
        <rFont val="Calibri"/>
        <family val="2"/>
        <scheme val="minor"/>
      </rPr>
      <t xml:space="preserve"> in this dataset?</t>
    </r>
  </si>
  <si>
    <r>
      <t xml:space="preserve">Q4b: Would you count "0" values in variable </t>
    </r>
    <r>
      <rPr>
        <i/>
        <sz val="12"/>
        <color rgb="FF000000"/>
        <rFont val="Calibri"/>
        <family val="2"/>
        <scheme val="minor"/>
      </rPr>
      <t xml:space="preserve">aid </t>
    </r>
    <r>
      <rPr>
        <sz val="12"/>
        <color rgb="FF000000"/>
        <rFont val="Calibri"/>
        <family val="2"/>
        <scheme val="minor"/>
      </rPr>
      <t>as missing values?</t>
    </r>
  </si>
  <si>
    <r>
      <t xml:space="preserve">Q4c: How many missing values are in </t>
    </r>
    <r>
      <rPr>
        <i/>
        <sz val="12"/>
        <color rgb="FF000000"/>
        <rFont val="Calibri"/>
        <family val="2"/>
        <scheme val="minor"/>
      </rPr>
      <t>aid</t>
    </r>
    <r>
      <rPr>
        <sz val="12"/>
        <color rgb="FF000000"/>
        <rFont val="Calibri"/>
        <family val="2"/>
        <scheme val="minor"/>
      </rPr>
      <t xml:space="preserve"> the dataset? Indicate the result as a single number and as a percentage of the total number of values, i.e., # of missing values/total values in the data set.</t>
    </r>
  </si>
  <si>
    <t>Year</t>
  </si>
  <si>
    <t>Grants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</si>
</sst>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.00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/>
    <xf numFmtId="0" fontId="19" fillId="0" borderId="10" xfId="0" applyFon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0" fontId="16" fillId="0" borderId="0" xfId="0" applyFont="1"/>
    <xf numFmtId="0" fontId="14" fillId="0" borderId="0" xfId="0" applyFont="1"/>
    <xf numFmtId="168" fontId="0" fillId="0" borderId="0" xfId="0" applyNumberFormat="1"/>
    <xf numFmtId="0" fontId="19" fillId="0" borderId="12" xfId="0" applyFont="1" applyBorder="1" applyAlignment="1">
      <alignment vertical="center" wrapText="1"/>
    </xf>
    <xf numFmtId="0" fontId="21" fillId="0" borderId="12" xfId="0" applyFont="1" applyBorder="1" applyAlignment="1">
      <alignment vertical="center" wrapText="1"/>
    </xf>
    <xf numFmtId="0" fontId="22" fillId="0" borderId="0" xfId="0" applyFont="1"/>
    <xf numFmtId="0" fontId="23" fillId="0" borderId="13" xfId="0" applyFont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9"/>
  <sheetViews>
    <sheetView topLeftCell="A259" workbookViewId="0">
      <selection activeCell="A21" sqref="A21"/>
    </sheetView>
  </sheetViews>
  <sheetFormatPr baseColWidth="10" defaultRowHeight="16" x14ac:dyDescent="0.2"/>
  <sheetData>
    <row r="1" spans="1:14" x14ac:dyDescent="0.2">
      <c r="A1" s="4" t="s">
        <v>50</v>
      </c>
    </row>
    <row r="3" spans="1:14" x14ac:dyDescent="0.2">
      <c r="A3" t="s">
        <v>0</v>
      </c>
      <c r="B3" t="s">
        <v>1</v>
      </c>
      <c r="C3" t="s">
        <v>40</v>
      </c>
      <c r="D3">
        <v>2000</v>
      </c>
      <c r="E3">
        <v>2001</v>
      </c>
      <c r="F3">
        <v>2002</v>
      </c>
      <c r="G3">
        <v>2003</v>
      </c>
      <c r="H3">
        <v>2004</v>
      </c>
      <c r="I3">
        <v>2005</v>
      </c>
      <c r="J3">
        <v>2006</v>
      </c>
      <c r="K3">
        <v>2007</v>
      </c>
      <c r="L3">
        <v>2008</v>
      </c>
      <c r="M3">
        <v>2009</v>
      </c>
      <c r="N3">
        <v>2010</v>
      </c>
    </row>
    <row r="4" spans="1:14" x14ac:dyDescent="0.2">
      <c r="A4" t="s">
        <v>43</v>
      </c>
      <c r="B4" t="s">
        <v>4</v>
      </c>
      <c r="C4" t="s">
        <v>2</v>
      </c>
      <c r="D4" t="s">
        <v>5</v>
      </c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5</v>
      </c>
      <c r="K4" t="s">
        <v>5</v>
      </c>
      <c r="L4" t="s">
        <v>5</v>
      </c>
      <c r="M4" t="s">
        <v>5</v>
      </c>
      <c r="N4" t="s">
        <v>5</v>
      </c>
    </row>
    <row r="5" spans="1:14" x14ac:dyDescent="0.2">
      <c r="A5" t="s">
        <v>43</v>
      </c>
      <c r="B5" t="s">
        <v>4</v>
      </c>
      <c r="C5" t="s">
        <v>3</v>
      </c>
      <c r="D5" t="s">
        <v>6</v>
      </c>
      <c r="E5" t="s">
        <v>6</v>
      </c>
      <c r="F5" t="s">
        <v>6</v>
      </c>
      <c r="G5" t="s">
        <v>6</v>
      </c>
      <c r="H5" t="s">
        <v>6</v>
      </c>
      <c r="I5" t="s">
        <v>6</v>
      </c>
      <c r="J5" t="s">
        <v>6</v>
      </c>
      <c r="K5" t="s">
        <v>6</v>
      </c>
      <c r="L5" t="s">
        <v>6</v>
      </c>
      <c r="M5" t="s">
        <v>6</v>
      </c>
      <c r="N5" t="s">
        <v>6</v>
      </c>
    </row>
    <row r="6" spans="1:14" x14ac:dyDescent="0.2">
      <c r="A6" t="s">
        <v>43</v>
      </c>
      <c r="B6" t="s">
        <v>4</v>
      </c>
      <c r="C6" t="s">
        <v>41</v>
      </c>
      <c r="D6">
        <v>22487</v>
      </c>
      <c r="E6">
        <v>26301</v>
      </c>
      <c r="F6">
        <v>23514</v>
      </c>
      <c r="G6">
        <v>23587</v>
      </c>
      <c r="H6">
        <v>25739</v>
      </c>
      <c r="I6">
        <v>27943</v>
      </c>
      <c r="J6">
        <v>28550</v>
      </c>
      <c r="K6">
        <v>32160</v>
      </c>
      <c r="L6">
        <v>43876</v>
      </c>
      <c r="M6">
        <v>53985</v>
      </c>
      <c r="N6">
        <v>53299</v>
      </c>
    </row>
    <row r="7" spans="1:14" x14ac:dyDescent="0.2">
      <c r="A7" t="s">
        <v>43</v>
      </c>
      <c r="B7" t="s">
        <v>4</v>
      </c>
      <c r="C7" s="1" t="s">
        <v>2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  <c r="J7" t="s">
        <v>7</v>
      </c>
      <c r="K7" t="s">
        <v>7</v>
      </c>
      <c r="L7" t="s">
        <v>7</v>
      </c>
      <c r="M7" t="s">
        <v>7</v>
      </c>
      <c r="N7" t="s">
        <v>7</v>
      </c>
    </row>
    <row r="8" spans="1:14" x14ac:dyDescent="0.2">
      <c r="A8" t="s">
        <v>43</v>
      </c>
      <c r="B8" t="s">
        <v>4</v>
      </c>
      <c r="C8" s="1" t="s">
        <v>3</v>
      </c>
      <c r="D8" t="s">
        <v>6</v>
      </c>
      <c r="E8" t="s">
        <v>6</v>
      </c>
      <c r="F8" t="s">
        <v>6</v>
      </c>
      <c r="G8" t="s">
        <v>6</v>
      </c>
      <c r="H8" t="s">
        <v>6</v>
      </c>
      <c r="I8" t="s">
        <v>6</v>
      </c>
      <c r="J8" t="s">
        <v>6</v>
      </c>
      <c r="K8" t="s">
        <v>6</v>
      </c>
      <c r="L8" t="s">
        <v>6</v>
      </c>
      <c r="M8" t="s">
        <v>6</v>
      </c>
      <c r="N8" t="s">
        <v>6</v>
      </c>
    </row>
    <row r="9" spans="1:14" x14ac:dyDescent="0.2">
      <c r="A9" t="s">
        <v>43</v>
      </c>
      <c r="B9" t="s">
        <v>4</v>
      </c>
      <c r="C9" t="s">
        <v>41</v>
      </c>
      <c r="D9">
        <v>17879</v>
      </c>
      <c r="E9">
        <v>20065</v>
      </c>
      <c r="F9">
        <v>20325</v>
      </c>
      <c r="G9">
        <v>21431</v>
      </c>
      <c r="H9">
        <v>23247</v>
      </c>
      <c r="I9">
        <v>25286</v>
      </c>
      <c r="J9">
        <v>26861</v>
      </c>
      <c r="K9">
        <v>30256</v>
      </c>
      <c r="L9">
        <v>40363</v>
      </c>
      <c r="M9">
        <v>51352</v>
      </c>
      <c r="N9">
        <v>50144</v>
      </c>
    </row>
    <row r="10" spans="1:14" x14ac:dyDescent="0.2">
      <c r="A10" t="s">
        <v>43</v>
      </c>
      <c r="B10" t="s">
        <v>4</v>
      </c>
      <c r="C10" t="s">
        <v>2</v>
      </c>
      <c r="D10" t="s">
        <v>8</v>
      </c>
      <c r="E10" t="s">
        <v>8</v>
      </c>
      <c r="F10" t="s">
        <v>8</v>
      </c>
      <c r="G10" t="s">
        <v>8</v>
      </c>
      <c r="H10" t="s">
        <v>8</v>
      </c>
      <c r="I10" t="s">
        <v>8</v>
      </c>
      <c r="J10" t="s">
        <v>8</v>
      </c>
      <c r="K10" t="s">
        <v>8</v>
      </c>
      <c r="L10" t="s">
        <v>8</v>
      </c>
      <c r="M10" t="s">
        <v>8</v>
      </c>
      <c r="N10" t="s">
        <v>8</v>
      </c>
    </row>
    <row r="11" spans="1:14" x14ac:dyDescent="0.2">
      <c r="A11" t="s">
        <v>43</v>
      </c>
      <c r="B11" t="s">
        <v>4</v>
      </c>
      <c r="C11" t="s">
        <v>3</v>
      </c>
      <c r="D11" t="s">
        <v>6</v>
      </c>
      <c r="E11" t="s">
        <v>6</v>
      </c>
      <c r="F11" t="s">
        <v>6</v>
      </c>
      <c r="G11" t="s">
        <v>6</v>
      </c>
      <c r="H11" t="s">
        <v>6</v>
      </c>
      <c r="I11" t="s">
        <v>6</v>
      </c>
      <c r="J11" t="s">
        <v>6</v>
      </c>
      <c r="K11" t="s">
        <v>6</v>
      </c>
      <c r="L11" t="s">
        <v>6</v>
      </c>
      <c r="M11" t="s">
        <v>6</v>
      </c>
      <c r="N11" t="s">
        <v>6</v>
      </c>
    </row>
    <row r="12" spans="1:14" x14ac:dyDescent="0.2">
      <c r="A12" t="s">
        <v>43</v>
      </c>
      <c r="B12" t="s">
        <v>4</v>
      </c>
      <c r="C12" t="s">
        <v>41</v>
      </c>
      <c r="D12">
        <v>17879</v>
      </c>
      <c r="E12">
        <v>20065</v>
      </c>
      <c r="F12">
        <v>20325</v>
      </c>
      <c r="G12">
        <v>21431</v>
      </c>
      <c r="H12">
        <v>23247</v>
      </c>
      <c r="I12">
        <v>25286</v>
      </c>
      <c r="J12">
        <v>26861</v>
      </c>
      <c r="K12">
        <v>30256</v>
      </c>
      <c r="L12">
        <v>23990</v>
      </c>
      <c r="M12">
        <v>26953</v>
      </c>
      <c r="N12">
        <v>23904</v>
      </c>
    </row>
    <row r="13" spans="1:14" x14ac:dyDescent="0.2">
      <c r="A13" t="s">
        <v>43</v>
      </c>
      <c r="B13" t="s">
        <v>4</v>
      </c>
      <c r="C13" t="s">
        <v>2</v>
      </c>
      <c r="D13" t="s">
        <v>9</v>
      </c>
      <c r="E13" t="s">
        <v>9</v>
      </c>
      <c r="F13" t="s">
        <v>9</v>
      </c>
      <c r="G13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9</v>
      </c>
      <c r="M13" t="s">
        <v>9</v>
      </c>
      <c r="N13" t="s">
        <v>9</v>
      </c>
    </row>
    <row r="14" spans="1:14" x14ac:dyDescent="0.2">
      <c r="A14" t="s">
        <v>43</v>
      </c>
      <c r="B14" t="s">
        <v>4</v>
      </c>
      <c r="C14" t="s">
        <v>3</v>
      </c>
      <c r="D14" t="s">
        <v>6</v>
      </c>
      <c r="E14" t="s">
        <v>6</v>
      </c>
      <c r="F14" t="s">
        <v>6</v>
      </c>
      <c r="G14" t="s">
        <v>6</v>
      </c>
      <c r="H14" t="s">
        <v>6</v>
      </c>
      <c r="I14" t="s">
        <v>6</v>
      </c>
      <c r="J14" t="s">
        <v>6</v>
      </c>
      <c r="K14" t="s">
        <v>6</v>
      </c>
      <c r="L14" t="s">
        <v>6</v>
      </c>
      <c r="M14" t="s">
        <v>6</v>
      </c>
      <c r="N14" t="s">
        <v>6</v>
      </c>
    </row>
    <row r="15" spans="1:14" x14ac:dyDescent="0.2">
      <c r="A15" t="s">
        <v>43</v>
      </c>
      <c r="B15" t="s">
        <v>4</v>
      </c>
      <c r="C15" t="s">
        <v>41</v>
      </c>
      <c r="D15">
        <v>4608</v>
      </c>
      <c r="E15">
        <v>6236</v>
      </c>
      <c r="F15">
        <v>3189</v>
      </c>
      <c r="G15">
        <v>2156</v>
      </c>
      <c r="H15">
        <v>2492</v>
      </c>
      <c r="I15">
        <v>2657</v>
      </c>
      <c r="J15">
        <v>1689</v>
      </c>
      <c r="K15">
        <v>1904</v>
      </c>
      <c r="L15">
        <v>3513</v>
      </c>
      <c r="M15">
        <v>2633</v>
      </c>
      <c r="N15">
        <v>3155</v>
      </c>
    </row>
    <row r="16" spans="1:14" x14ac:dyDescent="0.2">
      <c r="A16" t="s">
        <v>43</v>
      </c>
      <c r="B16" t="s">
        <v>4</v>
      </c>
      <c r="C16" t="s">
        <v>2</v>
      </c>
      <c r="D16" t="s">
        <v>5</v>
      </c>
      <c r="E16" t="s">
        <v>5</v>
      </c>
      <c r="F16" t="s">
        <v>5</v>
      </c>
      <c r="G16" t="s">
        <v>5</v>
      </c>
      <c r="H16" t="s">
        <v>5</v>
      </c>
      <c r="I16" t="s">
        <v>5</v>
      </c>
      <c r="J16" t="s">
        <v>5</v>
      </c>
      <c r="K16" t="s">
        <v>5</v>
      </c>
      <c r="L16" t="s">
        <v>5</v>
      </c>
      <c r="M16" t="s">
        <v>5</v>
      </c>
      <c r="N16" t="s">
        <v>5</v>
      </c>
    </row>
    <row r="17" spans="1:14" x14ac:dyDescent="0.2">
      <c r="A17" t="s">
        <v>43</v>
      </c>
      <c r="B17" t="s">
        <v>4</v>
      </c>
      <c r="C17" t="s">
        <v>3</v>
      </c>
      <c r="D17" t="s">
        <v>10</v>
      </c>
      <c r="E17" t="s">
        <v>10</v>
      </c>
      <c r="F17" t="s">
        <v>10</v>
      </c>
      <c r="G17" t="s">
        <v>10</v>
      </c>
      <c r="H17" t="s">
        <v>10</v>
      </c>
      <c r="I17" t="s">
        <v>10</v>
      </c>
      <c r="J17" t="s">
        <v>10</v>
      </c>
      <c r="K17" t="s">
        <v>10</v>
      </c>
      <c r="L17" t="s">
        <v>10</v>
      </c>
      <c r="M17" t="s">
        <v>10</v>
      </c>
      <c r="N17" t="s">
        <v>10</v>
      </c>
    </row>
    <row r="18" spans="1:14" x14ac:dyDescent="0.2">
      <c r="A18" t="s">
        <v>43</v>
      </c>
      <c r="B18" t="s">
        <v>4</v>
      </c>
      <c r="C18" t="s">
        <v>41</v>
      </c>
      <c r="D18">
        <v>1436</v>
      </c>
      <c r="E18">
        <v>1896</v>
      </c>
      <c r="F18">
        <v>1734</v>
      </c>
      <c r="G18">
        <v>1876</v>
      </c>
      <c r="H18">
        <v>1859</v>
      </c>
      <c r="I18">
        <v>1995</v>
      </c>
      <c r="J18">
        <v>2070</v>
      </c>
      <c r="K18">
        <v>2335</v>
      </c>
      <c r="L18">
        <v>3410</v>
      </c>
      <c r="M18">
        <v>2792</v>
      </c>
      <c r="N18">
        <v>2757</v>
      </c>
    </row>
    <row r="19" spans="1:14" x14ac:dyDescent="0.2">
      <c r="A19" t="s">
        <v>43</v>
      </c>
      <c r="B19" t="s">
        <v>4</v>
      </c>
      <c r="C19" t="s">
        <v>2</v>
      </c>
      <c r="D19" t="s">
        <v>7</v>
      </c>
      <c r="E19" t="s">
        <v>7</v>
      </c>
      <c r="F19" t="s">
        <v>7</v>
      </c>
      <c r="G19" t="s">
        <v>7</v>
      </c>
      <c r="H19" t="s">
        <v>7</v>
      </c>
      <c r="I19" t="s">
        <v>7</v>
      </c>
      <c r="J19" t="s">
        <v>7</v>
      </c>
      <c r="K19" t="s">
        <v>7</v>
      </c>
      <c r="L19" t="s">
        <v>7</v>
      </c>
      <c r="M19" t="s">
        <v>7</v>
      </c>
      <c r="N19" t="s">
        <v>7</v>
      </c>
    </row>
    <row r="20" spans="1:14" x14ac:dyDescent="0.2">
      <c r="A20" t="s">
        <v>43</v>
      </c>
      <c r="B20" t="s">
        <v>4</v>
      </c>
      <c r="C20" t="s">
        <v>3</v>
      </c>
      <c r="D20" t="s">
        <v>10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  <c r="J20" t="s">
        <v>10</v>
      </c>
      <c r="K20" t="s">
        <v>10</v>
      </c>
      <c r="L20" t="s">
        <v>10</v>
      </c>
      <c r="M20" t="s">
        <v>10</v>
      </c>
      <c r="N20" t="s">
        <v>10</v>
      </c>
    </row>
    <row r="21" spans="1:14" x14ac:dyDescent="0.2">
      <c r="A21" t="s">
        <v>43</v>
      </c>
      <c r="B21" t="s">
        <v>4</v>
      </c>
      <c r="C21" t="s">
        <v>41</v>
      </c>
      <c r="D21">
        <v>108</v>
      </c>
      <c r="E21">
        <v>502</v>
      </c>
      <c r="F21">
        <v>279</v>
      </c>
      <c r="G21">
        <v>368</v>
      </c>
      <c r="H21">
        <v>311</v>
      </c>
      <c r="I21">
        <v>376</v>
      </c>
      <c r="J21">
        <v>381</v>
      </c>
      <c r="K21">
        <v>554</v>
      </c>
      <c r="L21">
        <v>1059</v>
      </c>
      <c r="M21">
        <v>812</v>
      </c>
      <c r="N21">
        <v>668</v>
      </c>
    </row>
    <row r="22" spans="1:14" x14ac:dyDescent="0.2">
      <c r="A22" t="s">
        <v>43</v>
      </c>
      <c r="B22" t="s">
        <v>4</v>
      </c>
      <c r="C22" t="s">
        <v>2</v>
      </c>
      <c r="D22" t="s">
        <v>8</v>
      </c>
      <c r="E22" t="s">
        <v>8</v>
      </c>
      <c r="F22" t="s">
        <v>8</v>
      </c>
      <c r="G22" t="s">
        <v>8</v>
      </c>
      <c r="H22" t="s">
        <v>8</v>
      </c>
      <c r="I22" t="s">
        <v>8</v>
      </c>
      <c r="J22" t="s">
        <v>8</v>
      </c>
      <c r="K22" t="s">
        <v>8</v>
      </c>
      <c r="L22" t="s">
        <v>8</v>
      </c>
      <c r="M22" t="s">
        <v>8</v>
      </c>
      <c r="N22" t="s">
        <v>8</v>
      </c>
    </row>
    <row r="23" spans="1:14" x14ac:dyDescent="0.2">
      <c r="A23" t="s">
        <v>43</v>
      </c>
      <c r="B23" t="s">
        <v>4</v>
      </c>
      <c r="C23" t="s">
        <v>3</v>
      </c>
      <c r="D23" t="s">
        <v>10</v>
      </c>
      <c r="E23" t="s">
        <v>10</v>
      </c>
      <c r="F23" t="s">
        <v>10</v>
      </c>
      <c r="G23" t="s">
        <v>10</v>
      </c>
      <c r="H23" t="s">
        <v>10</v>
      </c>
      <c r="I23" t="s">
        <v>10</v>
      </c>
      <c r="J23" t="s">
        <v>10</v>
      </c>
      <c r="K23" t="s">
        <v>10</v>
      </c>
      <c r="L23" t="s">
        <v>10</v>
      </c>
      <c r="M23" t="s">
        <v>10</v>
      </c>
      <c r="N23" t="s">
        <v>10</v>
      </c>
    </row>
    <row r="24" spans="1:14" x14ac:dyDescent="0.2">
      <c r="A24" t="s">
        <v>43</v>
      </c>
      <c r="B24" t="s">
        <v>4</v>
      </c>
      <c r="C24" t="s">
        <v>41</v>
      </c>
      <c r="D24">
        <v>108</v>
      </c>
      <c r="E24">
        <v>502</v>
      </c>
      <c r="F24">
        <v>279</v>
      </c>
      <c r="G24">
        <v>368</v>
      </c>
      <c r="H24">
        <v>311</v>
      </c>
      <c r="I24">
        <v>376</v>
      </c>
      <c r="J24">
        <v>381</v>
      </c>
      <c r="K24">
        <v>554</v>
      </c>
      <c r="L24">
        <v>1059</v>
      </c>
      <c r="M24">
        <v>812</v>
      </c>
      <c r="N24">
        <v>668</v>
      </c>
    </row>
    <row r="25" spans="1:14" x14ac:dyDescent="0.2">
      <c r="A25" t="s">
        <v>43</v>
      </c>
      <c r="B25" t="s">
        <v>4</v>
      </c>
      <c r="C25" t="s">
        <v>2</v>
      </c>
      <c r="D25" t="s">
        <v>9</v>
      </c>
      <c r="E25" t="s">
        <v>9</v>
      </c>
      <c r="F25" t="s">
        <v>9</v>
      </c>
      <c r="G25" t="s">
        <v>9</v>
      </c>
      <c r="H25" t="s">
        <v>9</v>
      </c>
      <c r="I25" t="s">
        <v>9</v>
      </c>
      <c r="J25" t="s">
        <v>9</v>
      </c>
      <c r="K25" t="s">
        <v>9</v>
      </c>
      <c r="L25" t="s">
        <v>9</v>
      </c>
      <c r="M25" t="s">
        <v>9</v>
      </c>
      <c r="N25" t="s">
        <v>9</v>
      </c>
    </row>
    <row r="26" spans="1:14" x14ac:dyDescent="0.2">
      <c r="A26" t="s">
        <v>43</v>
      </c>
      <c r="B26" t="s">
        <v>4</v>
      </c>
      <c r="C26" t="s">
        <v>3</v>
      </c>
      <c r="D26" t="s">
        <v>10</v>
      </c>
      <c r="E26" t="s">
        <v>10</v>
      </c>
      <c r="F26" t="s">
        <v>10</v>
      </c>
      <c r="G26" t="s">
        <v>10</v>
      </c>
      <c r="H26" t="s">
        <v>10</v>
      </c>
      <c r="I26" t="s">
        <v>10</v>
      </c>
      <c r="J26" t="s">
        <v>10</v>
      </c>
      <c r="K26" t="s">
        <v>10</v>
      </c>
      <c r="L26" t="s">
        <v>10</v>
      </c>
      <c r="M26" t="s">
        <v>10</v>
      </c>
      <c r="N26" t="s">
        <v>10</v>
      </c>
    </row>
    <row r="27" spans="1:14" x14ac:dyDescent="0.2">
      <c r="A27" t="s">
        <v>43</v>
      </c>
      <c r="B27" t="s">
        <v>4</v>
      </c>
      <c r="C27" t="s">
        <v>41</v>
      </c>
      <c r="D27">
        <v>1328</v>
      </c>
      <c r="E27">
        <v>1394</v>
      </c>
      <c r="F27">
        <v>1455</v>
      </c>
      <c r="G27">
        <v>1508</v>
      </c>
      <c r="H27">
        <v>1548</v>
      </c>
      <c r="I27">
        <v>1619</v>
      </c>
      <c r="J27">
        <v>1689</v>
      </c>
      <c r="K27">
        <v>1781</v>
      </c>
      <c r="L27">
        <v>2351</v>
      </c>
      <c r="M27">
        <v>1980</v>
      </c>
      <c r="N27">
        <v>2089</v>
      </c>
    </row>
    <row r="28" spans="1:14" x14ac:dyDescent="0.2">
      <c r="A28" t="s">
        <v>43</v>
      </c>
      <c r="B28" t="s">
        <v>4</v>
      </c>
      <c r="C28" t="s">
        <v>2</v>
      </c>
      <c r="D28" t="s">
        <v>5</v>
      </c>
      <c r="E28" t="s">
        <v>5</v>
      </c>
      <c r="F28" t="s">
        <v>5</v>
      </c>
      <c r="G28" t="s">
        <v>5</v>
      </c>
      <c r="H28" t="s">
        <v>5</v>
      </c>
      <c r="I28" t="s">
        <v>5</v>
      </c>
      <c r="J28" t="s">
        <v>5</v>
      </c>
      <c r="K28" t="s">
        <v>5</v>
      </c>
      <c r="L28" t="s">
        <v>5</v>
      </c>
      <c r="M28" t="s">
        <v>5</v>
      </c>
      <c r="N28" t="s">
        <v>5</v>
      </c>
    </row>
    <row r="29" spans="1:14" x14ac:dyDescent="0.2">
      <c r="A29" t="s">
        <v>43</v>
      </c>
      <c r="B29" t="s">
        <v>4</v>
      </c>
      <c r="C29" t="s">
        <v>3</v>
      </c>
      <c r="D29" t="s">
        <v>5</v>
      </c>
      <c r="E29" t="s">
        <v>5</v>
      </c>
      <c r="F29" t="s">
        <v>5</v>
      </c>
      <c r="G29" t="s">
        <v>5</v>
      </c>
      <c r="H29" t="s">
        <v>5</v>
      </c>
      <c r="I29" t="s">
        <v>5</v>
      </c>
      <c r="J29" t="s">
        <v>5</v>
      </c>
      <c r="K29" t="s">
        <v>5</v>
      </c>
      <c r="L29" t="s">
        <v>5</v>
      </c>
      <c r="M29" t="s">
        <v>5</v>
      </c>
      <c r="N29" t="s">
        <v>5</v>
      </c>
    </row>
    <row r="30" spans="1:14" x14ac:dyDescent="0.2">
      <c r="A30" t="s">
        <v>43</v>
      </c>
      <c r="B30" t="s">
        <v>4</v>
      </c>
      <c r="C30" t="s">
        <v>41</v>
      </c>
      <c r="D30">
        <v>23923</v>
      </c>
      <c r="E30">
        <v>28197</v>
      </c>
      <c r="F30">
        <v>25248</v>
      </c>
      <c r="G30">
        <v>25463</v>
      </c>
      <c r="H30">
        <v>27598</v>
      </c>
      <c r="I30">
        <v>29938</v>
      </c>
      <c r="J30">
        <v>30620</v>
      </c>
      <c r="K30">
        <v>34495</v>
      </c>
      <c r="L30">
        <v>47286</v>
      </c>
      <c r="M30">
        <v>56777</v>
      </c>
      <c r="N30">
        <v>56056</v>
      </c>
    </row>
    <row r="31" spans="1:14" x14ac:dyDescent="0.2">
      <c r="A31" t="s">
        <v>43</v>
      </c>
      <c r="B31" t="s">
        <v>4</v>
      </c>
      <c r="C31" t="s">
        <v>2</v>
      </c>
      <c r="D31" t="s">
        <v>7</v>
      </c>
      <c r="E31" t="s">
        <v>7</v>
      </c>
      <c r="F31" t="s">
        <v>7</v>
      </c>
      <c r="G31" t="s">
        <v>7</v>
      </c>
      <c r="H31" t="s">
        <v>7</v>
      </c>
      <c r="I31" t="s">
        <v>7</v>
      </c>
      <c r="J31" t="s">
        <v>7</v>
      </c>
      <c r="K31" t="s">
        <v>7</v>
      </c>
      <c r="L31" t="s">
        <v>7</v>
      </c>
      <c r="M31" t="s">
        <v>7</v>
      </c>
      <c r="N31" t="s">
        <v>7</v>
      </c>
    </row>
    <row r="32" spans="1:14" x14ac:dyDescent="0.2">
      <c r="A32" t="s">
        <v>43</v>
      </c>
      <c r="B32" t="s">
        <v>4</v>
      </c>
      <c r="C32" t="s">
        <v>3</v>
      </c>
      <c r="D32" t="s">
        <v>5</v>
      </c>
      <c r="E32" t="s">
        <v>5</v>
      </c>
      <c r="F32" t="s">
        <v>5</v>
      </c>
      <c r="G32" t="s">
        <v>5</v>
      </c>
      <c r="H32" t="s">
        <v>5</v>
      </c>
      <c r="I32" t="s">
        <v>5</v>
      </c>
      <c r="J32" t="s">
        <v>5</v>
      </c>
      <c r="K32" t="s">
        <v>5</v>
      </c>
      <c r="L32" t="s">
        <v>5</v>
      </c>
      <c r="M32" t="s">
        <v>5</v>
      </c>
      <c r="N32" t="s">
        <v>5</v>
      </c>
    </row>
    <row r="33" spans="1:14" x14ac:dyDescent="0.2">
      <c r="A33" t="s">
        <v>43</v>
      </c>
      <c r="B33" t="s">
        <v>4</v>
      </c>
      <c r="C33" t="s">
        <v>41</v>
      </c>
      <c r="D33">
        <v>17987</v>
      </c>
      <c r="E33">
        <v>20567</v>
      </c>
      <c r="F33">
        <v>20604</v>
      </c>
      <c r="G33">
        <v>21799</v>
      </c>
      <c r="H33">
        <v>23558</v>
      </c>
      <c r="I33">
        <v>25662</v>
      </c>
      <c r="J33">
        <v>27242</v>
      </c>
      <c r="K33">
        <v>30810</v>
      </c>
      <c r="L33">
        <v>41422</v>
      </c>
      <c r="M33">
        <v>52164</v>
      </c>
      <c r="N33">
        <v>50812</v>
      </c>
    </row>
    <row r="34" spans="1:14" x14ac:dyDescent="0.2">
      <c r="A34" t="s">
        <v>43</v>
      </c>
      <c r="B34" t="s">
        <v>4</v>
      </c>
      <c r="C34" t="s">
        <v>2</v>
      </c>
      <c r="D34" t="s">
        <v>8</v>
      </c>
      <c r="E34" t="s">
        <v>8</v>
      </c>
      <c r="F34" t="s">
        <v>8</v>
      </c>
      <c r="G34" t="s">
        <v>8</v>
      </c>
      <c r="H34" t="s">
        <v>8</v>
      </c>
      <c r="I34" t="s">
        <v>8</v>
      </c>
      <c r="J34" t="s">
        <v>8</v>
      </c>
      <c r="K34" t="s">
        <v>8</v>
      </c>
      <c r="L34" t="s">
        <v>8</v>
      </c>
      <c r="M34" t="s">
        <v>8</v>
      </c>
      <c r="N34" t="s">
        <v>8</v>
      </c>
    </row>
    <row r="35" spans="1:14" x14ac:dyDescent="0.2">
      <c r="A35" t="s">
        <v>43</v>
      </c>
      <c r="B35" t="s">
        <v>4</v>
      </c>
      <c r="C35" t="s">
        <v>3</v>
      </c>
      <c r="D35" t="s">
        <v>5</v>
      </c>
      <c r="E35" t="s">
        <v>5</v>
      </c>
      <c r="F35" t="s">
        <v>5</v>
      </c>
      <c r="G35" t="s">
        <v>5</v>
      </c>
      <c r="H35" t="s">
        <v>5</v>
      </c>
      <c r="I35" t="s">
        <v>5</v>
      </c>
      <c r="J35" t="s">
        <v>5</v>
      </c>
      <c r="K35" t="s">
        <v>5</v>
      </c>
      <c r="L35" t="s">
        <v>5</v>
      </c>
      <c r="M35" t="s">
        <v>5</v>
      </c>
      <c r="N35" t="s">
        <v>5</v>
      </c>
    </row>
    <row r="36" spans="1:14" x14ac:dyDescent="0.2">
      <c r="A36" t="s">
        <v>43</v>
      </c>
      <c r="B36" t="s">
        <v>4</v>
      </c>
      <c r="C36" t="s">
        <v>41</v>
      </c>
      <c r="D36">
        <v>17987</v>
      </c>
      <c r="E36">
        <v>20567</v>
      </c>
      <c r="F36">
        <v>20604</v>
      </c>
      <c r="G36">
        <v>21799</v>
      </c>
      <c r="H36">
        <v>23558</v>
      </c>
      <c r="I36">
        <v>25662</v>
      </c>
      <c r="J36">
        <v>27242</v>
      </c>
      <c r="K36">
        <v>30810</v>
      </c>
      <c r="L36">
        <v>25049</v>
      </c>
      <c r="M36">
        <v>27765</v>
      </c>
      <c r="N36">
        <v>24572</v>
      </c>
    </row>
    <row r="37" spans="1:14" x14ac:dyDescent="0.2">
      <c r="A37" t="s">
        <v>43</v>
      </c>
      <c r="B37" t="s">
        <v>4</v>
      </c>
      <c r="C37" t="s">
        <v>2</v>
      </c>
      <c r="D37" t="s">
        <v>9</v>
      </c>
      <c r="E37" t="s">
        <v>9</v>
      </c>
      <c r="F37" t="s">
        <v>9</v>
      </c>
      <c r="G37" t="s">
        <v>9</v>
      </c>
      <c r="H37" t="s">
        <v>9</v>
      </c>
      <c r="I37" t="s">
        <v>9</v>
      </c>
      <c r="J37" t="s">
        <v>9</v>
      </c>
      <c r="K37" t="s">
        <v>9</v>
      </c>
      <c r="L37" t="s">
        <v>9</v>
      </c>
      <c r="M37" t="s">
        <v>9</v>
      </c>
      <c r="N37" t="s">
        <v>9</v>
      </c>
    </row>
    <row r="38" spans="1:14" x14ac:dyDescent="0.2">
      <c r="A38" t="s">
        <v>43</v>
      </c>
      <c r="B38" t="s">
        <v>4</v>
      </c>
      <c r="C38" t="s">
        <v>3</v>
      </c>
      <c r="D38" t="s">
        <v>5</v>
      </c>
      <c r="E38" t="s">
        <v>5</v>
      </c>
      <c r="F38" t="s">
        <v>5</v>
      </c>
      <c r="G38" t="s">
        <v>5</v>
      </c>
      <c r="H38" t="s">
        <v>5</v>
      </c>
      <c r="I38" t="s">
        <v>5</v>
      </c>
      <c r="J38" t="s">
        <v>5</v>
      </c>
      <c r="K38" t="s">
        <v>5</v>
      </c>
      <c r="L38" t="s">
        <v>5</v>
      </c>
      <c r="M38" t="s">
        <v>5</v>
      </c>
      <c r="N38" t="s">
        <v>5</v>
      </c>
    </row>
    <row r="39" spans="1:14" x14ac:dyDescent="0.2">
      <c r="A39" t="s">
        <v>43</v>
      </c>
      <c r="B39" t="s">
        <v>4</v>
      </c>
      <c r="C39" t="s">
        <v>41</v>
      </c>
      <c r="D39">
        <v>5936</v>
      </c>
      <c r="E39">
        <v>7630</v>
      </c>
      <c r="F39">
        <v>4644</v>
      </c>
      <c r="G39">
        <v>3664</v>
      </c>
      <c r="H39">
        <v>4040</v>
      </c>
      <c r="I39">
        <v>4276</v>
      </c>
      <c r="J39">
        <v>3378</v>
      </c>
      <c r="K39">
        <v>3685</v>
      </c>
      <c r="L39">
        <v>5864</v>
      </c>
      <c r="M39">
        <v>4613</v>
      </c>
      <c r="N39">
        <v>5244</v>
      </c>
    </row>
    <row r="40" spans="1:14" x14ac:dyDescent="0.2">
      <c r="A40" t="s">
        <v>11</v>
      </c>
      <c r="B40" t="s">
        <v>12</v>
      </c>
      <c r="C40" t="s">
        <v>2</v>
      </c>
      <c r="D40" t="s">
        <v>5</v>
      </c>
      <c r="E40" t="s">
        <v>5</v>
      </c>
      <c r="F40" t="s">
        <v>5</v>
      </c>
      <c r="G40" t="s">
        <v>5</v>
      </c>
      <c r="H40" t="s">
        <v>5</v>
      </c>
      <c r="I40" t="s">
        <v>5</v>
      </c>
      <c r="J40" t="s">
        <v>5</v>
      </c>
      <c r="K40" t="s">
        <v>5</v>
      </c>
      <c r="L40" t="s">
        <v>5</v>
      </c>
      <c r="M40" t="s">
        <v>5</v>
      </c>
      <c r="N40" t="s">
        <v>5</v>
      </c>
    </row>
    <row r="41" spans="1:14" x14ac:dyDescent="0.2">
      <c r="A41" t="s">
        <v>11</v>
      </c>
      <c r="B41" t="s">
        <v>12</v>
      </c>
      <c r="C41" t="s">
        <v>3</v>
      </c>
      <c r="D41" t="s">
        <v>10</v>
      </c>
      <c r="E41" t="s">
        <v>10</v>
      </c>
      <c r="F41" t="s">
        <v>10</v>
      </c>
      <c r="G41" t="s">
        <v>10</v>
      </c>
      <c r="H41" t="s">
        <v>10</v>
      </c>
      <c r="I41" t="s">
        <v>10</v>
      </c>
      <c r="J41" t="s">
        <v>10</v>
      </c>
      <c r="K41" t="s">
        <v>10</v>
      </c>
      <c r="L41" t="s">
        <v>10</v>
      </c>
      <c r="M41" t="s">
        <v>10</v>
      </c>
      <c r="N41" t="s">
        <v>10</v>
      </c>
    </row>
    <row r="42" spans="1:14" x14ac:dyDescent="0.2">
      <c r="A42" t="s">
        <v>11</v>
      </c>
      <c r="B42" t="s">
        <v>12</v>
      </c>
      <c r="C42" t="s">
        <v>41</v>
      </c>
      <c r="D42">
        <v>43511</v>
      </c>
      <c r="E42">
        <v>63023</v>
      </c>
      <c r="F42">
        <v>79913</v>
      </c>
      <c r="G42">
        <v>131421</v>
      </c>
      <c r="H42">
        <v>128522</v>
      </c>
      <c r="I42">
        <v>114445</v>
      </c>
      <c r="J42">
        <v>130397</v>
      </c>
      <c r="K42">
        <v>129340</v>
      </c>
      <c r="L42">
        <v>128701</v>
      </c>
      <c r="M42">
        <v>136618</v>
      </c>
      <c r="N42">
        <v>138212</v>
      </c>
    </row>
    <row r="43" spans="1:14" x14ac:dyDescent="0.2">
      <c r="A43" t="s">
        <v>11</v>
      </c>
      <c r="B43" t="s">
        <v>12</v>
      </c>
      <c r="C43" t="s">
        <v>2</v>
      </c>
      <c r="D43" t="s">
        <v>7</v>
      </c>
      <c r="E43" t="s">
        <v>7</v>
      </c>
      <c r="F43" t="s">
        <v>7</v>
      </c>
      <c r="G43" t="s">
        <v>7</v>
      </c>
      <c r="H43" t="s">
        <v>7</v>
      </c>
      <c r="I43" t="s">
        <v>7</v>
      </c>
      <c r="J43" t="s">
        <v>7</v>
      </c>
      <c r="K43" t="s">
        <v>7</v>
      </c>
      <c r="L43" t="s">
        <v>7</v>
      </c>
      <c r="M43" t="s">
        <v>7</v>
      </c>
      <c r="N43" t="s">
        <v>7</v>
      </c>
    </row>
    <row r="44" spans="1:14" x14ac:dyDescent="0.2">
      <c r="A44" t="s">
        <v>11</v>
      </c>
      <c r="B44" t="s">
        <v>12</v>
      </c>
      <c r="C44" t="s">
        <v>3</v>
      </c>
      <c r="D44" t="s">
        <v>10</v>
      </c>
      <c r="E44" t="s">
        <v>10</v>
      </c>
      <c r="F44" t="s">
        <v>10</v>
      </c>
      <c r="G44" t="s">
        <v>10</v>
      </c>
      <c r="H44" t="s">
        <v>10</v>
      </c>
      <c r="I44" t="s">
        <v>10</v>
      </c>
      <c r="J44" t="s">
        <v>10</v>
      </c>
      <c r="K44" t="s">
        <v>10</v>
      </c>
      <c r="L44" t="s">
        <v>10</v>
      </c>
      <c r="M44" t="s">
        <v>10</v>
      </c>
      <c r="N44" t="s">
        <v>10</v>
      </c>
    </row>
    <row r="45" spans="1:14" x14ac:dyDescent="0.2">
      <c r="A45" t="s">
        <v>11</v>
      </c>
      <c r="B45" t="s">
        <v>12</v>
      </c>
      <c r="C45" t="s">
        <v>41</v>
      </c>
      <c r="D45">
        <v>43511</v>
      </c>
      <c r="E45">
        <v>63023</v>
      </c>
      <c r="F45">
        <v>79913</v>
      </c>
      <c r="G45">
        <v>131421</v>
      </c>
      <c r="H45">
        <v>128522</v>
      </c>
      <c r="I45">
        <v>114445</v>
      </c>
      <c r="J45">
        <v>130397</v>
      </c>
      <c r="K45">
        <v>129340</v>
      </c>
      <c r="L45">
        <v>128701</v>
      </c>
      <c r="M45">
        <v>136618</v>
      </c>
      <c r="N45">
        <v>138212</v>
      </c>
    </row>
    <row r="46" spans="1:14" x14ac:dyDescent="0.2">
      <c r="A46" t="s">
        <v>11</v>
      </c>
      <c r="B46" t="s">
        <v>12</v>
      </c>
      <c r="C46" t="s">
        <v>2</v>
      </c>
      <c r="D46" t="s">
        <v>8</v>
      </c>
      <c r="E46" t="s">
        <v>8</v>
      </c>
      <c r="F46" t="s">
        <v>8</v>
      </c>
      <c r="G46" t="s">
        <v>8</v>
      </c>
      <c r="H46" t="s">
        <v>8</v>
      </c>
      <c r="I46" t="s">
        <v>8</v>
      </c>
      <c r="J46" t="s">
        <v>8</v>
      </c>
      <c r="K46" t="s">
        <v>8</v>
      </c>
      <c r="L46" t="s">
        <v>8</v>
      </c>
      <c r="M46" t="s">
        <v>8</v>
      </c>
      <c r="N46" t="s">
        <v>8</v>
      </c>
    </row>
    <row r="47" spans="1:14" x14ac:dyDescent="0.2">
      <c r="A47" t="s">
        <v>11</v>
      </c>
      <c r="B47" t="s">
        <v>12</v>
      </c>
      <c r="C47" t="s">
        <v>3</v>
      </c>
      <c r="D47" t="s">
        <v>10</v>
      </c>
      <c r="E47" t="s">
        <v>10</v>
      </c>
      <c r="F47" t="s">
        <v>10</v>
      </c>
      <c r="G47" t="s">
        <v>10</v>
      </c>
      <c r="H47" t="s">
        <v>10</v>
      </c>
      <c r="I47" t="s">
        <v>10</v>
      </c>
      <c r="J47" t="s">
        <v>10</v>
      </c>
      <c r="K47" t="s">
        <v>10</v>
      </c>
      <c r="L47" t="s">
        <v>10</v>
      </c>
      <c r="M47" t="s">
        <v>10</v>
      </c>
      <c r="N47" t="s">
        <v>10</v>
      </c>
    </row>
    <row r="48" spans="1:14" x14ac:dyDescent="0.2">
      <c r="A48" t="s">
        <v>11</v>
      </c>
      <c r="B48" t="s">
        <v>12</v>
      </c>
      <c r="C48" t="s">
        <v>41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">
      <c r="A49" t="s">
        <v>11</v>
      </c>
      <c r="B49" t="s">
        <v>12</v>
      </c>
      <c r="C49" t="s">
        <v>2</v>
      </c>
      <c r="D49" t="s">
        <v>9</v>
      </c>
      <c r="E49" t="s">
        <v>9</v>
      </c>
      <c r="F49" t="s">
        <v>9</v>
      </c>
      <c r="G49" t="s">
        <v>9</v>
      </c>
      <c r="H49" t="s">
        <v>9</v>
      </c>
      <c r="I49" t="s">
        <v>9</v>
      </c>
      <c r="J49" t="s">
        <v>9</v>
      </c>
      <c r="K49" t="s">
        <v>9</v>
      </c>
      <c r="L49" t="s">
        <v>9</v>
      </c>
      <c r="M49" t="s">
        <v>9</v>
      </c>
      <c r="N49" t="s">
        <v>9</v>
      </c>
    </row>
    <row r="50" spans="1:14" x14ac:dyDescent="0.2">
      <c r="A50" t="s">
        <v>11</v>
      </c>
      <c r="B50" t="s">
        <v>12</v>
      </c>
      <c r="C50" t="s">
        <v>3</v>
      </c>
      <c r="D50" t="s">
        <v>10</v>
      </c>
      <c r="E50" t="s">
        <v>10</v>
      </c>
      <c r="F50" t="s">
        <v>10</v>
      </c>
      <c r="G50" t="s">
        <v>10</v>
      </c>
      <c r="H50" t="s">
        <v>10</v>
      </c>
      <c r="I50" t="s">
        <v>10</v>
      </c>
      <c r="J50" t="s">
        <v>10</v>
      </c>
      <c r="K50" t="s">
        <v>10</v>
      </c>
      <c r="L50" t="s">
        <v>10</v>
      </c>
      <c r="M50" t="s">
        <v>10</v>
      </c>
      <c r="N50" t="s">
        <v>10</v>
      </c>
    </row>
    <row r="51" spans="1:14" x14ac:dyDescent="0.2">
      <c r="A51" t="s">
        <v>11</v>
      </c>
      <c r="B51" t="s">
        <v>12</v>
      </c>
      <c r="C51" t="s">
        <v>41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">
      <c r="A52" t="s">
        <v>11</v>
      </c>
      <c r="B52" t="s">
        <v>12</v>
      </c>
      <c r="C52" t="s">
        <v>2</v>
      </c>
      <c r="D52" t="s">
        <v>5</v>
      </c>
      <c r="E52" t="s">
        <v>5</v>
      </c>
      <c r="F52" t="s">
        <v>5</v>
      </c>
      <c r="G52" t="s">
        <v>5</v>
      </c>
      <c r="H52" t="s">
        <v>5</v>
      </c>
      <c r="I52" t="s">
        <v>5</v>
      </c>
      <c r="J52" t="s">
        <v>5</v>
      </c>
      <c r="K52" t="s">
        <v>5</v>
      </c>
      <c r="L52" t="s">
        <v>5</v>
      </c>
      <c r="M52" t="s">
        <v>5</v>
      </c>
      <c r="N52" t="s">
        <v>5</v>
      </c>
    </row>
    <row r="53" spans="1:14" x14ac:dyDescent="0.2">
      <c r="A53" t="s">
        <v>11</v>
      </c>
      <c r="B53" t="s">
        <v>12</v>
      </c>
      <c r="C53" t="s">
        <v>3</v>
      </c>
      <c r="D53" t="s">
        <v>5</v>
      </c>
      <c r="E53" t="s">
        <v>5</v>
      </c>
      <c r="F53" t="s">
        <v>5</v>
      </c>
      <c r="G53" t="s">
        <v>5</v>
      </c>
      <c r="H53" t="s">
        <v>5</v>
      </c>
      <c r="I53" t="s">
        <v>5</v>
      </c>
      <c r="J53" t="s">
        <v>5</v>
      </c>
      <c r="K53" t="s">
        <v>5</v>
      </c>
      <c r="L53" t="s">
        <v>5</v>
      </c>
      <c r="M53" t="s">
        <v>5</v>
      </c>
      <c r="N53" t="s">
        <v>5</v>
      </c>
    </row>
    <row r="54" spans="1:14" x14ac:dyDescent="0.2">
      <c r="A54" t="s">
        <v>11</v>
      </c>
      <c r="B54" t="s">
        <v>12</v>
      </c>
      <c r="C54" t="s">
        <v>41</v>
      </c>
      <c r="D54">
        <v>43511</v>
      </c>
      <c r="E54">
        <v>63023</v>
      </c>
      <c r="F54">
        <v>79913</v>
      </c>
      <c r="G54">
        <v>131421</v>
      </c>
      <c r="H54">
        <v>128522</v>
      </c>
      <c r="I54">
        <v>114445</v>
      </c>
      <c r="J54">
        <v>130397</v>
      </c>
      <c r="K54">
        <v>129340</v>
      </c>
      <c r="L54">
        <v>128701</v>
      </c>
      <c r="M54">
        <v>136618</v>
      </c>
      <c r="N54">
        <v>138212</v>
      </c>
    </row>
    <row r="55" spans="1:14" x14ac:dyDescent="0.2">
      <c r="A55" t="s">
        <v>11</v>
      </c>
      <c r="B55" t="s">
        <v>12</v>
      </c>
      <c r="C55" t="s">
        <v>2</v>
      </c>
      <c r="D55" t="s">
        <v>7</v>
      </c>
      <c r="E55" t="s">
        <v>7</v>
      </c>
      <c r="F55" t="s">
        <v>7</v>
      </c>
      <c r="G55" t="s">
        <v>7</v>
      </c>
      <c r="H55" t="s">
        <v>7</v>
      </c>
      <c r="I55" t="s">
        <v>7</v>
      </c>
      <c r="J55" t="s">
        <v>7</v>
      </c>
      <c r="K55" t="s">
        <v>7</v>
      </c>
      <c r="L55" t="s">
        <v>7</v>
      </c>
      <c r="M55" t="s">
        <v>7</v>
      </c>
      <c r="N55" t="s">
        <v>7</v>
      </c>
    </row>
    <row r="56" spans="1:14" x14ac:dyDescent="0.2">
      <c r="A56" t="s">
        <v>11</v>
      </c>
      <c r="B56" t="s">
        <v>12</v>
      </c>
      <c r="C56" t="s">
        <v>3</v>
      </c>
      <c r="D56" t="s">
        <v>5</v>
      </c>
      <c r="E56" t="s">
        <v>5</v>
      </c>
      <c r="F56" t="s">
        <v>5</v>
      </c>
      <c r="G56" t="s">
        <v>5</v>
      </c>
      <c r="H56" t="s">
        <v>5</v>
      </c>
      <c r="I56" t="s">
        <v>5</v>
      </c>
      <c r="J56" t="s">
        <v>5</v>
      </c>
      <c r="K56" t="s">
        <v>5</v>
      </c>
      <c r="L56" t="s">
        <v>5</v>
      </c>
      <c r="M56" t="s">
        <v>5</v>
      </c>
      <c r="N56" t="s">
        <v>5</v>
      </c>
    </row>
    <row r="57" spans="1:14" x14ac:dyDescent="0.2">
      <c r="A57" t="s">
        <v>11</v>
      </c>
      <c r="B57" t="s">
        <v>12</v>
      </c>
      <c r="C57" t="s">
        <v>41</v>
      </c>
      <c r="D57">
        <v>43511</v>
      </c>
      <c r="E57">
        <v>63023</v>
      </c>
      <c r="F57">
        <v>79913</v>
      </c>
      <c r="G57">
        <v>131421</v>
      </c>
      <c r="H57">
        <v>128522</v>
      </c>
      <c r="I57">
        <v>114445</v>
      </c>
      <c r="J57">
        <v>130397</v>
      </c>
      <c r="K57">
        <v>129340</v>
      </c>
      <c r="L57">
        <v>128701</v>
      </c>
      <c r="M57">
        <v>136618</v>
      </c>
      <c r="N57">
        <v>138212</v>
      </c>
    </row>
    <row r="58" spans="1:14" x14ac:dyDescent="0.2">
      <c r="A58" t="s">
        <v>11</v>
      </c>
      <c r="B58" t="s">
        <v>12</v>
      </c>
      <c r="C58" t="s">
        <v>2</v>
      </c>
      <c r="D58" t="s">
        <v>8</v>
      </c>
      <c r="E58" t="s">
        <v>8</v>
      </c>
      <c r="F58" t="s">
        <v>8</v>
      </c>
      <c r="G58" t="s">
        <v>8</v>
      </c>
      <c r="H58" t="s">
        <v>8</v>
      </c>
      <c r="I58" t="s">
        <v>8</v>
      </c>
      <c r="J58" t="s">
        <v>8</v>
      </c>
      <c r="K58" t="s">
        <v>8</v>
      </c>
      <c r="L58" t="s">
        <v>8</v>
      </c>
      <c r="M58" t="s">
        <v>8</v>
      </c>
      <c r="N58" t="s">
        <v>8</v>
      </c>
    </row>
    <row r="59" spans="1:14" x14ac:dyDescent="0.2">
      <c r="A59" t="s">
        <v>11</v>
      </c>
      <c r="B59" t="s">
        <v>12</v>
      </c>
      <c r="C59" t="s">
        <v>3</v>
      </c>
      <c r="D59" t="s">
        <v>5</v>
      </c>
      <c r="E59" t="s">
        <v>5</v>
      </c>
      <c r="F59" t="s">
        <v>5</v>
      </c>
      <c r="G59" t="s">
        <v>5</v>
      </c>
      <c r="H59" t="s">
        <v>5</v>
      </c>
      <c r="I59" t="s">
        <v>5</v>
      </c>
      <c r="J59" t="s">
        <v>5</v>
      </c>
      <c r="K59" t="s">
        <v>5</v>
      </c>
      <c r="L59" t="s">
        <v>5</v>
      </c>
      <c r="M59" t="s">
        <v>5</v>
      </c>
      <c r="N59" t="s">
        <v>5</v>
      </c>
    </row>
    <row r="60" spans="1:14" x14ac:dyDescent="0.2">
      <c r="A60" t="s">
        <v>11</v>
      </c>
      <c r="B60" t="s">
        <v>12</v>
      </c>
      <c r="C60" t="s">
        <v>41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">
      <c r="A61" t="s">
        <v>11</v>
      </c>
      <c r="B61" t="s">
        <v>12</v>
      </c>
      <c r="C61" t="s">
        <v>2</v>
      </c>
      <c r="D61" t="s">
        <v>9</v>
      </c>
      <c r="E61" t="s">
        <v>9</v>
      </c>
      <c r="F61" t="s">
        <v>9</v>
      </c>
      <c r="G61" t="s">
        <v>9</v>
      </c>
      <c r="H61" t="s">
        <v>9</v>
      </c>
      <c r="I61" t="s">
        <v>9</v>
      </c>
      <c r="J61" t="s">
        <v>9</v>
      </c>
      <c r="K61" t="s">
        <v>9</v>
      </c>
      <c r="L61" t="s">
        <v>9</v>
      </c>
      <c r="M61" t="s">
        <v>9</v>
      </c>
      <c r="N61" t="s">
        <v>9</v>
      </c>
    </row>
    <row r="62" spans="1:14" x14ac:dyDescent="0.2">
      <c r="A62" t="s">
        <v>11</v>
      </c>
      <c r="B62" t="s">
        <v>12</v>
      </c>
      <c r="C62" t="s">
        <v>3</v>
      </c>
      <c r="D62" t="s">
        <v>5</v>
      </c>
      <c r="E62" t="s">
        <v>5</v>
      </c>
      <c r="F62" t="s">
        <v>5</v>
      </c>
      <c r="G62" t="s">
        <v>5</v>
      </c>
      <c r="H62" t="s">
        <v>5</v>
      </c>
      <c r="I62" t="s">
        <v>5</v>
      </c>
      <c r="J62" t="s">
        <v>5</v>
      </c>
      <c r="K62" t="s">
        <v>5</v>
      </c>
      <c r="L62" t="s">
        <v>5</v>
      </c>
      <c r="M62" t="s">
        <v>5</v>
      </c>
      <c r="N62" t="s">
        <v>5</v>
      </c>
    </row>
    <row r="63" spans="1:14" x14ac:dyDescent="0.2">
      <c r="A63" t="s">
        <v>11</v>
      </c>
      <c r="B63" t="s">
        <v>12</v>
      </c>
      <c r="C63" t="s">
        <v>41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">
      <c r="A64" t="s">
        <v>13</v>
      </c>
      <c r="B64" t="s">
        <v>14</v>
      </c>
      <c r="C64" t="s">
        <v>2</v>
      </c>
      <c r="D64" t="s">
        <v>5</v>
      </c>
      <c r="E64" t="s">
        <v>5</v>
      </c>
      <c r="F64" t="s">
        <v>5</v>
      </c>
      <c r="G64" t="s">
        <v>5</v>
      </c>
      <c r="H64" t="s">
        <v>5</v>
      </c>
      <c r="I64" t="s">
        <v>5</v>
      </c>
      <c r="J64" t="s">
        <v>5</v>
      </c>
      <c r="K64" t="s">
        <v>5</v>
      </c>
      <c r="L64" t="s">
        <v>5</v>
      </c>
      <c r="M64" t="s">
        <v>5</v>
      </c>
      <c r="N64" t="s">
        <v>5</v>
      </c>
    </row>
    <row r="65" spans="1:14" x14ac:dyDescent="0.2">
      <c r="A65" t="s">
        <v>13</v>
      </c>
      <c r="B65" t="s">
        <v>14</v>
      </c>
      <c r="C65" t="s">
        <v>3</v>
      </c>
      <c r="D65" t="s">
        <v>10</v>
      </c>
      <c r="E65" t="s">
        <v>10</v>
      </c>
      <c r="F65" t="s">
        <v>10</v>
      </c>
      <c r="G65" t="s">
        <v>10</v>
      </c>
      <c r="H65" t="s">
        <v>10</v>
      </c>
      <c r="I65" t="s">
        <v>10</v>
      </c>
      <c r="J65" t="s">
        <v>10</v>
      </c>
      <c r="K65" t="s">
        <v>10</v>
      </c>
      <c r="L65" t="s">
        <v>10</v>
      </c>
      <c r="M65" t="s">
        <v>10</v>
      </c>
      <c r="N65" t="s">
        <v>10</v>
      </c>
    </row>
    <row r="66" spans="1:14" x14ac:dyDescent="0.2">
      <c r="A66" t="s">
        <v>13</v>
      </c>
      <c r="B66" t="s">
        <v>14</v>
      </c>
      <c r="C66" t="s">
        <v>41</v>
      </c>
      <c r="D66">
        <v>148441.908</v>
      </c>
      <c r="E66">
        <v>153299.10500000001</v>
      </c>
      <c r="F66">
        <v>161348.03</v>
      </c>
      <c r="G66">
        <v>167660.823</v>
      </c>
      <c r="H66">
        <v>179904.23300000001</v>
      </c>
      <c r="I66">
        <v>189285.71299999999</v>
      </c>
      <c r="J66">
        <v>203178.31099999999</v>
      </c>
      <c r="K66">
        <v>263857.33600000001</v>
      </c>
      <c r="L66">
        <v>275096.87599999999</v>
      </c>
      <c r="M66">
        <v>303375.52799999999</v>
      </c>
      <c r="N66">
        <v>337856.43800000002</v>
      </c>
    </row>
    <row r="67" spans="1:14" x14ac:dyDescent="0.2">
      <c r="A67" t="s">
        <v>13</v>
      </c>
      <c r="B67" t="s">
        <v>14</v>
      </c>
      <c r="C67" t="s">
        <v>2</v>
      </c>
      <c r="D67" t="s">
        <v>7</v>
      </c>
      <c r="E67" t="s">
        <v>7</v>
      </c>
      <c r="F67" t="s">
        <v>7</v>
      </c>
      <c r="G67" t="s">
        <v>7</v>
      </c>
      <c r="H67" t="s">
        <v>7</v>
      </c>
      <c r="I67" t="s">
        <v>7</v>
      </c>
      <c r="J67" t="s">
        <v>7</v>
      </c>
      <c r="K67" t="s">
        <v>7</v>
      </c>
      <c r="L67" t="s">
        <v>7</v>
      </c>
      <c r="M67" t="s">
        <v>7</v>
      </c>
      <c r="N67" t="s">
        <v>7</v>
      </c>
    </row>
    <row r="68" spans="1:14" x14ac:dyDescent="0.2">
      <c r="A68" t="s">
        <v>13</v>
      </c>
      <c r="B68" t="s">
        <v>14</v>
      </c>
      <c r="C68" t="s">
        <v>3</v>
      </c>
      <c r="D68" t="s">
        <v>10</v>
      </c>
      <c r="E68" t="s">
        <v>10</v>
      </c>
      <c r="F68" t="s">
        <v>10</v>
      </c>
      <c r="G68" t="s">
        <v>10</v>
      </c>
      <c r="H68" t="s">
        <v>10</v>
      </c>
      <c r="I68" t="s">
        <v>10</v>
      </c>
      <c r="J68" t="s">
        <v>10</v>
      </c>
      <c r="K68" t="s">
        <v>10</v>
      </c>
      <c r="L68" t="s">
        <v>10</v>
      </c>
      <c r="M68" t="s">
        <v>10</v>
      </c>
      <c r="N68" t="s">
        <v>10</v>
      </c>
    </row>
    <row r="69" spans="1:14" x14ac:dyDescent="0.2">
      <c r="A69" t="s">
        <v>13</v>
      </c>
      <c r="B69" t="s">
        <v>14</v>
      </c>
      <c r="C69" t="s">
        <v>41</v>
      </c>
      <c r="D69">
        <v>111033.908</v>
      </c>
      <c r="E69">
        <v>114868.105</v>
      </c>
      <c r="F69">
        <v>118756.03</v>
      </c>
      <c r="G69">
        <v>124746.823</v>
      </c>
      <c r="H69">
        <v>127598.23299999999</v>
      </c>
      <c r="I69">
        <v>133270.71299999999</v>
      </c>
      <c r="J69">
        <v>138620.31099999999</v>
      </c>
      <c r="K69">
        <v>147774.33600000001</v>
      </c>
      <c r="L69">
        <v>149851.87599999999</v>
      </c>
      <c r="M69">
        <v>162126.52799999999</v>
      </c>
      <c r="N69">
        <v>177673.43799999999</v>
      </c>
    </row>
    <row r="70" spans="1:14" x14ac:dyDescent="0.2">
      <c r="A70" t="s">
        <v>13</v>
      </c>
      <c r="B70" t="s">
        <v>14</v>
      </c>
      <c r="C70" t="s">
        <v>2</v>
      </c>
      <c r="D70" t="s">
        <v>8</v>
      </c>
      <c r="E70" t="s">
        <v>8</v>
      </c>
      <c r="F70" t="s">
        <v>8</v>
      </c>
      <c r="G70" t="s">
        <v>8</v>
      </c>
      <c r="H70" t="s">
        <v>8</v>
      </c>
      <c r="I70" t="s">
        <v>8</v>
      </c>
      <c r="J70" t="s">
        <v>8</v>
      </c>
      <c r="K70" t="s">
        <v>8</v>
      </c>
      <c r="L70" t="s">
        <v>8</v>
      </c>
      <c r="M70" t="s">
        <v>8</v>
      </c>
      <c r="N70" t="s">
        <v>8</v>
      </c>
    </row>
    <row r="71" spans="1:14" x14ac:dyDescent="0.2">
      <c r="A71" t="s">
        <v>13</v>
      </c>
      <c r="B71" t="s">
        <v>14</v>
      </c>
      <c r="C71" t="s">
        <v>3</v>
      </c>
      <c r="D71" t="s">
        <v>10</v>
      </c>
      <c r="E71" t="s">
        <v>10</v>
      </c>
      <c r="F71" t="s">
        <v>10</v>
      </c>
      <c r="G71" t="s">
        <v>10</v>
      </c>
      <c r="H71" t="s">
        <v>10</v>
      </c>
      <c r="I71" t="s">
        <v>10</v>
      </c>
      <c r="J71" t="s">
        <v>10</v>
      </c>
      <c r="K71" t="s">
        <v>10</v>
      </c>
      <c r="L71" t="s">
        <v>10</v>
      </c>
      <c r="M71" t="s">
        <v>10</v>
      </c>
      <c r="N71" t="s">
        <v>10</v>
      </c>
    </row>
    <row r="72" spans="1:14" x14ac:dyDescent="0.2">
      <c r="A72" t="s">
        <v>13</v>
      </c>
      <c r="B72" t="s">
        <v>14</v>
      </c>
      <c r="C72" t="s">
        <v>41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">
      <c r="A73" t="s">
        <v>13</v>
      </c>
      <c r="B73" t="s">
        <v>14</v>
      </c>
      <c r="C73" t="s">
        <v>2</v>
      </c>
      <c r="D73" t="s">
        <v>9</v>
      </c>
      <c r="E73" t="s">
        <v>9</v>
      </c>
      <c r="F73" t="s">
        <v>9</v>
      </c>
      <c r="G73" t="s">
        <v>9</v>
      </c>
      <c r="H73" t="s">
        <v>9</v>
      </c>
      <c r="I73" t="s">
        <v>9</v>
      </c>
      <c r="J73" t="s">
        <v>9</v>
      </c>
      <c r="K73" t="s">
        <v>9</v>
      </c>
      <c r="L73" t="s">
        <v>9</v>
      </c>
      <c r="M73" t="s">
        <v>9</v>
      </c>
      <c r="N73" t="s">
        <v>9</v>
      </c>
    </row>
    <row r="74" spans="1:14" x14ac:dyDescent="0.2">
      <c r="A74" t="s">
        <v>13</v>
      </c>
      <c r="B74" t="s">
        <v>14</v>
      </c>
      <c r="C74" t="s">
        <v>3</v>
      </c>
      <c r="D74" t="s">
        <v>10</v>
      </c>
      <c r="E74" t="s">
        <v>10</v>
      </c>
      <c r="F74" t="s">
        <v>10</v>
      </c>
      <c r="G74" t="s">
        <v>10</v>
      </c>
      <c r="H74" t="s">
        <v>10</v>
      </c>
      <c r="I74" t="s">
        <v>10</v>
      </c>
      <c r="J74" t="s">
        <v>10</v>
      </c>
      <c r="K74" t="s">
        <v>10</v>
      </c>
      <c r="L74" t="s">
        <v>10</v>
      </c>
      <c r="M74" t="s">
        <v>10</v>
      </c>
      <c r="N74" t="s">
        <v>10</v>
      </c>
    </row>
    <row r="75" spans="1:14" x14ac:dyDescent="0.2">
      <c r="A75" t="s">
        <v>13</v>
      </c>
      <c r="B75" t="s">
        <v>14</v>
      </c>
      <c r="C75" t="s">
        <v>41</v>
      </c>
      <c r="D75">
        <v>37408</v>
      </c>
      <c r="E75">
        <v>38431</v>
      </c>
      <c r="F75">
        <v>42592</v>
      </c>
      <c r="G75">
        <v>42914</v>
      </c>
      <c r="H75">
        <v>52306</v>
      </c>
      <c r="I75">
        <v>56015</v>
      </c>
      <c r="J75">
        <v>64558</v>
      </c>
      <c r="K75">
        <v>116083</v>
      </c>
      <c r="L75">
        <v>125245</v>
      </c>
      <c r="M75">
        <v>141249</v>
      </c>
      <c r="N75">
        <v>160183</v>
      </c>
    </row>
    <row r="76" spans="1:14" x14ac:dyDescent="0.2">
      <c r="A76" t="s">
        <v>13</v>
      </c>
      <c r="B76" t="s">
        <v>14</v>
      </c>
      <c r="C76" t="s">
        <v>2</v>
      </c>
      <c r="D76" t="s">
        <v>5</v>
      </c>
      <c r="E76" t="s">
        <v>5</v>
      </c>
      <c r="F76" t="s">
        <v>5</v>
      </c>
      <c r="G76" t="s">
        <v>5</v>
      </c>
      <c r="H76" t="s">
        <v>5</v>
      </c>
      <c r="I76" t="s">
        <v>5</v>
      </c>
      <c r="J76" t="s">
        <v>5</v>
      </c>
      <c r="K76" t="s">
        <v>5</v>
      </c>
      <c r="L76" t="s">
        <v>5</v>
      </c>
      <c r="M76" t="s">
        <v>5</v>
      </c>
      <c r="N76" t="s">
        <v>5</v>
      </c>
    </row>
    <row r="77" spans="1:14" x14ac:dyDescent="0.2">
      <c r="A77" t="s">
        <v>13</v>
      </c>
      <c r="B77" t="s">
        <v>14</v>
      </c>
      <c r="C77" t="s">
        <v>3</v>
      </c>
      <c r="D77" t="s">
        <v>5</v>
      </c>
      <c r="E77" t="s">
        <v>5</v>
      </c>
      <c r="F77" t="s">
        <v>5</v>
      </c>
      <c r="G77" t="s">
        <v>5</v>
      </c>
      <c r="H77" t="s">
        <v>5</v>
      </c>
      <c r="I77" t="s">
        <v>5</v>
      </c>
      <c r="J77" t="s">
        <v>5</v>
      </c>
      <c r="K77" t="s">
        <v>5</v>
      </c>
      <c r="L77" t="s">
        <v>5</v>
      </c>
      <c r="M77" t="s">
        <v>5</v>
      </c>
      <c r="N77" t="s">
        <v>5</v>
      </c>
    </row>
    <row r="78" spans="1:14" x14ac:dyDescent="0.2">
      <c r="A78" t="s">
        <v>13</v>
      </c>
      <c r="B78" t="s">
        <v>14</v>
      </c>
      <c r="C78" t="s">
        <v>41</v>
      </c>
      <c r="D78">
        <v>148441.908</v>
      </c>
      <c r="E78">
        <v>153299.10500000001</v>
      </c>
      <c r="F78">
        <v>161348.03</v>
      </c>
      <c r="G78">
        <v>167660.823</v>
      </c>
      <c r="H78">
        <v>179904.23300000001</v>
      </c>
      <c r="I78">
        <v>189285.71299999999</v>
      </c>
      <c r="J78">
        <v>203178.31099999999</v>
      </c>
      <c r="K78">
        <v>263857.33600000001</v>
      </c>
      <c r="L78">
        <v>275096.87599999999</v>
      </c>
      <c r="M78">
        <v>303375.52799999999</v>
      </c>
      <c r="N78">
        <v>337856.43800000002</v>
      </c>
    </row>
    <row r="79" spans="1:14" x14ac:dyDescent="0.2">
      <c r="A79" t="s">
        <v>13</v>
      </c>
      <c r="B79" t="s">
        <v>14</v>
      </c>
      <c r="C79" t="s">
        <v>2</v>
      </c>
      <c r="D79" t="s">
        <v>7</v>
      </c>
      <c r="E79" t="s">
        <v>7</v>
      </c>
      <c r="F79" t="s">
        <v>7</v>
      </c>
      <c r="G79" t="s">
        <v>7</v>
      </c>
      <c r="H79" t="s">
        <v>7</v>
      </c>
      <c r="I79" t="s">
        <v>7</v>
      </c>
      <c r="J79" t="s">
        <v>7</v>
      </c>
      <c r="K79" t="s">
        <v>7</v>
      </c>
      <c r="L79" t="s">
        <v>7</v>
      </c>
      <c r="M79" t="s">
        <v>7</v>
      </c>
      <c r="N79" t="s">
        <v>7</v>
      </c>
    </row>
    <row r="80" spans="1:14" x14ac:dyDescent="0.2">
      <c r="A80" t="s">
        <v>13</v>
      </c>
      <c r="B80" t="s">
        <v>14</v>
      </c>
      <c r="C80" t="s">
        <v>3</v>
      </c>
      <c r="D80" t="s">
        <v>5</v>
      </c>
      <c r="E80" t="s">
        <v>5</v>
      </c>
      <c r="F80" t="s">
        <v>5</v>
      </c>
      <c r="G80" t="s">
        <v>5</v>
      </c>
      <c r="H80" t="s">
        <v>5</v>
      </c>
      <c r="I80" t="s">
        <v>5</v>
      </c>
      <c r="J80" t="s">
        <v>5</v>
      </c>
      <c r="K80" t="s">
        <v>5</v>
      </c>
      <c r="L80" t="s">
        <v>5</v>
      </c>
      <c r="M80" t="s">
        <v>5</v>
      </c>
      <c r="N80" t="s">
        <v>5</v>
      </c>
    </row>
    <row r="81" spans="1:14" x14ac:dyDescent="0.2">
      <c r="A81" t="s">
        <v>13</v>
      </c>
      <c r="B81" t="s">
        <v>14</v>
      </c>
      <c r="C81" t="s">
        <v>41</v>
      </c>
      <c r="D81">
        <v>111033.908</v>
      </c>
      <c r="E81">
        <v>114868.105</v>
      </c>
      <c r="F81">
        <v>118756.03</v>
      </c>
      <c r="G81">
        <v>124746.823</v>
      </c>
      <c r="H81">
        <v>127598.23299999999</v>
      </c>
      <c r="I81">
        <v>133270.71299999999</v>
      </c>
      <c r="J81">
        <v>138620.31099999999</v>
      </c>
      <c r="K81">
        <v>147774.33600000001</v>
      </c>
      <c r="L81">
        <v>149851.87599999999</v>
      </c>
      <c r="M81">
        <v>162126.52799999999</v>
      </c>
      <c r="N81">
        <v>177673.43799999999</v>
      </c>
    </row>
    <row r="82" spans="1:14" x14ac:dyDescent="0.2">
      <c r="A82" t="s">
        <v>13</v>
      </c>
      <c r="B82" t="s">
        <v>14</v>
      </c>
      <c r="C82" t="s">
        <v>2</v>
      </c>
      <c r="D82" t="s">
        <v>8</v>
      </c>
      <c r="E82" t="s">
        <v>8</v>
      </c>
      <c r="F82" t="s">
        <v>8</v>
      </c>
      <c r="G82" t="s">
        <v>8</v>
      </c>
      <c r="H82" t="s">
        <v>8</v>
      </c>
      <c r="I82" t="s">
        <v>8</v>
      </c>
      <c r="J82" t="s">
        <v>8</v>
      </c>
      <c r="K82" t="s">
        <v>8</v>
      </c>
      <c r="L82" t="s">
        <v>8</v>
      </c>
      <c r="M82" t="s">
        <v>8</v>
      </c>
      <c r="N82" t="s">
        <v>8</v>
      </c>
    </row>
    <row r="83" spans="1:14" x14ac:dyDescent="0.2">
      <c r="A83" t="s">
        <v>13</v>
      </c>
      <c r="B83" t="s">
        <v>14</v>
      </c>
      <c r="C83" t="s">
        <v>3</v>
      </c>
      <c r="D83" t="s">
        <v>5</v>
      </c>
      <c r="E83" t="s">
        <v>5</v>
      </c>
      <c r="F83" t="s">
        <v>5</v>
      </c>
      <c r="G83" t="s">
        <v>5</v>
      </c>
      <c r="H83" t="s">
        <v>5</v>
      </c>
      <c r="I83" t="s">
        <v>5</v>
      </c>
      <c r="J83" t="s">
        <v>5</v>
      </c>
      <c r="K83" t="s">
        <v>5</v>
      </c>
      <c r="L83" t="s">
        <v>5</v>
      </c>
      <c r="M83" t="s">
        <v>5</v>
      </c>
      <c r="N83" t="s">
        <v>5</v>
      </c>
    </row>
    <row r="84" spans="1:14" x14ac:dyDescent="0.2">
      <c r="A84" t="s">
        <v>13</v>
      </c>
      <c r="B84" t="s">
        <v>14</v>
      </c>
      <c r="C84" t="s">
        <v>41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">
      <c r="A85" t="s">
        <v>13</v>
      </c>
      <c r="B85" t="s">
        <v>14</v>
      </c>
      <c r="C85" t="s">
        <v>2</v>
      </c>
      <c r="D85" t="s">
        <v>9</v>
      </c>
      <c r="E85" t="s">
        <v>9</v>
      </c>
      <c r="F85" t="s">
        <v>9</v>
      </c>
      <c r="G85" t="s">
        <v>9</v>
      </c>
      <c r="H85" t="s">
        <v>9</v>
      </c>
      <c r="I85" t="s">
        <v>9</v>
      </c>
      <c r="J85" t="s">
        <v>9</v>
      </c>
      <c r="K85" t="s">
        <v>9</v>
      </c>
      <c r="L85" t="s">
        <v>9</v>
      </c>
      <c r="M85" t="s">
        <v>9</v>
      </c>
      <c r="N85" t="s">
        <v>9</v>
      </c>
    </row>
    <row r="86" spans="1:14" x14ac:dyDescent="0.2">
      <c r="A86" t="s">
        <v>13</v>
      </c>
      <c r="B86" t="s">
        <v>14</v>
      </c>
      <c r="C86" t="s">
        <v>3</v>
      </c>
      <c r="D86" t="s">
        <v>5</v>
      </c>
      <c r="E86" t="s">
        <v>5</v>
      </c>
      <c r="F86" t="s">
        <v>5</v>
      </c>
      <c r="G86" t="s">
        <v>5</v>
      </c>
      <c r="H86" t="s">
        <v>5</v>
      </c>
      <c r="I86" t="s">
        <v>5</v>
      </c>
      <c r="J86" t="s">
        <v>5</v>
      </c>
      <c r="K86" t="s">
        <v>5</v>
      </c>
      <c r="L86" t="s">
        <v>5</v>
      </c>
      <c r="M86" t="s">
        <v>5</v>
      </c>
      <c r="N86" t="s">
        <v>5</v>
      </c>
    </row>
    <row r="87" spans="1:14" x14ac:dyDescent="0.2">
      <c r="A87" t="s">
        <v>13</v>
      </c>
      <c r="B87" t="s">
        <v>14</v>
      </c>
      <c r="C87" t="s">
        <v>41</v>
      </c>
      <c r="D87">
        <v>37408</v>
      </c>
      <c r="E87">
        <v>38431</v>
      </c>
      <c r="F87">
        <v>42592</v>
      </c>
      <c r="G87">
        <v>42914</v>
      </c>
      <c r="H87">
        <v>52306</v>
      </c>
      <c r="I87">
        <v>56015</v>
      </c>
      <c r="J87">
        <v>64558</v>
      </c>
      <c r="K87">
        <v>116083</v>
      </c>
      <c r="L87">
        <v>125245</v>
      </c>
      <c r="M87">
        <v>141249</v>
      </c>
      <c r="N87">
        <v>160183</v>
      </c>
    </row>
    <row r="88" spans="1:14" x14ac:dyDescent="0.2">
      <c r="A88" t="s">
        <v>15</v>
      </c>
      <c r="B88" t="s">
        <v>16</v>
      </c>
      <c r="C88" t="s">
        <v>2</v>
      </c>
      <c r="D88" t="s">
        <v>5</v>
      </c>
      <c r="E88" t="s">
        <v>5</v>
      </c>
      <c r="F88" t="s">
        <v>5</v>
      </c>
      <c r="G88" t="s">
        <v>5</v>
      </c>
      <c r="H88" t="s">
        <v>5</v>
      </c>
      <c r="I88" t="s">
        <v>5</v>
      </c>
      <c r="J88" t="s">
        <v>5</v>
      </c>
      <c r="K88" t="s">
        <v>5</v>
      </c>
      <c r="L88" t="s">
        <v>5</v>
      </c>
      <c r="M88" t="s">
        <v>5</v>
      </c>
      <c r="N88" t="s">
        <v>5</v>
      </c>
    </row>
    <row r="89" spans="1:14" x14ac:dyDescent="0.2">
      <c r="A89" t="s">
        <v>15</v>
      </c>
      <c r="B89" t="s">
        <v>16</v>
      </c>
      <c r="C89" t="s">
        <v>3</v>
      </c>
      <c r="D89" t="s">
        <v>10</v>
      </c>
      <c r="E89" t="s">
        <v>10</v>
      </c>
      <c r="F89" t="s">
        <v>10</v>
      </c>
      <c r="G89" t="s">
        <v>10</v>
      </c>
      <c r="H89" t="s">
        <v>10</v>
      </c>
      <c r="I89" t="s">
        <v>10</v>
      </c>
      <c r="J89" t="s">
        <v>10</v>
      </c>
      <c r="K89" t="s">
        <v>10</v>
      </c>
      <c r="L89" t="s">
        <v>10</v>
      </c>
      <c r="M89" t="s">
        <v>10</v>
      </c>
      <c r="N89" t="s">
        <v>10</v>
      </c>
    </row>
    <row r="90" spans="1:14" x14ac:dyDescent="0.2">
      <c r="A90" t="s">
        <v>15</v>
      </c>
      <c r="B90" t="s">
        <v>16</v>
      </c>
      <c r="C90" t="s">
        <v>41</v>
      </c>
      <c r="D90">
        <v>5053.07</v>
      </c>
      <c r="E90">
        <v>5438.3410000000003</v>
      </c>
      <c r="F90">
        <v>6791.2330000000002</v>
      </c>
      <c r="G90">
        <v>7349.2690000000002</v>
      </c>
      <c r="H90">
        <v>7917.4679999999998</v>
      </c>
      <c r="I90">
        <v>8389.1509999999998</v>
      </c>
      <c r="J90">
        <v>9192.3490000000002</v>
      </c>
      <c r="K90">
        <v>9659.4169999999995</v>
      </c>
      <c r="L90">
        <v>10602</v>
      </c>
      <c r="M90">
        <v>11141.647999999999</v>
      </c>
      <c r="N90">
        <v>11797</v>
      </c>
    </row>
    <row r="91" spans="1:14" x14ac:dyDescent="0.2">
      <c r="A91" t="s">
        <v>15</v>
      </c>
      <c r="B91" t="s">
        <v>16</v>
      </c>
      <c r="C91" t="s">
        <v>2</v>
      </c>
      <c r="D91" t="s">
        <v>7</v>
      </c>
      <c r="E91" t="s">
        <v>7</v>
      </c>
      <c r="F91" t="s">
        <v>7</v>
      </c>
      <c r="G91" t="s">
        <v>7</v>
      </c>
      <c r="H91" t="s">
        <v>7</v>
      </c>
      <c r="I91" t="s">
        <v>7</v>
      </c>
      <c r="J91" t="s">
        <v>7</v>
      </c>
      <c r="K91" t="s">
        <v>7</v>
      </c>
      <c r="L91" t="s">
        <v>7</v>
      </c>
      <c r="M91" t="s">
        <v>7</v>
      </c>
      <c r="N91" t="s">
        <v>7</v>
      </c>
    </row>
    <row r="92" spans="1:14" x14ac:dyDescent="0.2">
      <c r="A92" t="s">
        <v>15</v>
      </c>
      <c r="B92" t="s">
        <v>16</v>
      </c>
      <c r="C92" t="s">
        <v>3</v>
      </c>
      <c r="D92" t="s">
        <v>10</v>
      </c>
      <c r="E92" t="s">
        <v>10</v>
      </c>
      <c r="F92" t="s">
        <v>10</v>
      </c>
      <c r="G92" t="s">
        <v>10</v>
      </c>
      <c r="H92" t="s">
        <v>10</v>
      </c>
      <c r="I92" t="s">
        <v>10</v>
      </c>
      <c r="J92" t="s">
        <v>10</v>
      </c>
      <c r="K92" t="s">
        <v>10</v>
      </c>
      <c r="L92" t="s">
        <v>10</v>
      </c>
      <c r="M92" t="s">
        <v>10</v>
      </c>
      <c r="N92" t="s">
        <v>10</v>
      </c>
    </row>
    <row r="93" spans="1:14" x14ac:dyDescent="0.2">
      <c r="A93" t="s">
        <v>15</v>
      </c>
      <c r="B93" t="s">
        <v>16</v>
      </c>
      <c r="C93" t="s">
        <v>41</v>
      </c>
      <c r="D93">
        <v>674.88199999999995</v>
      </c>
      <c r="E93">
        <v>695.95600000000002</v>
      </c>
      <c r="F93">
        <v>721.41499999999996</v>
      </c>
      <c r="G93">
        <v>758.23</v>
      </c>
      <c r="H93">
        <v>804.88199999999995</v>
      </c>
      <c r="I93">
        <v>847.89300000000003</v>
      </c>
      <c r="J93">
        <v>1023.779</v>
      </c>
      <c r="K93">
        <v>1073.2950000000001</v>
      </c>
      <c r="L93">
        <v>731</v>
      </c>
      <c r="M93">
        <v>855.30600000000004</v>
      </c>
      <c r="N93">
        <v>836</v>
      </c>
    </row>
    <row r="94" spans="1:14" x14ac:dyDescent="0.2">
      <c r="A94" t="s">
        <v>15</v>
      </c>
      <c r="B94" t="s">
        <v>16</v>
      </c>
      <c r="C94" t="s">
        <v>2</v>
      </c>
      <c r="D94" t="s">
        <v>8</v>
      </c>
      <c r="E94" t="s">
        <v>8</v>
      </c>
      <c r="F94" t="s">
        <v>8</v>
      </c>
      <c r="G94" t="s">
        <v>8</v>
      </c>
      <c r="H94" t="s">
        <v>8</v>
      </c>
      <c r="I94" t="s">
        <v>8</v>
      </c>
      <c r="J94" t="s">
        <v>8</v>
      </c>
      <c r="K94" t="s">
        <v>8</v>
      </c>
      <c r="L94" t="s">
        <v>8</v>
      </c>
      <c r="M94" t="s">
        <v>8</v>
      </c>
      <c r="N94" t="s">
        <v>8</v>
      </c>
    </row>
    <row r="95" spans="1:14" x14ac:dyDescent="0.2">
      <c r="A95" t="s">
        <v>15</v>
      </c>
      <c r="B95" t="s">
        <v>16</v>
      </c>
      <c r="C95" t="s">
        <v>3</v>
      </c>
      <c r="D95" t="s">
        <v>10</v>
      </c>
      <c r="E95" t="s">
        <v>10</v>
      </c>
      <c r="F95" t="s">
        <v>10</v>
      </c>
      <c r="G95" t="s">
        <v>10</v>
      </c>
      <c r="H95" t="s">
        <v>10</v>
      </c>
      <c r="I95" t="s">
        <v>10</v>
      </c>
      <c r="J95" t="s">
        <v>10</v>
      </c>
      <c r="K95" t="s">
        <v>10</v>
      </c>
      <c r="L95" t="s">
        <v>10</v>
      </c>
      <c r="M95" t="s">
        <v>10</v>
      </c>
      <c r="N95" t="s">
        <v>10</v>
      </c>
    </row>
    <row r="96" spans="1:14" x14ac:dyDescent="0.2">
      <c r="A96" t="s">
        <v>15</v>
      </c>
      <c r="B96" t="s">
        <v>16</v>
      </c>
      <c r="C96" t="s">
        <v>41</v>
      </c>
      <c r="D96">
        <v>214.74</v>
      </c>
      <c r="E96">
        <v>229.31200000000001</v>
      </c>
      <c r="F96">
        <v>221.892</v>
      </c>
      <c r="G96">
        <v>222.21299999999999</v>
      </c>
      <c r="H96">
        <v>251.339</v>
      </c>
      <c r="I96">
        <v>290.53100000000001</v>
      </c>
      <c r="J96">
        <v>298.07299999999998</v>
      </c>
      <c r="K96">
        <v>325.59100000000001</v>
      </c>
      <c r="L96">
        <v>420</v>
      </c>
      <c r="M96">
        <v>517.97299999999996</v>
      </c>
      <c r="N96">
        <v>438</v>
      </c>
    </row>
    <row r="97" spans="1:14" x14ac:dyDescent="0.2">
      <c r="A97" t="s">
        <v>15</v>
      </c>
      <c r="B97" t="s">
        <v>16</v>
      </c>
      <c r="C97" t="s">
        <v>2</v>
      </c>
      <c r="D97" t="s">
        <v>9</v>
      </c>
      <c r="E97" t="s">
        <v>9</v>
      </c>
      <c r="F97" t="s">
        <v>9</v>
      </c>
      <c r="G97" t="s">
        <v>9</v>
      </c>
      <c r="H97" t="s">
        <v>9</v>
      </c>
      <c r="I97" t="s">
        <v>9</v>
      </c>
      <c r="J97" t="s">
        <v>9</v>
      </c>
      <c r="K97" t="s">
        <v>9</v>
      </c>
      <c r="L97" t="s">
        <v>9</v>
      </c>
      <c r="M97" t="s">
        <v>9</v>
      </c>
      <c r="N97" t="s">
        <v>9</v>
      </c>
    </row>
    <row r="98" spans="1:14" x14ac:dyDescent="0.2">
      <c r="A98" t="s">
        <v>15</v>
      </c>
      <c r="B98" t="s">
        <v>16</v>
      </c>
      <c r="C98" t="s">
        <v>3</v>
      </c>
      <c r="D98" t="s">
        <v>10</v>
      </c>
      <c r="E98" t="s">
        <v>10</v>
      </c>
      <c r="F98" t="s">
        <v>10</v>
      </c>
      <c r="G98" t="s">
        <v>10</v>
      </c>
      <c r="H98" t="s">
        <v>10</v>
      </c>
      <c r="I98" t="s">
        <v>10</v>
      </c>
      <c r="J98" t="s">
        <v>10</v>
      </c>
      <c r="K98" t="s">
        <v>10</v>
      </c>
      <c r="L98" t="s">
        <v>10</v>
      </c>
      <c r="M98" t="s">
        <v>10</v>
      </c>
      <c r="N98" t="s">
        <v>10</v>
      </c>
    </row>
    <row r="99" spans="1:14" x14ac:dyDescent="0.2">
      <c r="A99" t="s">
        <v>15</v>
      </c>
      <c r="B99" t="s">
        <v>16</v>
      </c>
      <c r="C99" t="s">
        <v>41</v>
      </c>
      <c r="D99">
        <v>4378.1880000000001</v>
      </c>
      <c r="E99">
        <v>4742.3850000000002</v>
      </c>
      <c r="F99">
        <v>6069.8180000000002</v>
      </c>
      <c r="G99">
        <v>6591.0389999999998</v>
      </c>
      <c r="H99">
        <v>7112.5860000000002</v>
      </c>
      <c r="I99">
        <v>7541.2579999999998</v>
      </c>
      <c r="J99">
        <v>8168.57</v>
      </c>
      <c r="K99">
        <v>8586.1219999999994</v>
      </c>
      <c r="L99">
        <v>9871</v>
      </c>
      <c r="M99">
        <v>10286.342000000001</v>
      </c>
      <c r="N99">
        <v>10961</v>
      </c>
    </row>
    <row r="100" spans="1:14" x14ac:dyDescent="0.2">
      <c r="A100" t="s">
        <v>15</v>
      </c>
      <c r="B100" t="s">
        <v>16</v>
      </c>
      <c r="C100" t="s">
        <v>2</v>
      </c>
      <c r="D100" t="s">
        <v>5</v>
      </c>
      <c r="E100" t="s">
        <v>5</v>
      </c>
      <c r="F100" t="s">
        <v>5</v>
      </c>
      <c r="G100" t="s">
        <v>5</v>
      </c>
      <c r="H100" t="s">
        <v>5</v>
      </c>
      <c r="I100" t="s">
        <v>5</v>
      </c>
      <c r="J100" t="s">
        <v>5</v>
      </c>
      <c r="K100" t="s">
        <v>5</v>
      </c>
      <c r="L100" t="s">
        <v>5</v>
      </c>
      <c r="M100" t="s">
        <v>5</v>
      </c>
      <c r="N100" t="s">
        <v>5</v>
      </c>
    </row>
    <row r="101" spans="1:14" x14ac:dyDescent="0.2">
      <c r="A101" t="s">
        <v>15</v>
      </c>
      <c r="B101" t="s">
        <v>16</v>
      </c>
      <c r="C101" t="s">
        <v>3</v>
      </c>
      <c r="D101" t="s">
        <v>5</v>
      </c>
      <c r="E101" t="s">
        <v>5</v>
      </c>
      <c r="F101" t="s">
        <v>5</v>
      </c>
      <c r="G101" t="s">
        <v>5</v>
      </c>
      <c r="H101" t="s">
        <v>5</v>
      </c>
      <c r="I101" t="s">
        <v>5</v>
      </c>
      <c r="J101" t="s">
        <v>5</v>
      </c>
      <c r="K101" t="s">
        <v>5</v>
      </c>
      <c r="L101" t="s">
        <v>5</v>
      </c>
      <c r="M101" t="s">
        <v>5</v>
      </c>
      <c r="N101" t="s">
        <v>5</v>
      </c>
    </row>
    <row r="102" spans="1:14" x14ac:dyDescent="0.2">
      <c r="A102" t="s">
        <v>15</v>
      </c>
      <c r="B102" t="s">
        <v>16</v>
      </c>
      <c r="C102" t="s">
        <v>41</v>
      </c>
      <c r="D102">
        <v>5053.07</v>
      </c>
      <c r="E102">
        <v>5438.3410000000003</v>
      </c>
      <c r="F102">
        <v>6791.2330000000002</v>
      </c>
      <c r="G102">
        <v>7349.2690000000002</v>
      </c>
      <c r="H102">
        <v>7917.4679999999998</v>
      </c>
      <c r="I102">
        <v>8389.1509999999998</v>
      </c>
      <c r="J102">
        <v>9192.3490000000002</v>
      </c>
      <c r="K102">
        <v>9659.4169999999995</v>
      </c>
      <c r="L102">
        <v>10602</v>
      </c>
      <c r="M102">
        <v>11141.647999999999</v>
      </c>
      <c r="N102">
        <v>11797</v>
      </c>
    </row>
    <row r="103" spans="1:14" x14ac:dyDescent="0.2">
      <c r="A103" t="s">
        <v>15</v>
      </c>
      <c r="B103" t="s">
        <v>16</v>
      </c>
      <c r="C103" t="s">
        <v>2</v>
      </c>
      <c r="D103" t="s">
        <v>7</v>
      </c>
      <c r="E103" t="s">
        <v>7</v>
      </c>
      <c r="F103" t="s">
        <v>7</v>
      </c>
      <c r="G103" t="s">
        <v>7</v>
      </c>
      <c r="H103" t="s">
        <v>7</v>
      </c>
      <c r="I103" t="s">
        <v>7</v>
      </c>
      <c r="J103" t="s">
        <v>7</v>
      </c>
      <c r="K103" t="s">
        <v>7</v>
      </c>
      <c r="L103" t="s">
        <v>7</v>
      </c>
      <c r="M103" t="s">
        <v>7</v>
      </c>
      <c r="N103" t="s">
        <v>7</v>
      </c>
    </row>
    <row r="104" spans="1:14" x14ac:dyDescent="0.2">
      <c r="A104" t="s">
        <v>15</v>
      </c>
      <c r="B104" t="s">
        <v>16</v>
      </c>
      <c r="C104" t="s">
        <v>3</v>
      </c>
      <c r="D104" t="s">
        <v>5</v>
      </c>
      <c r="E104" t="s">
        <v>5</v>
      </c>
      <c r="F104" t="s">
        <v>5</v>
      </c>
      <c r="G104" t="s">
        <v>5</v>
      </c>
      <c r="H104" t="s">
        <v>5</v>
      </c>
      <c r="I104" t="s">
        <v>5</v>
      </c>
      <c r="J104" t="s">
        <v>5</v>
      </c>
      <c r="K104" t="s">
        <v>5</v>
      </c>
      <c r="L104" t="s">
        <v>5</v>
      </c>
      <c r="M104" t="s">
        <v>5</v>
      </c>
      <c r="N104" t="s">
        <v>5</v>
      </c>
    </row>
    <row r="105" spans="1:14" x14ac:dyDescent="0.2">
      <c r="A105" t="s">
        <v>15</v>
      </c>
      <c r="B105" t="s">
        <v>16</v>
      </c>
      <c r="C105" t="s">
        <v>41</v>
      </c>
      <c r="D105">
        <v>674.88199999999995</v>
      </c>
      <c r="E105">
        <v>695.95600000000002</v>
      </c>
      <c r="F105">
        <v>721.41499999999996</v>
      </c>
      <c r="G105">
        <v>758.23</v>
      </c>
      <c r="H105">
        <v>804.88199999999995</v>
      </c>
      <c r="I105">
        <v>847.89300000000003</v>
      </c>
      <c r="J105">
        <v>1023.779</v>
      </c>
      <c r="K105">
        <v>1073.2950000000001</v>
      </c>
      <c r="L105">
        <v>731</v>
      </c>
      <c r="M105">
        <v>855.30600000000004</v>
      </c>
      <c r="N105">
        <v>836</v>
      </c>
    </row>
    <row r="106" spans="1:14" x14ac:dyDescent="0.2">
      <c r="A106" t="s">
        <v>15</v>
      </c>
      <c r="B106" t="s">
        <v>16</v>
      </c>
      <c r="C106" t="s">
        <v>2</v>
      </c>
      <c r="D106" t="s">
        <v>8</v>
      </c>
      <c r="E106" t="s">
        <v>8</v>
      </c>
      <c r="F106" t="s">
        <v>8</v>
      </c>
      <c r="G106" t="s">
        <v>8</v>
      </c>
      <c r="H106" t="s">
        <v>8</v>
      </c>
      <c r="I106" t="s">
        <v>8</v>
      </c>
      <c r="J106" t="s">
        <v>8</v>
      </c>
      <c r="K106" t="s">
        <v>8</v>
      </c>
      <c r="L106" t="s">
        <v>8</v>
      </c>
      <c r="M106" t="s">
        <v>8</v>
      </c>
      <c r="N106" t="s">
        <v>8</v>
      </c>
    </row>
    <row r="107" spans="1:14" x14ac:dyDescent="0.2">
      <c r="A107" t="s">
        <v>15</v>
      </c>
      <c r="B107" t="s">
        <v>16</v>
      </c>
      <c r="C107" t="s">
        <v>3</v>
      </c>
      <c r="D107" t="s">
        <v>5</v>
      </c>
      <c r="E107" t="s">
        <v>5</v>
      </c>
      <c r="F107" t="s">
        <v>5</v>
      </c>
      <c r="G107" t="s">
        <v>5</v>
      </c>
      <c r="H107" t="s">
        <v>5</v>
      </c>
      <c r="I107" t="s">
        <v>5</v>
      </c>
      <c r="J107" t="s">
        <v>5</v>
      </c>
      <c r="K107" t="s">
        <v>5</v>
      </c>
      <c r="L107" t="s">
        <v>5</v>
      </c>
      <c r="M107" t="s">
        <v>5</v>
      </c>
      <c r="N107" t="s">
        <v>5</v>
      </c>
    </row>
    <row r="108" spans="1:14" x14ac:dyDescent="0.2">
      <c r="A108" t="s">
        <v>15</v>
      </c>
      <c r="B108" t="s">
        <v>16</v>
      </c>
      <c r="C108" t="s">
        <v>41</v>
      </c>
      <c r="D108">
        <v>214.74</v>
      </c>
      <c r="E108">
        <v>229.31200000000001</v>
      </c>
      <c r="F108">
        <v>221.892</v>
      </c>
      <c r="G108">
        <v>222.21299999999999</v>
      </c>
      <c r="H108">
        <v>251.339</v>
      </c>
      <c r="I108">
        <v>290.53100000000001</v>
      </c>
      <c r="J108">
        <v>298.07299999999998</v>
      </c>
      <c r="K108">
        <v>325.59100000000001</v>
      </c>
      <c r="L108">
        <v>420</v>
      </c>
      <c r="M108">
        <v>517.97299999999996</v>
      </c>
      <c r="N108">
        <v>438</v>
      </c>
    </row>
    <row r="109" spans="1:14" x14ac:dyDescent="0.2">
      <c r="A109" t="s">
        <v>15</v>
      </c>
      <c r="B109" t="s">
        <v>16</v>
      </c>
      <c r="C109" t="s">
        <v>2</v>
      </c>
      <c r="D109" t="s">
        <v>9</v>
      </c>
      <c r="E109" t="s">
        <v>9</v>
      </c>
      <c r="F109" t="s">
        <v>9</v>
      </c>
      <c r="G109" t="s">
        <v>9</v>
      </c>
      <c r="H109" t="s">
        <v>9</v>
      </c>
      <c r="I109" t="s">
        <v>9</v>
      </c>
      <c r="J109" t="s">
        <v>9</v>
      </c>
      <c r="K109" t="s">
        <v>9</v>
      </c>
      <c r="L109" t="s">
        <v>9</v>
      </c>
      <c r="M109" t="s">
        <v>9</v>
      </c>
      <c r="N109" t="s">
        <v>9</v>
      </c>
    </row>
    <row r="110" spans="1:14" x14ac:dyDescent="0.2">
      <c r="A110" t="s">
        <v>15</v>
      </c>
      <c r="B110" t="s">
        <v>16</v>
      </c>
      <c r="C110" t="s">
        <v>3</v>
      </c>
      <c r="D110" t="s">
        <v>5</v>
      </c>
      <c r="E110" t="s">
        <v>5</v>
      </c>
      <c r="F110" t="s">
        <v>5</v>
      </c>
      <c r="G110" t="s">
        <v>5</v>
      </c>
      <c r="H110" t="s">
        <v>5</v>
      </c>
      <c r="I110" t="s">
        <v>5</v>
      </c>
      <c r="J110" t="s">
        <v>5</v>
      </c>
      <c r="K110" t="s">
        <v>5</v>
      </c>
      <c r="L110" t="s">
        <v>5</v>
      </c>
      <c r="M110" t="s">
        <v>5</v>
      </c>
      <c r="N110" t="s">
        <v>5</v>
      </c>
    </row>
    <row r="111" spans="1:14" x14ac:dyDescent="0.2">
      <c r="A111" t="s">
        <v>15</v>
      </c>
      <c r="B111" t="s">
        <v>16</v>
      </c>
      <c r="C111" t="s">
        <v>41</v>
      </c>
      <c r="D111">
        <v>4378.1880000000001</v>
      </c>
      <c r="E111">
        <v>4742.3850000000002</v>
      </c>
      <c r="F111">
        <v>6069.8180000000002</v>
      </c>
      <c r="G111">
        <v>6591.0389999999998</v>
      </c>
      <c r="H111">
        <v>7112.5860000000002</v>
      </c>
      <c r="I111">
        <v>7541.2579999999998</v>
      </c>
      <c r="J111">
        <v>8168.57</v>
      </c>
      <c r="K111">
        <v>8586.1219999999994</v>
      </c>
      <c r="L111">
        <v>9871</v>
      </c>
      <c r="M111">
        <v>10286.342000000001</v>
      </c>
      <c r="N111">
        <v>10961</v>
      </c>
    </row>
    <row r="112" spans="1:14" x14ac:dyDescent="0.2">
      <c r="A112" t="s">
        <v>17</v>
      </c>
      <c r="B112" t="s">
        <v>18</v>
      </c>
      <c r="C112" t="s">
        <v>2</v>
      </c>
      <c r="D112" t="s">
        <v>5</v>
      </c>
      <c r="E112" t="s">
        <v>5</v>
      </c>
      <c r="F112" t="s">
        <v>5</v>
      </c>
      <c r="G112" t="s">
        <v>5</v>
      </c>
      <c r="H112" t="s">
        <v>5</v>
      </c>
      <c r="I112" t="s">
        <v>5</v>
      </c>
      <c r="J112" t="s">
        <v>5</v>
      </c>
      <c r="K112" t="s">
        <v>5</v>
      </c>
      <c r="L112" t="s">
        <v>5</v>
      </c>
      <c r="M112" t="s">
        <v>5</v>
      </c>
      <c r="N112" t="s">
        <v>5</v>
      </c>
    </row>
    <row r="113" spans="1:14" x14ac:dyDescent="0.2">
      <c r="A113" t="s">
        <v>17</v>
      </c>
      <c r="B113" t="s">
        <v>18</v>
      </c>
      <c r="C113" t="s">
        <v>3</v>
      </c>
      <c r="D113" t="s">
        <v>10</v>
      </c>
      <c r="E113" t="s">
        <v>10</v>
      </c>
      <c r="F113" t="s">
        <v>10</v>
      </c>
      <c r="G113" t="s">
        <v>10</v>
      </c>
      <c r="H113" t="s">
        <v>10</v>
      </c>
      <c r="I113" t="s">
        <v>10</v>
      </c>
      <c r="J113" t="s">
        <v>10</v>
      </c>
      <c r="K113" t="s">
        <v>10</v>
      </c>
      <c r="L113" t="s">
        <v>10</v>
      </c>
      <c r="M113" t="s">
        <v>10</v>
      </c>
      <c r="N113" t="s">
        <v>10</v>
      </c>
    </row>
    <row r="114" spans="1:14" x14ac:dyDescent="0.2">
      <c r="A114" t="s">
        <v>17</v>
      </c>
      <c r="B114" t="s">
        <v>18</v>
      </c>
      <c r="C114" t="s">
        <v>41</v>
      </c>
      <c r="D114">
        <v>772346</v>
      </c>
      <c r="E114">
        <v>871065</v>
      </c>
      <c r="F114">
        <v>1066152</v>
      </c>
      <c r="G114">
        <v>1261451</v>
      </c>
      <c r="H114">
        <v>1280936</v>
      </c>
      <c r="I114">
        <v>1448598</v>
      </c>
      <c r="J114">
        <v>1512933</v>
      </c>
      <c r="K114">
        <v>1475350</v>
      </c>
      <c r="L114">
        <v>1500193</v>
      </c>
      <c r="M114">
        <v>1280263</v>
      </c>
      <c r="N114">
        <v>1309313</v>
      </c>
    </row>
    <row r="115" spans="1:14" x14ac:dyDescent="0.2">
      <c r="A115" t="s">
        <v>17</v>
      </c>
      <c r="B115" t="s">
        <v>18</v>
      </c>
      <c r="C115" t="s">
        <v>2</v>
      </c>
      <c r="D115" t="s">
        <v>7</v>
      </c>
      <c r="E115" t="s">
        <v>7</v>
      </c>
      <c r="F115" t="s">
        <v>7</v>
      </c>
      <c r="G115" t="s">
        <v>7</v>
      </c>
      <c r="H115" t="s">
        <v>7</v>
      </c>
      <c r="I115" t="s">
        <v>7</v>
      </c>
      <c r="J115" t="s">
        <v>7</v>
      </c>
      <c r="K115" t="s">
        <v>7</v>
      </c>
      <c r="L115" t="s">
        <v>7</v>
      </c>
      <c r="M115" t="s">
        <v>7</v>
      </c>
      <c r="N115" t="s">
        <v>7</v>
      </c>
    </row>
    <row r="116" spans="1:14" x14ac:dyDescent="0.2">
      <c r="A116" t="s">
        <v>17</v>
      </c>
      <c r="B116" t="s">
        <v>18</v>
      </c>
      <c r="C116" t="s">
        <v>3</v>
      </c>
      <c r="D116" t="s">
        <v>10</v>
      </c>
      <c r="E116" t="s">
        <v>10</v>
      </c>
      <c r="F116" t="s">
        <v>10</v>
      </c>
      <c r="G116" t="s">
        <v>10</v>
      </c>
      <c r="H116" t="s">
        <v>10</v>
      </c>
      <c r="I116" t="s">
        <v>10</v>
      </c>
      <c r="J116" t="s">
        <v>10</v>
      </c>
      <c r="K116" t="s">
        <v>10</v>
      </c>
      <c r="L116" t="s">
        <v>10</v>
      </c>
      <c r="M116" t="s">
        <v>10</v>
      </c>
      <c r="N116" t="s">
        <v>10</v>
      </c>
    </row>
    <row r="117" spans="1:14" x14ac:dyDescent="0.2">
      <c r="A117" t="s">
        <v>17</v>
      </c>
      <c r="B117" t="s">
        <v>18</v>
      </c>
      <c r="C117" t="s">
        <v>41</v>
      </c>
      <c r="D117">
        <v>461731</v>
      </c>
      <c r="E117">
        <v>526475</v>
      </c>
      <c r="F117">
        <v>695731</v>
      </c>
      <c r="G117">
        <v>712175</v>
      </c>
      <c r="H117">
        <v>729357</v>
      </c>
      <c r="I117">
        <v>861668</v>
      </c>
      <c r="J117">
        <v>947959</v>
      </c>
      <c r="K117">
        <v>923322</v>
      </c>
      <c r="L117">
        <v>1130456</v>
      </c>
      <c r="M117">
        <v>1001051</v>
      </c>
      <c r="N117">
        <v>1142682</v>
      </c>
    </row>
    <row r="118" spans="1:14" x14ac:dyDescent="0.2">
      <c r="A118" t="s">
        <v>17</v>
      </c>
      <c r="B118" t="s">
        <v>18</v>
      </c>
      <c r="C118" t="s">
        <v>2</v>
      </c>
      <c r="D118" t="s">
        <v>8</v>
      </c>
      <c r="E118" t="s">
        <v>8</v>
      </c>
      <c r="F118" t="s">
        <v>8</v>
      </c>
      <c r="G118" t="s">
        <v>8</v>
      </c>
      <c r="H118" t="s">
        <v>8</v>
      </c>
      <c r="I118" t="s">
        <v>8</v>
      </c>
      <c r="J118" t="s">
        <v>8</v>
      </c>
      <c r="K118" t="s">
        <v>8</v>
      </c>
      <c r="L118" t="s">
        <v>8</v>
      </c>
      <c r="M118" t="s">
        <v>8</v>
      </c>
      <c r="N118" t="s">
        <v>8</v>
      </c>
    </row>
    <row r="119" spans="1:14" x14ac:dyDescent="0.2">
      <c r="A119" t="s">
        <v>17</v>
      </c>
      <c r="B119" t="s">
        <v>18</v>
      </c>
      <c r="C119" t="s">
        <v>3</v>
      </c>
      <c r="D119" t="s">
        <v>10</v>
      </c>
      <c r="E119" t="s">
        <v>10</v>
      </c>
      <c r="F119" t="s">
        <v>10</v>
      </c>
      <c r="G119" t="s">
        <v>10</v>
      </c>
      <c r="H119" t="s">
        <v>10</v>
      </c>
      <c r="I119" t="s">
        <v>10</v>
      </c>
      <c r="J119" t="s">
        <v>10</v>
      </c>
      <c r="K119" t="s">
        <v>10</v>
      </c>
      <c r="L119" t="s">
        <v>10</v>
      </c>
      <c r="M119" t="s">
        <v>10</v>
      </c>
      <c r="N119" t="s">
        <v>10</v>
      </c>
    </row>
    <row r="120" spans="1:14" x14ac:dyDescent="0.2">
      <c r="A120" t="s">
        <v>17</v>
      </c>
      <c r="B120" t="s">
        <v>18</v>
      </c>
      <c r="C120" t="s">
        <v>41</v>
      </c>
      <c r="D120">
        <v>78682</v>
      </c>
      <c r="E120">
        <v>86740</v>
      </c>
      <c r="F120">
        <v>117565</v>
      </c>
      <c r="G120">
        <v>118499</v>
      </c>
      <c r="H120">
        <v>121135</v>
      </c>
      <c r="I120">
        <v>163084</v>
      </c>
      <c r="J120">
        <v>241450</v>
      </c>
      <c r="K120">
        <v>222089</v>
      </c>
      <c r="L120">
        <v>255476</v>
      </c>
      <c r="M120">
        <v>282017</v>
      </c>
      <c r="N120">
        <v>387059</v>
      </c>
    </row>
    <row r="121" spans="1:14" x14ac:dyDescent="0.2">
      <c r="A121" t="s">
        <v>17</v>
      </c>
      <c r="B121" t="s">
        <v>18</v>
      </c>
      <c r="C121" t="s">
        <v>2</v>
      </c>
      <c r="D121" t="s">
        <v>9</v>
      </c>
      <c r="E121" t="s">
        <v>9</v>
      </c>
      <c r="F121" t="s">
        <v>9</v>
      </c>
      <c r="G121" t="s">
        <v>9</v>
      </c>
      <c r="H121" t="s">
        <v>9</v>
      </c>
      <c r="I121" t="s">
        <v>9</v>
      </c>
      <c r="J121" t="s">
        <v>9</v>
      </c>
      <c r="K121" t="s">
        <v>9</v>
      </c>
      <c r="L121" t="s">
        <v>9</v>
      </c>
      <c r="M121" t="s">
        <v>9</v>
      </c>
      <c r="N121" t="s">
        <v>9</v>
      </c>
    </row>
    <row r="122" spans="1:14" x14ac:dyDescent="0.2">
      <c r="A122" t="s">
        <v>17</v>
      </c>
      <c r="B122" t="s">
        <v>18</v>
      </c>
      <c r="C122" t="s">
        <v>3</v>
      </c>
      <c r="D122" t="s">
        <v>10</v>
      </c>
      <c r="E122" t="s">
        <v>10</v>
      </c>
      <c r="F122" t="s">
        <v>10</v>
      </c>
      <c r="G122" t="s">
        <v>10</v>
      </c>
      <c r="H122" t="s">
        <v>10</v>
      </c>
      <c r="I122" t="s">
        <v>10</v>
      </c>
      <c r="J122" t="s">
        <v>10</v>
      </c>
      <c r="K122" t="s">
        <v>10</v>
      </c>
      <c r="L122" t="s">
        <v>10</v>
      </c>
      <c r="M122" t="s">
        <v>10</v>
      </c>
      <c r="N122" t="s">
        <v>10</v>
      </c>
    </row>
    <row r="123" spans="1:14" x14ac:dyDescent="0.2">
      <c r="A123" t="s">
        <v>17</v>
      </c>
      <c r="B123" t="s">
        <v>18</v>
      </c>
      <c r="C123" t="s">
        <v>41</v>
      </c>
      <c r="D123">
        <v>310615</v>
      </c>
      <c r="E123">
        <v>344590</v>
      </c>
      <c r="F123">
        <v>370421</v>
      </c>
      <c r="G123">
        <v>549276</v>
      </c>
      <c r="H123">
        <v>551579</v>
      </c>
      <c r="I123">
        <v>586930</v>
      </c>
      <c r="J123">
        <v>564974</v>
      </c>
      <c r="K123">
        <v>552029</v>
      </c>
      <c r="L123">
        <v>369738</v>
      </c>
      <c r="M123">
        <v>279212</v>
      </c>
      <c r="N123">
        <v>166631</v>
      </c>
    </row>
    <row r="124" spans="1:14" x14ac:dyDescent="0.2">
      <c r="A124" t="s">
        <v>17</v>
      </c>
      <c r="B124" t="s">
        <v>18</v>
      </c>
      <c r="C124" t="s">
        <v>2</v>
      </c>
      <c r="D124" t="s">
        <v>5</v>
      </c>
      <c r="E124" t="s">
        <v>5</v>
      </c>
      <c r="F124" t="s">
        <v>5</v>
      </c>
      <c r="G124" t="s">
        <v>5</v>
      </c>
      <c r="H124" t="s">
        <v>5</v>
      </c>
      <c r="I124" t="s">
        <v>5</v>
      </c>
      <c r="J124" t="s">
        <v>5</v>
      </c>
      <c r="K124" t="s">
        <v>5</v>
      </c>
      <c r="L124" t="s">
        <v>5</v>
      </c>
      <c r="M124" t="s">
        <v>5</v>
      </c>
      <c r="N124" t="s">
        <v>5</v>
      </c>
    </row>
    <row r="125" spans="1:14" x14ac:dyDescent="0.2">
      <c r="A125" t="s">
        <v>17</v>
      </c>
      <c r="B125" t="s">
        <v>18</v>
      </c>
      <c r="C125" t="s">
        <v>3</v>
      </c>
      <c r="D125" t="s">
        <v>5</v>
      </c>
      <c r="E125" t="s">
        <v>5</v>
      </c>
      <c r="F125" t="s">
        <v>5</v>
      </c>
      <c r="G125" t="s">
        <v>5</v>
      </c>
      <c r="H125" t="s">
        <v>5</v>
      </c>
      <c r="I125" t="s">
        <v>5</v>
      </c>
      <c r="J125" t="s">
        <v>5</v>
      </c>
      <c r="K125" t="s">
        <v>5</v>
      </c>
      <c r="L125" t="s">
        <v>5</v>
      </c>
      <c r="M125" t="s">
        <v>5</v>
      </c>
      <c r="N125" t="s">
        <v>5</v>
      </c>
    </row>
    <row r="126" spans="1:14" x14ac:dyDescent="0.2">
      <c r="A126" t="s">
        <v>17</v>
      </c>
      <c r="B126" t="s">
        <v>18</v>
      </c>
      <c r="C126" t="s">
        <v>41</v>
      </c>
      <c r="D126">
        <v>772346</v>
      </c>
      <c r="E126">
        <v>871065</v>
      </c>
      <c r="F126">
        <v>1066152</v>
      </c>
      <c r="G126">
        <v>1261451</v>
      </c>
      <c r="H126">
        <v>1280936</v>
      </c>
      <c r="I126">
        <v>1448598</v>
      </c>
      <c r="J126">
        <v>1512933</v>
      </c>
      <c r="K126">
        <v>1475350</v>
      </c>
      <c r="L126">
        <v>1500193</v>
      </c>
      <c r="M126">
        <v>1280263</v>
      </c>
      <c r="N126">
        <v>1309313</v>
      </c>
    </row>
    <row r="127" spans="1:14" x14ac:dyDescent="0.2">
      <c r="A127" t="s">
        <v>17</v>
      </c>
      <c r="B127" t="s">
        <v>18</v>
      </c>
      <c r="C127" t="s">
        <v>2</v>
      </c>
      <c r="D127" t="s">
        <v>7</v>
      </c>
      <c r="E127" t="s">
        <v>7</v>
      </c>
      <c r="F127" t="s">
        <v>7</v>
      </c>
      <c r="G127" t="s">
        <v>7</v>
      </c>
      <c r="H127" t="s">
        <v>7</v>
      </c>
      <c r="I127" t="s">
        <v>7</v>
      </c>
      <c r="J127" t="s">
        <v>7</v>
      </c>
      <c r="K127" t="s">
        <v>7</v>
      </c>
      <c r="L127" t="s">
        <v>7</v>
      </c>
      <c r="M127" t="s">
        <v>7</v>
      </c>
      <c r="N127" t="s">
        <v>7</v>
      </c>
    </row>
    <row r="128" spans="1:14" x14ac:dyDescent="0.2">
      <c r="A128" t="s">
        <v>17</v>
      </c>
      <c r="B128" t="s">
        <v>18</v>
      </c>
      <c r="C128" t="s">
        <v>3</v>
      </c>
      <c r="D128" t="s">
        <v>5</v>
      </c>
      <c r="E128" t="s">
        <v>5</v>
      </c>
      <c r="F128" t="s">
        <v>5</v>
      </c>
      <c r="G128" t="s">
        <v>5</v>
      </c>
      <c r="H128" t="s">
        <v>5</v>
      </c>
      <c r="I128" t="s">
        <v>5</v>
      </c>
      <c r="J128" t="s">
        <v>5</v>
      </c>
      <c r="K128" t="s">
        <v>5</v>
      </c>
      <c r="L128" t="s">
        <v>5</v>
      </c>
      <c r="M128" t="s">
        <v>5</v>
      </c>
      <c r="N128" t="s">
        <v>5</v>
      </c>
    </row>
    <row r="129" spans="1:14" x14ac:dyDescent="0.2">
      <c r="A129" t="s">
        <v>17</v>
      </c>
      <c r="B129" t="s">
        <v>18</v>
      </c>
      <c r="C129" t="s">
        <v>41</v>
      </c>
      <c r="D129">
        <v>461731</v>
      </c>
      <c r="E129">
        <v>526475</v>
      </c>
      <c r="F129">
        <v>695731</v>
      </c>
      <c r="G129">
        <v>712175</v>
      </c>
      <c r="H129">
        <v>729357</v>
      </c>
      <c r="I129">
        <v>861668</v>
      </c>
      <c r="J129">
        <v>947959</v>
      </c>
      <c r="K129">
        <v>923322</v>
      </c>
      <c r="L129">
        <v>1130456</v>
      </c>
      <c r="M129">
        <v>1001051</v>
      </c>
      <c r="N129">
        <v>1142682</v>
      </c>
    </row>
    <row r="130" spans="1:14" x14ac:dyDescent="0.2">
      <c r="A130" t="s">
        <v>17</v>
      </c>
      <c r="B130" t="s">
        <v>18</v>
      </c>
      <c r="C130" t="s">
        <v>2</v>
      </c>
      <c r="D130" t="s">
        <v>8</v>
      </c>
      <c r="E130" t="s">
        <v>8</v>
      </c>
      <c r="F130" t="s">
        <v>8</v>
      </c>
      <c r="G130" t="s">
        <v>8</v>
      </c>
      <c r="H130" t="s">
        <v>8</v>
      </c>
      <c r="I130" t="s">
        <v>8</v>
      </c>
      <c r="J130" t="s">
        <v>8</v>
      </c>
      <c r="K130" t="s">
        <v>8</v>
      </c>
      <c r="L130" t="s">
        <v>8</v>
      </c>
      <c r="M130" t="s">
        <v>8</v>
      </c>
      <c r="N130" t="s">
        <v>8</v>
      </c>
    </row>
    <row r="131" spans="1:14" x14ac:dyDescent="0.2">
      <c r="A131" t="s">
        <v>17</v>
      </c>
      <c r="B131" t="s">
        <v>18</v>
      </c>
      <c r="C131" t="s">
        <v>3</v>
      </c>
      <c r="D131" t="s">
        <v>5</v>
      </c>
      <c r="E131" t="s">
        <v>5</v>
      </c>
      <c r="F131" t="s">
        <v>5</v>
      </c>
      <c r="G131" t="s">
        <v>5</v>
      </c>
      <c r="H131" t="s">
        <v>5</v>
      </c>
      <c r="I131" t="s">
        <v>5</v>
      </c>
      <c r="J131" t="s">
        <v>5</v>
      </c>
      <c r="K131" t="s">
        <v>5</v>
      </c>
      <c r="L131" t="s">
        <v>5</v>
      </c>
      <c r="M131" t="s">
        <v>5</v>
      </c>
      <c r="N131" t="s">
        <v>5</v>
      </c>
    </row>
    <row r="132" spans="1:14" x14ac:dyDescent="0.2">
      <c r="A132" t="s">
        <v>17</v>
      </c>
      <c r="B132" t="s">
        <v>18</v>
      </c>
      <c r="C132" t="s">
        <v>41</v>
      </c>
      <c r="D132">
        <v>78682</v>
      </c>
      <c r="E132">
        <v>86740</v>
      </c>
      <c r="F132">
        <v>117565</v>
      </c>
      <c r="G132">
        <v>118499</v>
      </c>
      <c r="H132">
        <v>121135</v>
      </c>
      <c r="I132">
        <v>163084</v>
      </c>
      <c r="J132">
        <v>241450</v>
      </c>
      <c r="K132">
        <v>222089</v>
      </c>
      <c r="L132">
        <v>255476</v>
      </c>
      <c r="M132">
        <v>282017</v>
      </c>
      <c r="N132">
        <v>387059</v>
      </c>
    </row>
    <row r="133" spans="1:14" x14ac:dyDescent="0.2">
      <c r="A133" t="s">
        <v>17</v>
      </c>
      <c r="B133" t="s">
        <v>18</v>
      </c>
      <c r="C133" t="s">
        <v>2</v>
      </c>
      <c r="D133" t="s">
        <v>9</v>
      </c>
      <c r="E133" t="s">
        <v>9</v>
      </c>
      <c r="F133" t="s">
        <v>9</v>
      </c>
      <c r="G133" t="s">
        <v>9</v>
      </c>
      <c r="H133" t="s">
        <v>9</v>
      </c>
      <c r="I133" t="s">
        <v>9</v>
      </c>
      <c r="J133" t="s">
        <v>9</v>
      </c>
      <c r="K133" t="s">
        <v>9</v>
      </c>
      <c r="L133" t="s">
        <v>9</v>
      </c>
      <c r="M133" t="s">
        <v>9</v>
      </c>
      <c r="N133" t="s">
        <v>9</v>
      </c>
    </row>
    <row r="134" spans="1:14" x14ac:dyDescent="0.2">
      <c r="A134" t="s">
        <v>17</v>
      </c>
      <c r="B134" t="s">
        <v>18</v>
      </c>
      <c r="C134" t="s">
        <v>3</v>
      </c>
      <c r="D134" t="s">
        <v>5</v>
      </c>
      <c r="E134" t="s">
        <v>5</v>
      </c>
      <c r="F134" t="s">
        <v>5</v>
      </c>
      <c r="G134" t="s">
        <v>5</v>
      </c>
      <c r="H134" t="s">
        <v>5</v>
      </c>
      <c r="I134" t="s">
        <v>5</v>
      </c>
      <c r="J134" t="s">
        <v>5</v>
      </c>
      <c r="K134" t="s">
        <v>5</v>
      </c>
      <c r="L134" t="s">
        <v>5</v>
      </c>
      <c r="M134" t="s">
        <v>5</v>
      </c>
      <c r="N134" t="s">
        <v>5</v>
      </c>
    </row>
    <row r="135" spans="1:14" x14ac:dyDescent="0.2">
      <c r="A135" t="s">
        <v>17</v>
      </c>
      <c r="B135" t="s">
        <v>18</v>
      </c>
      <c r="C135" t="s">
        <v>41</v>
      </c>
      <c r="D135">
        <v>310615</v>
      </c>
      <c r="E135">
        <v>344590</v>
      </c>
      <c r="F135">
        <v>370421</v>
      </c>
      <c r="G135">
        <v>549276</v>
      </c>
      <c r="H135">
        <v>551579</v>
      </c>
      <c r="I135">
        <v>586930</v>
      </c>
      <c r="J135">
        <v>564974</v>
      </c>
      <c r="K135">
        <v>552029</v>
      </c>
      <c r="L135">
        <v>369738</v>
      </c>
      <c r="M135">
        <v>279212</v>
      </c>
      <c r="N135">
        <v>166631</v>
      </c>
    </row>
    <row r="136" spans="1:14" x14ac:dyDescent="0.2">
      <c r="A136" t="s">
        <v>19</v>
      </c>
      <c r="B136" t="s">
        <v>20</v>
      </c>
      <c r="C136" t="s">
        <v>2</v>
      </c>
      <c r="D136" t="s">
        <v>5</v>
      </c>
      <c r="E136" t="s">
        <v>5</v>
      </c>
      <c r="F136" t="s">
        <v>5</v>
      </c>
      <c r="G136" t="s">
        <v>5</v>
      </c>
      <c r="H136" t="s">
        <v>5</v>
      </c>
      <c r="I136" t="s">
        <v>5</v>
      </c>
      <c r="J136" t="s">
        <v>5</v>
      </c>
      <c r="K136" t="s">
        <v>5</v>
      </c>
      <c r="L136" t="s">
        <v>5</v>
      </c>
      <c r="M136" t="s">
        <v>5</v>
      </c>
      <c r="N136" t="s">
        <v>5</v>
      </c>
    </row>
    <row r="137" spans="1:14" x14ac:dyDescent="0.2">
      <c r="A137" t="s">
        <v>19</v>
      </c>
      <c r="B137" t="s">
        <v>20</v>
      </c>
      <c r="C137" t="s">
        <v>3</v>
      </c>
      <c r="D137" t="s">
        <v>10</v>
      </c>
      <c r="E137" t="s">
        <v>10</v>
      </c>
      <c r="F137" t="s">
        <v>10</v>
      </c>
      <c r="G137" t="s">
        <v>10</v>
      </c>
      <c r="H137" t="s">
        <v>10</v>
      </c>
      <c r="I137" t="s">
        <v>10</v>
      </c>
      <c r="J137" t="s">
        <v>10</v>
      </c>
      <c r="K137" t="s">
        <v>10</v>
      </c>
      <c r="L137" t="s">
        <v>10</v>
      </c>
      <c r="M137" t="s">
        <v>10</v>
      </c>
      <c r="N137" t="s">
        <v>10</v>
      </c>
    </row>
    <row r="138" spans="1:14" x14ac:dyDescent="0.2">
      <c r="A138" t="s">
        <v>19</v>
      </c>
      <c r="B138" t="s">
        <v>20</v>
      </c>
      <c r="C138" t="s">
        <v>41</v>
      </c>
      <c r="D138">
        <v>41942666.818000004</v>
      </c>
      <c r="E138">
        <v>41029649.652000003</v>
      </c>
      <c r="F138">
        <v>39964191.336000003</v>
      </c>
      <c r="G138">
        <v>38445412.627999999</v>
      </c>
      <c r="H138">
        <v>37433072.980999999</v>
      </c>
      <c r="I138">
        <v>36758310.670999996</v>
      </c>
      <c r="J138">
        <v>34710974.457999997</v>
      </c>
      <c r="K138">
        <v>34190877.399999999</v>
      </c>
      <c r="L138">
        <v>34476319.391000003</v>
      </c>
      <c r="M138">
        <v>35329246.016999997</v>
      </c>
      <c r="N138">
        <v>38190273.071000002</v>
      </c>
    </row>
    <row r="139" spans="1:14" x14ac:dyDescent="0.2">
      <c r="A139" t="s">
        <v>19</v>
      </c>
      <c r="B139" t="s">
        <v>20</v>
      </c>
      <c r="C139" t="s">
        <v>2</v>
      </c>
      <c r="D139" t="s">
        <v>7</v>
      </c>
      <c r="E139" t="s">
        <v>7</v>
      </c>
      <c r="F139" t="s">
        <v>7</v>
      </c>
      <c r="G139" t="s">
        <v>7</v>
      </c>
      <c r="H139" t="s">
        <v>7</v>
      </c>
      <c r="I139" t="s">
        <v>7</v>
      </c>
      <c r="J139" t="s">
        <v>7</v>
      </c>
      <c r="K139" t="s">
        <v>7</v>
      </c>
      <c r="L139" t="s">
        <v>7</v>
      </c>
      <c r="M139" t="s">
        <v>7</v>
      </c>
      <c r="N139" t="s">
        <v>7</v>
      </c>
    </row>
    <row r="140" spans="1:14" x14ac:dyDescent="0.2">
      <c r="A140" t="s">
        <v>19</v>
      </c>
      <c r="B140" t="s">
        <v>20</v>
      </c>
      <c r="C140" t="s">
        <v>3</v>
      </c>
      <c r="D140" t="s">
        <v>10</v>
      </c>
      <c r="E140" t="s">
        <v>10</v>
      </c>
      <c r="F140" t="s">
        <v>10</v>
      </c>
      <c r="G140" t="s">
        <v>10</v>
      </c>
      <c r="H140" t="s">
        <v>10</v>
      </c>
      <c r="I140" t="s">
        <v>10</v>
      </c>
      <c r="J140" t="s">
        <v>10</v>
      </c>
      <c r="K140" t="s">
        <v>10</v>
      </c>
      <c r="L140" t="s">
        <v>10</v>
      </c>
      <c r="M140" t="s">
        <v>10</v>
      </c>
      <c r="N140" t="s">
        <v>10</v>
      </c>
    </row>
    <row r="141" spans="1:14" x14ac:dyDescent="0.2">
      <c r="A141" t="s">
        <v>19</v>
      </c>
      <c r="B141" t="s">
        <v>20</v>
      </c>
      <c r="C141" t="s">
        <v>41</v>
      </c>
      <c r="D141">
        <v>20166246.818</v>
      </c>
      <c r="E141">
        <v>20679889.651999999</v>
      </c>
      <c r="F141">
        <v>20419328.335999999</v>
      </c>
      <c r="G141">
        <v>20376117.627999999</v>
      </c>
      <c r="H141">
        <v>20412963.980999999</v>
      </c>
      <c r="I141">
        <v>19799591.671</v>
      </c>
      <c r="J141">
        <v>18715624.458000001</v>
      </c>
      <c r="K141">
        <v>18988132.399999999</v>
      </c>
      <c r="L141">
        <v>19070237.390999999</v>
      </c>
      <c r="M141">
        <v>19509009.017000001</v>
      </c>
      <c r="N141">
        <v>20996722.070999999</v>
      </c>
    </row>
    <row r="142" spans="1:14" x14ac:dyDescent="0.2">
      <c r="A142" t="s">
        <v>19</v>
      </c>
      <c r="B142" t="s">
        <v>20</v>
      </c>
      <c r="C142" t="s">
        <v>2</v>
      </c>
      <c r="D142" t="s">
        <v>8</v>
      </c>
      <c r="E142" t="s">
        <v>8</v>
      </c>
      <c r="F142" t="s">
        <v>8</v>
      </c>
      <c r="G142" t="s">
        <v>8</v>
      </c>
      <c r="H142" t="s">
        <v>8</v>
      </c>
      <c r="I142" t="s">
        <v>8</v>
      </c>
      <c r="J142" t="s">
        <v>8</v>
      </c>
      <c r="K142" t="s">
        <v>8</v>
      </c>
      <c r="L142" t="s">
        <v>8</v>
      </c>
      <c r="M142" t="s">
        <v>8</v>
      </c>
      <c r="N142" t="s">
        <v>8</v>
      </c>
    </row>
    <row r="143" spans="1:14" x14ac:dyDescent="0.2">
      <c r="A143" t="s">
        <v>19</v>
      </c>
      <c r="B143" t="s">
        <v>20</v>
      </c>
      <c r="C143" t="s">
        <v>3</v>
      </c>
      <c r="D143" t="s">
        <v>10</v>
      </c>
      <c r="E143" t="s">
        <v>10</v>
      </c>
      <c r="F143" t="s">
        <v>10</v>
      </c>
      <c r="G143" t="s">
        <v>10</v>
      </c>
      <c r="H143" t="s">
        <v>10</v>
      </c>
      <c r="I143" t="s">
        <v>10</v>
      </c>
      <c r="J143" t="s">
        <v>10</v>
      </c>
      <c r="K143" t="s">
        <v>10</v>
      </c>
      <c r="L143" t="s">
        <v>10</v>
      </c>
      <c r="M143" t="s">
        <v>10</v>
      </c>
      <c r="N143" t="s">
        <v>10</v>
      </c>
    </row>
    <row r="144" spans="1:14" x14ac:dyDescent="0.2">
      <c r="A144" t="s">
        <v>19</v>
      </c>
      <c r="B144" t="s">
        <v>20</v>
      </c>
      <c r="C144" t="s">
        <v>41</v>
      </c>
      <c r="H144">
        <v>1152783.902</v>
      </c>
      <c r="I144">
        <v>1024365.894</v>
      </c>
      <c r="J144">
        <v>911362.79599999997</v>
      </c>
      <c r="K144">
        <v>895767.94200000004</v>
      </c>
      <c r="L144">
        <v>886893.85400000005</v>
      </c>
      <c r="M144">
        <v>1805046.0009999999</v>
      </c>
      <c r="N144">
        <v>2487365.9180000001</v>
      </c>
    </row>
    <row r="145" spans="1:14" x14ac:dyDescent="0.2">
      <c r="A145" t="s">
        <v>19</v>
      </c>
      <c r="B145" t="s">
        <v>20</v>
      </c>
      <c r="C145" t="s">
        <v>2</v>
      </c>
      <c r="D145" t="s">
        <v>9</v>
      </c>
      <c r="E145" t="s">
        <v>9</v>
      </c>
      <c r="F145" t="s">
        <v>9</v>
      </c>
      <c r="G145" t="s">
        <v>9</v>
      </c>
      <c r="H145" t="s">
        <v>9</v>
      </c>
      <c r="I145" t="s">
        <v>9</v>
      </c>
      <c r="J145" t="s">
        <v>9</v>
      </c>
      <c r="K145" t="s">
        <v>9</v>
      </c>
      <c r="L145" t="s">
        <v>9</v>
      </c>
      <c r="M145" t="s">
        <v>9</v>
      </c>
      <c r="N145" t="s">
        <v>9</v>
      </c>
    </row>
    <row r="146" spans="1:14" x14ac:dyDescent="0.2">
      <c r="A146" t="s">
        <v>19</v>
      </c>
      <c r="B146" t="s">
        <v>20</v>
      </c>
      <c r="C146" t="s">
        <v>3</v>
      </c>
      <c r="D146" t="s">
        <v>10</v>
      </c>
      <c r="E146" t="s">
        <v>10</v>
      </c>
      <c r="F146" t="s">
        <v>10</v>
      </c>
      <c r="G146" t="s">
        <v>10</v>
      </c>
      <c r="H146" t="s">
        <v>10</v>
      </c>
      <c r="I146" t="s">
        <v>10</v>
      </c>
      <c r="J146" t="s">
        <v>10</v>
      </c>
      <c r="K146" t="s">
        <v>10</v>
      </c>
      <c r="L146" t="s">
        <v>10</v>
      </c>
      <c r="M146" t="s">
        <v>10</v>
      </c>
      <c r="N146" t="s">
        <v>10</v>
      </c>
    </row>
    <row r="147" spans="1:14" x14ac:dyDescent="0.2">
      <c r="A147" t="s">
        <v>19</v>
      </c>
      <c r="B147" t="s">
        <v>20</v>
      </c>
      <c r="C147" t="s">
        <v>41</v>
      </c>
      <c r="D147">
        <v>21776420</v>
      </c>
      <c r="E147">
        <v>20349760</v>
      </c>
      <c r="F147">
        <v>19544863</v>
      </c>
      <c r="G147">
        <v>18069295</v>
      </c>
      <c r="H147">
        <v>17020109</v>
      </c>
      <c r="I147">
        <v>16958719</v>
      </c>
      <c r="J147">
        <v>15995350</v>
      </c>
      <c r="K147">
        <v>15202745</v>
      </c>
      <c r="L147">
        <v>15406082</v>
      </c>
      <c r="M147">
        <v>15820237</v>
      </c>
      <c r="N147">
        <v>17193551</v>
      </c>
    </row>
    <row r="148" spans="1:14" x14ac:dyDescent="0.2">
      <c r="A148" t="s">
        <v>19</v>
      </c>
      <c r="B148" t="s">
        <v>20</v>
      </c>
      <c r="C148" t="s">
        <v>2</v>
      </c>
      <c r="D148" t="s">
        <v>5</v>
      </c>
      <c r="E148" t="s">
        <v>5</v>
      </c>
      <c r="F148" t="s">
        <v>5</v>
      </c>
      <c r="G148" t="s">
        <v>5</v>
      </c>
      <c r="H148" t="s">
        <v>5</v>
      </c>
      <c r="I148" t="s">
        <v>5</v>
      </c>
      <c r="J148" t="s">
        <v>5</v>
      </c>
      <c r="K148" t="s">
        <v>5</v>
      </c>
      <c r="L148" t="s">
        <v>5</v>
      </c>
      <c r="M148" t="s">
        <v>5</v>
      </c>
      <c r="N148" t="s">
        <v>5</v>
      </c>
    </row>
    <row r="149" spans="1:14" x14ac:dyDescent="0.2">
      <c r="A149" t="s">
        <v>19</v>
      </c>
      <c r="B149" t="s">
        <v>20</v>
      </c>
      <c r="C149" t="s">
        <v>3</v>
      </c>
      <c r="D149" t="s">
        <v>5</v>
      </c>
      <c r="E149" t="s">
        <v>5</v>
      </c>
      <c r="F149" t="s">
        <v>5</v>
      </c>
      <c r="G149" t="s">
        <v>5</v>
      </c>
      <c r="H149" t="s">
        <v>5</v>
      </c>
      <c r="I149" t="s">
        <v>5</v>
      </c>
      <c r="J149" t="s">
        <v>5</v>
      </c>
      <c r="K149" t="s">
        <v>5</v>
      </c>
      <c r="L149" t="s">
        <v>5</v>
      </c>
      <c r="M149" t="s">
        <v>5</v>
      </c>
      <c r="N149" t="s">
        <v>5</v>
      </c>
    </row>
    <row r="150" spans="1:14" x14ac:dyDescent="0.2">
      <c r="A150" t="s">
        <v>19</v>
      </c>
      <c r="B150" t="s">
        <v>20</v>
      </c>
      <c r="C150" t="s">
        <v>41</v>
      </c>
      <c r="D150">
        <v>41942666.818000004</v>
      </c>
      <c r="E150">
        <v>41029649.652000003</v>
      </c>
      <c r="F150">
        <v>39964191.336000003</v>
      </c>
      <c r="G150">
        <v>38445412.627999999</v>
      </c>
      <c r="H150">
        <v>37433072.980999999</v>
      </c>
      <c r="I150">
        <v>36758310.670999996</v>
      </c>
      <c r="J150">
        <v>34710974.457999997</v>
      </c>
      <c r="K150">
        <v>34190877.399999999</v>
      </c>
      <c r="L150">
        <v>34476319.391000003</v>
      </c>
      <c r="M150">
        <v>35329246.016999997</v>
      </c>
      <c r="N150">
        <v>38190273.071000002</v>
      </c>
    </row>
    <row r="151" spans="1:14" x14ac:dyDescent="0.2">
      <c r="A151" t="s">
        <v>19</v>
      </c>
      <c r="B151" t="s">
        <v>20</v>
      </c>
      <c r="C151" t="s">
        <v>2</v>
      </c>
      <c r="D151" t="s">
        <v>7</v>
      </c>
      <c r="E151" t="s">
        <v>7</v>
      </c>
      <c r="F151" t="s">
        <v>7</v>
      </c>
      <c r="G151" t="s">
        <v>7</v>
      </c>
      <c r="H151" t="s">
        <v>7</v>
      </c>
      <c r="I151" t="s">
        <v>7</v>
      </c>
      <c r="J151" t="s">
        <v>7</v>
      </c>
      <c r="K151" t="s">
        <v>7</v>
      </c>
      <c r="L151" t="s">
        <v>7</v>
      </c>
      <c r="M151" t="s">
        <v>7</v>
      </c>
      <c r="N151" t="s">
        <v>7</v>
      </c>
    </row>
    <row r="152" spans="1:14" x14ac:dyDescent="0.2">
      <c r="A152" t="s">
        <v>19</v>
      </c>
      <c r="B152" t="s">
        <v>20</v>
      </c>
      <c r="C152" t="s">
        <v>3</v>
      </c>
      <c r="D152" t="s">
        <v>5</v>
      </c>
      <c r="E152" t="s">
        <v>5</v>
      </c>
      <c r="F152" t="s">
        <v>5</v>
      </c>
      <c r="G152" t="s">
        <v>5</v>
      </c>
      <c r="H152" t="s">
        <v>5</v>
      </c>
      <c r="I152" t="s">
        <v>5</v>
      </c>
      <c r="J152" t="s">
        <v>5</v>
      </c>
      <c r="K152" t="s">
        <v>5</v>
      </c>
      <c r="L152" t="s">
        <v>5</v>
      </c>
      <c r="M152" t="s">
        <v>5</v>
      </c>
      <c r="N152" t="s">
        <v>5</v>
      </c>
    </row>
    <row r="153" spans="1:14" x14ac:dyDescent="0.2">
      <c r="A153" t="s">
        <v>19</v>
      </c>
      <c r="B153" t="s">
        <v>20</v>
      </c>
      <c r="C153" t="s">
        <v>41</v>
      </c>
      <c r="D153">
        <v>20166246.818</v>
      </c>
      <c r="E153">
        <v>20679889.651999999</v>
      </c>
      <c r="F153">
        <v>20419328.335999999</v>
      </c>
      <c r="G153">
        <v>20376117.627999999</v>
      </c>
      <c r="H153">
        <v>20412963.980999999</v>
      </c>
      <c r="I153">
        <v>19799591.671</v>
      </c>
      <c r="J153">
        <v>18715624.458000001</v>
      </c>
      <c r="K153">
        <v>18988132.399999999</v>
      </c>
      <c r="L153">
        <v>19070237.390999999</v>
      </c>
      <c r="M153">
        <v>19509009.017000001</v>
      </c>
      <c r="N153">
        <v>20996722.070999999</v>
      </c>
    </row>
    <row r="154" spans="1:14" x14ac:dyDescent="0.2">
      <c r="A154" t="s">
        <v>19</v>
      </c>
      <c r="B154" t="s">
        <v>20</v>
      </c>
      <c r="C154" t="s">
        <v>2</v>
      </c>
      <c r="D154" t="s">
        <v>8</v>
      </c>
      <c r="E154" t="s">
        <v>8</v>
      </c>
      <c r="F154" t="s">
        <v>8</v>
      </c>
      <c r="G154" t="s">
        <v>8</v>
      </c>
      <c r="H154" t="s">
        <v>8</v>
      </c>
      <c r="I154" t="s">
        <v>8</v>
      </c>
      <c r="J154" t="s">
        <v>8</v>
      </c>
      <c r="K154" t="s">
        <v>8</v>
      </c>
      <c r="L154" t="s">
        <v>8</v>
      </c>
      <c r="M154" t="s">
        <v>8</v>
      </c>
      <c r="N154" t="s">
        <v>8</v>
      </c>
    </row>
    <row r="155" spans="1:14" x14ac:dyDescent="0.2">
      <c r="A155" t="s">
        <v>19</v>
      </c>
      <c r="B155" t="s">
        <v>20</v>
      </c>
      <c r="C155" t="s">
        <v>3</v>
      </c>
      <c r="D155" t="s">
        <v>5</v>
      </c>
      <c r="E155" t="s">
        <v>5</v>
      </c>
      <c r="F155" t="s">
        <v>5</v>
      </c>
      <c r="G155" t="s">
        <v>5</v>
      </c>
      <c r="H155" t="s">
        <v>5</v>
      </c>
      <c r="I155" t="s">
        <v>5</v>
      </c>
      <c r="J155" t="s">
        <v>5</v>
      </c>
      <c r="K155" t="s">
        <v>5</v>
      </c>
      <c r="L155" t="s">
        <v>5</v>
      </c>
      <c r="M155" t="s">
        <v>5</v>
      </c>
      <c r="N155" t="s">
        <v>5</v>
      </c>
    </row>
    <row r="156" spans="1:14" x14ac:dyDescent="0.2">
      <c r="A156" t="s">
        <v>19</v>
      </c>
      <c r="B156" t="s">
        <v>20</v>
      </c>
      <c r="C156" t="s">
        <v>41</v>
      </c>
      <c r="H156">
        <v>1152783.902</v>
      </c>
      <c r="I156">
        <v>1024365.894</v>
      </c>
      <c r="J156">
        <v>911362.79599999997</v>
      </c>
      <c r="K156">
        <v>895767.94200000004</v>
      </c>
      <c r="L156">
        <v>886893.85400000005</v>
      </c>
      <c r="M156">
        <v>1805046.0009999999</v>
      </c>
      <c r="N156">
        <v>2487365.9180000001</v>
      </c>
    </row>
    <row r="157" spans="1:14" x14ac:dyDescent="0.2">
      <c r="A157" t="s">
        <v>19</v>
      </c>
      <c r="B157" t="s">
        <v>20</v>
      </c>
      <c r="C157" t="s">
        <v>2</v>
      </c>
      <c r="D157" t="s">
        <v>9</v>
      </c>
      <c r="E157" t="s">
        <v>9</v>
      </c>
      <c r="F157" t="s">
        <v>9</v>
      </c>
      <c r="G157" t="s">
        <v>9</v>
      </c>
      <c r="H157" t="s">
        <v>9</v>
      </c>
      <c r="I157" t="s">
        <v>9</v>
      </c>
      <c r="J157" t="s">
        <v>9</v>
      </c>
      <c r="K157" t="s">
        <v>9</v>
      </c>
      <c r="L157" t="s">
        <v>9</v>
      </c>
      <c r="M157" t="s">
        <v>9</v>
      </c>
      <c r="N157" t="s">
        <v>9</v>
      </c>
    </row>
    <row r="158" spans="1:14" x14ac:dyDescent="0.2">
      <c r="A158" t="s">
        <v>19</v>
      </c>
      <c r="B158" t="s">
        <v>20</v>
      </c>
      <c r="C158" t="s">
        <v>3</v>
      </c>
      <c r="D158" t="s">
        <v>5</v>
      </c>
      <c r="E158" t="s">
        <v>5</v>
      </c>
      <c r="F158" t="s">
        <v>5</v>
      </c>
      <c r="G158" t="s">
        <v>5</v>
      </c>
      <c r="H158" t="s">
        <v>5</v>
      </c>
      <c r="I158" t="s">
        <v>5</v>
      </c>
      <c r="J158" t="s">
        <v>5</v>
      </c>
      <c r="K158" t="s">
        <v>5</v>
      </c>
      <c r="L158" t="s">
        <v>5</v>
      </c>
      <c r="M158" t="s">
        <v>5</v>
      </c>
      <c r="N158" t="s">
        <v>5</v>
      </c>
    </row>
    <row r="159" spans="1:14" x14ac:dyDescent="0.2">
      <c r="A159" t="s">
        <v>19</v>
      </c>
      <c r="B159" t="s">
        <v>20</v>
      </c>
      <c r="C159" t="s">
        <v>41</v>
      </c>
      <c r="D159">
        <v>21776420</v>
      </c>
      <c r="E159">
        <v>20349760</v>
      </c>
      <c r="F159">
        <v>19544863</v>
      </c>
      <c r="G159">
        <v>18069295</v>
      </c>
      <c r="H159">
        <v>17020109</v>
      </c>
      <c r="I159">
        <v>16958719</v>
      </c>
      <c r="J159">
        <v>15995350</v>
      </c>
      <c r="K159">
        <v>15202745</v>
      </c>
      <c r="L159">
        <v>15406082</v>
      </c>
      <c r="M159">
        <v>15820237</v>
      </c>
      <c r="N159">
        <v>17193551</v>
      </c>
    </row>
    <row r="160" spans="1:14" x14ac:dyDescent="0.2">
      <c r="A160" t="s">
        <v>21</v>
      </c>
      <c r="B160" t="s">
        <v>22</v>
      </c>
      <c r="C160" t="s">
        <v>2</v>
      </c>
      <c r="D160" t="s">
        <v>5</v>
      </c>
      <c r="E160" t="s">
        <v>5</v>
      </c>
      <c r="F160" t="s">
        <v>5</v>
      </c>
      <c r="G160" t="s">
        <v>5</v>
      </c>
      <c r="H160" t="s">
        <v>5</v>
      </c>
      <c r="I160" t="s">
        <v>5</v>
      </c>
      <c r="J160" t="s">
        <v>5</v>
      </c>
      <c r="K160" t="s">
        <v>5</v>
      </c>
      <c r="L160" t="s">
        <v>5</v>
      </c>
      <c r="M160" t="s">
        <v>5</v>
      </c>
      <c r="N160" t="s">
        <v>5</v>
      </c>
    </row>
    <row r="161" spans="1:14" x14ac:dyDescent="0.2">
      <c r="A161" t="s">
        <v>21</v>
      </c>
      <c r="B161" t="s">
        <v>22</v>
      </c>
      <c r="C161" t="s">
        <v>3</v>
      </c>
      <c r="D161" t="s">
        <v>10</v>
      </c>
      <c r="E161" t="s">
        <v>10</v>
      </c>
      <c r="F161" t="s">
        <v>10</v>
      </c>
      <c r="G161" t="s">
        <v>10</v>
      </c>
      <c r="H161" t="s">
        <v>10</v>
      </c>
      <c r="I161" t="s">
        <v>10</v>
      </c>
      <c r="J161" t="s">
        <v>10</v>
      </c>
      <c r="K161" t="s">
        <v>10</v>
      </c>
      <c r="L161" t="s">
        <v>10</v>
      </c>
      <c r="M161" t="s">
        <v>10</v>
      </c>
      <c r="N161" t="s">
        <v>10</v>
      </c>
    </row>
    <row r="162" spans="1:14" x14ac:dyDescent="0.2">
      <c r="A162" t="s">
        <v>21</v>
      </c>
      <c r="B162" t="s">
        <v>22</v>
      </c>
      <c r="C162" t="s">
        <v>41</v>
      </c>
      <c r="D162">
        <v>35906471</v>
      </c>
      <c r="E162">
        <v>46283355</v>
      </c>
      <c r="F162">
        <v>47625748</v>
      </c>
      <c r="G162">
        <v>53859182</v>
      </c>
      <c r="H162">
        <v>54254902</v>
      </c>
      <c r="I162">
        <v>60299099</v>
      </c>
      <c r="J162">
        <v>63790743</v>
      </c>
      <c r="K162">
        <v>71965240</v>
      </c>
      <c r="L162">
        <v>80794235</v>
      </c>
      <c r="M162">
        <v>90520765</v>
      </c>
      <c r="N162">
        <v>89653727</v>
      </c>
    </row>
    <row r="163" spans="1:14" x14ac:dyDescent="0.2">
      <c r="A163" t="s">
        <v>21</v>
      </c>
      <c r="B163" t="s">
        <v>22</v>
      </c>
      <c r="C163" t="s">
        <v>2</v>
      </c>
      <c r="D163" t="s">
        <v>7</v>
      </c>
      <c r="E163" t="s">
        <v>7</v>
      </c>
      <c r="F163" t="s">
        <v>7</v>
      </c>
      <c r="G163" t="s">
        <v>7</v>
      </c>
      <c r="H163" t="s">
        <v>7</v>
      </c>
      <c r="I163" t="s">
        <v>7</v>
      </c>
      <c r="J163" t="s">
        <v>7</v>
      </c>
      <c r="K163" t="s">
        <v>7</v>
      </c>
      <c r="L163" t="s">
        <v>7</v>
      </c>
      <c r="M163" t="s">
        <v>7</v>
      </c>
      <c r="N163" t="s">
        <v>7</v>
      </c>
    </row>
    <row r="164" spans="1:14" x14ac:dyDescent="0.2">
      <c r="A164" t="s">
        <v>21</v>
      </c>
      <c r="B164" t="s">
        <v>22</v>
      </c>
      <c r="C164" t="s">
        <v>3</v>
      </c>
      <c r="D164" t="s">
        <v>10</v>
      </c>
      <c r="E164" t="s">
        <v>10</v>
      </c>
      <c r="F164" t="s">
        <v>10</v>
      </c>
      <c r="G164" t="s">
        <v>10</v>
      </c>
      <c r="H164" t="s">
        <v>10</v>
      </c>
      <c r="I164" t="s">
        <v>10</v>
      </c>
      <c r="J164" t="s">
        <v>10</v>
      </c>
      <c r="K164" t="s">
        <v>10</v>
      </c>
      <c r="L164" t="s">
        <v>10</v>
      </c>
      <c r="M164" t="s">
        <v>10</v>
      </c>
      <c r="N164" t="s">
        <v>10</v>
      </c>
    </row>
    <row r="165" spans="1:14" x14ac:dyDescent="0.2">
      <c r="A165" t="s">
        <v>21</v>
      </c>
      <c r="B165" t="s">
        <v>22</v>
      </c>
      <c r="C165" t="s">
        <v>41</v>
      </c>
      <c r="D165">
        <v>12813186</v>
      </c>
      <c r="E165">
        <v>15413560</v>
      </c>
      <c r="F165">
        <v>16942601</v>
      </c>
      <c r="G165">
        <v>18332201</v>
      </c>
      <c r="H165">
        <v>17768275</v>
      </c>
      <c r="I165">
        <v>16487892</v>
      </c>
      <c r="J165">
        <v>17733005</v>
      </c>
      <c r="K165">
        <v>21173675</v>
      </c>
      <c r="L165">
        <v>21899604</v>
      </c>
      <c r="M165">
        <v>31957032</v>
      </c>
      <c r="N165">
        <v>29999393</v>
      </c>
    </row>
    <row r="166" spans="1:14" x14ac:dyDescent="0.2">
      <c r="A166" t="s">
        <v>21</v>
      </c>
      <c r="B166" t="s">
        <v>22</v>
      </c>
      <c r="C166" t="s">
        <v>2</v>
      </c>
      <c r="D166" t="s">
        <v>8</v>
      </c>
      <c r="E166" t="s">
        <v>8</v>
      </c>
      <c r="F166" t="s">
        <v>8</v>
      </c>
      <c r="G166" t="s">
        <v>8</v>
      </c>
      <c r="H166" t="s">
        <v>8</v>
      </c>
      <c r="I166" t="s">
        <v>8</v>
      </c>
      <c r="J166" t="s">
        <v>8</v>
      </c>
      <c r="K166" t="s">
        <v>8</v>
      </c>
      <c r="L166" t="s">
        <v>8</v>
      </c>
      <c r="M166" t="s">
        <v>8</v>
      </c>
      <c r="N166" t="s">
        <v>8</v>
      </c>
    </row>
    <row r="167" spans="1:14" x14ac:dyDescent="0.2">
      <c r="A167" t="s">
        <v>21</v>
      </c>
      <c r="B167" t="s">
        <v>22</v>
      </c>
      <c r="C167" t="s">
        <v>3</v>
      </c>
      <c r="D167" t="s">
        <v>10</v>
      </c>
      <c r="E167" t="s">
        <v>10</v>
      </c>
      <c r="F167" t="s">
        <v>10</v>
      </c>
      <c r="G167" t="s">
        <v>10</v>
      </c>
      <c r="H167" t="s">
        <v>10</v>
      </c>
      <c r="I167" t="s">
        <v>10</v>
      </c>
      <c r="J167" t="s">
        <v>10</v>
      </c>
      <c r="K167" t="s">
        <v>10</v>
      </c>
      <c r="L167" t="s">
        <v>10</v>
      </c>
      <c r="M167" t="s">
        <v>10</v>
      </c>
      <c r="N167" t="s">
        <v>10</v>
      </c>
    </row>
    <row r="168" spans="1:14" x14ac:dyDescent="0.2">
      <c r="A168" t="s">
        <v>21</v>
      </c>
      <c r="B168" t="s">
        <v>22</v>
      </c>
      <c r="C168" t="s">
        <v>41</v>
      </c>
      <c r="D168">
        <v>9170986</v>
      </c>
      <c r="E168">
        <v>11325687</v>
      </c>
      <c r="F168">
        <v>12967410</v>
      </c>
      <c r="G168">
        <v>13996236</v>
      </c>
      <c r="H168">
        <v>13223787</v>
      </c>
      <c r="I168">
        <v>16075588</v>
      </c>
      <c r="J168">
        <v>17733005</v>
      </c>
      <c r="K168">
        <v>21173675</v>
      </c>
      <c r="L168">
        <v>21899604</v>
      </c>
      <c r="M168">
        <v>31957032</v>
      </c>
      <c r="N168">
        <v>29999393</v>
      </c>
    </row>
    <row r="169" spans="1:14" x14ac:dyDescent="0.2">
      <c r="A169" t="s">
        <v>21</v>
      </c>
      <c r="B169" t="s">
        <v>22</v>
      </c>
      <c r="C169" t="s">
        <v>2</v>
      </c>
      <c r="D169" t="s">
        <v>9</v>
      </c>
      <c r="E169" t="s">
        <v>9</v>
      </c>
      <c r="F169" t="s">
        <v>9</v>
      </c>
      <c r="G169" t="s">
        <v>9</v>
      </c>
      <c r="H169" t="s">
        <v>9</v>
      </c>
      <c r="I169" t="s">
        <v>9</v>
      </c>
      <c r="J169" t="s">
        <v>9</v>
      </c>
      <c r="K169" t="s">
        <v>9</v>
      </c>
      <c r="L169" t="s">
        <v>9</v>
      </c>
      <c r="M169" t="s">
        <v>9</v>
      </c>
      <c r="N169" t="s">
        <v>9</v>
      </c>
    </row>
    <row r="170" spans="1:14" x14ac:dyDescent="0.2">
      <c r="A170" t="s">
        <v>21</v>
      </c>
      <c r="B170" t="s">
        <v>22</v>
      </c>
      <c r="C170" t="s">
        <v>3</v>
      </c>
      <c r="D170" t="s">
        <v>10</v>
      </c>
      <c r="E170" t="s">
        <v>10</v>
      </c>
      <c r="F170" t="s">
        <v>10</v>
      </c>
      <c r="G170" t="s">
        <v>10</v>
      </c>
      <c r="H170" t="s">
        <v>10</v>
      </c>
      <c r="I170" t="s">
        <v>10</v>
      </c>
      <c r="J170" t="s">
        <v>10</v>
      </c>
      <c r="K170" t="s">
        <v>10</v>
      </c>
      <c r="L170" t="s">
        <v>10</v>
      </c>
      <c r="M170" t="s">
        <v>10</v>
      </c>
      <c r="N170" t="s">
        <v>10</v>
      </c>
    </row>
    <row r="171" spans="1:14" x14ac:dyDescent="0.2">
      <c r="A171" t="s">
        <v>21</v>
      </c>
      <c r="B171" t="s">
        <v>22</v>
      </c>
      <c r="C171" t="s">
        <v>41</v>
      </c>
      <c r="D171">
        <v>23093285</v>
      </c>
      <c r="E171">
        <v>30869795</v>
      </c>
      <c r="F171">
        <v>30683147</v>
      </c>
      <c r="G171">
        <v>35526981</v>
      </c>
      <c r="H171">
        <v>36486627</v>
      </c>
      <c r="I171">
        <v>43811207</v>
      </c>
      <c r="J171">
        <v>46057738</v>
      </c>
      <c r="K171">
        <v>50791565</v>
      </c>
      <c r="L171">
        <v>58894631</v>
      </c>
      <c r="M171">
        <v>58563733</v>
      </c>
      <c r="N171">
        <v>59654334</v>
      </c>
    </row>
    <row r="172" spans="1:14" x14ac:dyDescent="0.2">
      <c r="A172" t="s">
        <v>21</v>
      </c>
      <c r="B172" t="s">
        <v>22</v>
      </c>
      <c r="C172" t="s">
        <v>2</v>
      </c>
      <c r="D172" t="s">
        <v>5</v>
      </c>
      <c r="E172" t="s">
        <v>5</v>
      </c>
      <c r="F172" t="s">
        <v>5</v>
      </c>
      <c r="G172" t="s">
        <v>5</v>
      </c>
      <c r="H172" t="s">
        <v>5</v>
      </c>
      <c r="I172" t="s">
        <v>5</v>
      </c>
      <c r="J172" t="s">
        <v>5</v>
      </c>
      <c r="K172" t="s">
        <v>5</v>
      </c>
      <c r="L172" t="s">
        <v>5</v>
      </c>
      <c r="M172" t="s">
        <v>5</v>
      </c>
      <c r="N172" t="s">
        <v>5</v>
      </c>
    </row>
    <row r="173" spans="1:14" x14ac:dyDescent="0.2">
      <c r="A173" t="s">
        <v>21</v>
      </c>
      <c r="B173" t="s">
        <v>22</v>
      </c>
      <c r="C173" t="s">
        <v>3</v>
      </c>
      <c r="D173" t="s">
        <v>5</v>
      </c>
      <c r="E173" t="s">
        <v>5</v>
      </c>
      <c r="F173" t="s">
        <v>5</v>
      </c>
      <c r="G173" t="s">
        <v>5</v>
      </c>
      <c r="H173" t="s">
        <v>5</v>
      </c>
      <c r="I173" t="s">
        <v>5</v>
      </c>
      <c r="J173" t="s">
        <v>5</v>
      </c>
      <c r="K173" t="s">
        <v>5</v>
      </c>
      <c r="L173" t="s">
        <v>5</v>
      </c>
      <c r="M173" t="s">
        <v>5</v>
      </c>
      <c r="N173" t="s">
        <v>5</v>
      </c>
    </row>
    <row r="174" spans="1:14" x14ac:dyDescent="0.2">
      <c r="A174" t="s">
        <v>21</v>
      </c>
      <c r="B174" t="s">
        <v>22</v>
      </c>
      <c r="C174" t="s">
        <v>41</v>
      </c>
      <c r="D174">
        <v>35906471</v>
      </c>
      <c r="E174">
        <v>46283355</v>
      </c>
      <c r="F174">
        <v>47625748</v>
      </c>
      <c r="G174">
        <v>53859182</v>
      </c>
      <c r="H174">
        <v>54254902</v>
      </c>
      <c r="I174">
        <v>60299099</v>
      </c>
      <c r="J174">
        <v>63790743</v>
      </c>
      <c r="K174">
        <v>71965240</v>
      </c>
      <c r="L174">
        <v>80794235</v>
      </c>
      <c r="M174">
        <v>90520765</v>
      </c>
      <c r="N174">
        <v>89653727</v>
      </c>
    </row>
    <row r="175" spans="1:14" x14ac:dyDescent="0.2">
      <c r="A175" t="s">
        <v>21</v>
      </c>
      <c r="B175" t="s">
        <v>22</v>
      </c>
      <c r="C175" t="s">
        <v>2</v>
      </c>
      <c r="D175" t="s">
        <v>7</v>
      </c>
      <c r="E175" t="s">
        <v>7</v>
      </c>
      <c r="F175" t="s">
        <v>7</v>
      </c>
      <c r="G175" t="s">
        <v>7</v>
      </c>
      <c r="H175" t="s">
        <v>7</v>
      </c>
      <c r="I175" t="s">
        <v>7</v>
      </c>
      <c r="J175" t="s">
        <v>7</v>
      </c>
      <c r="K175" t="s">
        <v>7</v>
      </c>
      <c r="L175" t="s">
        <v>7</v>
      </c>
      <c r="M175" t="s">
        <v>7</v>
      </c>
      <c r="N175" t="s">
        <v>7</v>
      </c>
    </row>
    <row r="176" spans="1:14" x14ac:dyDescent="0.2">
      <c r="A176" t="s">
        <v>21</v>
      </c>
      <c r="B176" t="s">
        <v>22</v>
      </c>
      <c r="C176" t="s">
        <v>3</v>
      </c>
      <c r="D176" t="s">
        <v>5</v>
      </c>
      <c r="E176" t="s">
        <v>5</v>
      </c>
      <c r="F176" t="s">
        <v>5</v>
      </c>
      <c r="G176" t="s">
        <v>5</v>
      </c>
      <c r="H176" t="s">
        <v>5</v>
      </c>
      <c r="I176" t="s">
        <v>5</v>
      </c>
      <c r="J176" t="s">
        <v>5</v>
      </c>
      <c r="K176" t="s">
        <v>5</v>
      </c>
      <c r="L176" t="s">
        <v>5</v>
      </c>
      <c r="M176" t="s">
        <v>5</v>
      </c>
      <c r="N176" t="s">
        <v>5</v>
      </c>
    </row>
    <row r="177" spans="1:14" x14ac:dyDescent="0.2">
      <c r="A177" t="s">
        <v>21</v>
      </c>
      <c r="B177" t="s">
        <v>22</v>
      </c>
      <c r="C177" t="s">
        <v>41</v>
      </c>
      <c r="D177">
        <v>12813186</v>
      </c>
      <c r="E177">
        <v>15413560</v>
      </c>
      <c r="F177">
        <v>16942601</v>
      </c>
      <c r="G177">
        <v>18332201</v>
      </c>
      <c r="H177">
        <v>17768275</v>
      </c>
      <c r="I177">
        <v>16487892</v>
      </c>
      <c r="J177">
        <v>17733005</v>
      </c>
      <c r="K177">
        <v>21173675</v>
      </c>
      <c r="L177">
        <v>21899604</v>
      </c>
      <c r="M177">
        <v>31957032</v>
      </c>
      <c r="N177">
        <v>29999393</v>
      </c>
    </row>
    <row r="178" spans="1:14" x14ac:dyDescent="0.2">
      <c r="A178" t="s">
        <v>21</v>
      </c>
      <c r="B178" t="s">
        <v>22</v>
      </c>
      <c r="C178" t="s">
        <v>2</v>
      </c>
      <c r="D178" t="s">
        <v>8</v>
      </c>
      <c r="E178" t="s">
        <v>8</v>
      </c>
      <c r="F178" t="s">
        <v>8</v>
      </c>
      <c r="G178" t="s">
        <v>8</v>
      </c>
      <c r="H178" t="s">
        <v>8</v>
      </c>
      <c r="I178" t="s">
        <v>8</v>
      </c>
      <c r="J178" t="s">
        <v>8</v>
      </c>
      <c r="K178" t="s">
        <v>8</v>
      </c>
      <c r="L178" t="s">
        <v>8</v>
      </c>
      <c r="M178" t="s">
        <v>8</v>
      </c>
      <c r="N178" t="s">
        <v>8</v>
      </c>
    </row>
    <row r="179" spans="1:14" x14ac:dyDescent="0.2">
      <c r="A179" t="s">
        <v>21</v>
      </c>
      <c r="B179" t="s">
        <v>22</v>
      </c>
      <c r="C179" t="s">
        <v>3</v>
      </c>
      <c r="D179" t="s">
        <v>5</v>
      </c>
      <c r="E179" t="s">
        <v>5</v>
      </c>
      <c r="F179" t="s">
        <v>5</v>
      </c>
      <c r="G179" t="s">
        <v>5</v>
      </c>
      <c r="H179" t="s">
        <v>5</v>
      </c>
      <c r="I179" t="s">
        <v>5</v>
      </c>
      <c r="J179" t="s">
        <v>5</v>
      </c>
      <c r="K179" t="s">
        <v>5</v>
      </c>
      <c r="L179" t="s">
        <v>5</v>
      </c>
      <c r="M179" t="s">
        <v>5</v>
      </c>
      <c r="N179" t="s">
        <v>5</v>
      </c>
    </row>
    <row r="180" spans="1:14" x14ac:dyDescent="0.2">
      <c r="A180" t="s">
        <v>21</v>
      </c>
      <c r="B180" t="s">
        <v>22</v>
      </c>
      <c r="C180" t="s">
        <v>41</v>
      </c>
      <c r="D180">
        <v>9170986</v>
      </c>
      <c r="E180">
        <v>11325687</v>
      </c>
      <c r="F180">
        <v>12967410</v>
      </c>
      <c r="G180">
        <v>13996236</v>
      </c>
      <c r="H180">
        <v>13223787</v>
      </c>
      <c r="I180">
        <v>16075588</v>
      </c>
      <c r="J180">
        <v>17733005</v>
      </c>
      <c r="K180">
        <v>21173675</v>
      </c>
      <c r="L180">
        <v>21899604</v>
      </c>
      <c r="M180">
        <v>31957032</v>
      </c>
      <c r="N180">
        <v>29999393</v>
      </c>
    </row>
    <row r="181" spans="1:14" x14ac:dyDescent="0.2">
      <c r="A181" t="s">
        <v>21</v>
      </c>
      <c r="B181" t="s">
        <v>22</v>
      </c>
      <c r="C181" t="s">
        <v>2</v>
      </c>
      <c r="D181" t="s">
        <v>9</v>
      </c>
      <c r="E181" t="s">
        <v>9</v>
      </c>
      <c r="F181" t="s">
        <v>9</v>
      </c>
      <c r="G181" t="s">
        <v>9</v>
      </c>
      <c r="H181" t="s">
        <v>9</v>
      </c>
      <c r="I181" t="s">
        <v>9</v>
      </c>
      <c r="J181" t="s">
        <v>9</v>
      </c>
      <c r="K181" t="s">
        <v>9</v>
      </c>
      <c r="L181" t="s">
        <v>9</v>
      </c>
      <c r="M181" t="s">
        <v>9</v>
      </c>
      <c r="N181" t="s">
        <v>9</v>
      </c>
    </row>
    <row r="182" spans="1:14" x14ac:dyDescent="0.2">
      <c r="A182" t="s">
        <v>21</v>
      </c>
      <c r="B182" t="s">
        <v>22</v>
      </c>
      <c r="C182" t="s">
        <v>3</v>
      </c>
      <c r="D182" t="s">
        <v>5</v>
      </c>
      <c r="E182" t="s">
        <v>5</v>
      </c>
      <c r="F182" t="s">
        <v>5</v>
      </c>
      <c r="G182" t="s">
        <v>5</v>
      </c>
      <c r="H182" t="s">
        <v>5</v>
      </c>
      <c r="I182" t="s">
        <v>5</v>
      </c>
      <c r="J182" t="s">
        <v>5</v>
      </c>
      <c r="K182" t="s">
        <v>5</v>
      </c>
      <c r="L182" t="s">
        <v>5</v>
      </c>
      <c r="M182" t="s">
        <v>5</v>
      </c>
      <c r="N182" t="s">
        <v>5</v>
      </c>
    </row>
    <row r="183" spans="1:14" x14ac:dyDescent="0.2">
      <c r="A183" t="s">
        <v>21</v>
      </c>
      <c r="B183" t="s">
        <v>22</v>
      </c>
      <c r="C183" t="s">
        <v>41</v>
      </c>
      <c r="D183">
        <v>23093285</v>
      </c>
      <c r="E183">
        <v>30869795</v>
      </c>
      <c r="F183">
        <v>30683147</v>
      </c>
      <c r="G183">
        <v>35526981</v>
      </c>
      <c r="H183">
        <v>36486627</v>
      </c>
      <c r="I183">
        <v>43811207</v>
      </c>
      <c r="J183">
        <v>46057738</v>
      </c>
      <c r="K183">
        <v>50791565</v>
      </c>
      <c r="L183">
        <v>58894631</v>
      </c>
      <c r="M183">
        <v>58563733</v>
      </c>
      <c r="N183">
        <v>59654334</v>
      </c>
    </row>
    <row r="184" spans="1:14" x14ac:dyDescent="0.2">
      <c r="A184" t="s">
        <v>23</v>
      </c>
      <c r="B184" t="s">
        <v>24</v>
      </c>
      <c r="C184" t="s">
        <v>2</v>
      </c>
      <c r="D184" t="s">
        <v>5</v>
      </c>
      <c r="E184" t="s">
        <v>5</v>
      </c>
      <c r="F184" t="s">
        <v>5</v>
      </c>
      <c r="G184" t="s">
        <v>5</v>
      </c>
      <c r="H184" t="s">
        <v>5</v>
      </c>
      <c r="I184" t="s">
        <v>5</v>
      </c>
      <c r="J184" t="s">
        <v>5</v>
      </c>
      <c r="K184" t="s">
        <v>5</v>
      </c>
      <c r="L184" t="s">
        <v>5</v>
      </c>
      <c r="M184" t="s">
        <v>5</v>
      </c>
      <c r="N184" t="s">
        <v>5</v>
      </c>
    </row>
    <row r="185" spans="1:14" x14ac:dyDescent="0.2">
      <c r="A185" t="s">
        <v>23</v>
      </c>
      <c r="B185" t="s">
        <v>24</v>
      </c>
      <c r="C185" t="s">
        <v>3</v>
      </c>
      <c r="D185" t="s">
        <v>10</v>
      </c>
      <c r="E185" t="s">
        <v>10</v>
      </c>
      <c r="F185" t="s">
        <v>10</v>
      </c>
      <c r="G185" t="s">
        <v>10</v>
      </c>
      <c r="H185" t="s">
        <v>10</v>
      </c>
      <c r="I185" t="s">
        <v>10</v>
      </c>
      <c r="J185" t="s">
        <v>10</v>
      </c>
      <c r="K185" t="s">
        <v>10</v>
      </c>
      <c r="L185" t="s">
        <v>10</v>
      </c>
      <c r="M185" t="s">
        <v>10</v>
      </c>
      <c r="N185" t="s">
        <v>10</v>
      </c>
    </row>
    <row r="186" spans="1:14" x14ac:dyDescent="0.2">
      <c r="A186" t="s">
        <v>23</v>
      </c>
      <c r="B186" t="s">
        <v>24</v>
      </c>
      <c r="C186" t="s">
        <v>41</v>
      </c>
      <c r="D186">
        <v>497.15699999999998</v>
      </c>
      <c r="E186">
        <v>524.13099999999997</v>
      </c>
      <c r="F186">
        <v>568.70500000000004</v>
      </c>
      <c r="G186">
        <v>590.99400000000003</v>
      </c>
      <c r="H186">
        <v>670.81799999999998</v>
      </c>
      <c r="I186">
        <v>671.56500000000005</v>
      </c>
      <c r="J186">
        <v>789.16399999999999</v>
      </c>
      <c r="K186">
        <v>838.00099999999998</v>
      </c>
      <c r="L186">
        <v>965.39</v>
      </c>
      <c r="M186">
        <v>958.87400000000002</v>
      </c>
      <c r="N186">
        <v>1020.88</v>
      </c>
    </row>
    <row r="187" spans="1:14" x14ac:dyDescent="0.2">
      <c r="A187" t="s">
        <v>23</v>
      </c>
      <c r="B187" t="s">
        <v>24</v>
      </c>
      <c r="C187" t="s">
        <v>2</v>
      </c>
      <c r="D187" t="s">
        <v>7</v>
      </c>
      <c r="E187" t="s">
        <v>7</v>
      </c>
      <c r="F187" t="s">
        <v>7</v>
      </c>
      <c r="G187" t="s">
        <v>7</v>
      </c>
      <c r="H187" t="s">
        <v>7</v>
      </c>
      <c r="I187" t="s">
        <v>7</v>
      </c>
      <c r="J187" t="s">
        <v>7</v>
      </c>
      <c r="K187" t="s">
        <v>7</v>
      </c>
      <c r="L187" t="s">
        <v>7</v>
      </c>
      <c r="M187" t="s">
        <v>7</v>
      </c>
      <c r="N187" t="s">
        <v>7</v>
      </c>
    </row>
    <row r="188" spans="1:14" x14ac:dyDescent="0.2">
      <c r="A188" t="s">
        <v>23</v>
      </c>
      <c r="B188" t="s">
        <v>24</v>
      </c>
      <c r="C188" t="s">
        <v>3</v>
      </c>
      <c r="D188" t="s">
        <v>10</v>
      </c>
      <c r="E188" t="s">
        <v>10</v>
      </c>
      <c r="F188" t="s">
        <v>10</v>
      </c>
      <c r="G188" t="s">
        <v>10</v>
      </c>
      <c r="H188" t="s">
        <v>10</v>
      </c>
      <c r="I188" t="s">
        <v>10</v>
      </c>
      <c r="J188" t="s">
        <v>10</v>
      </c>
      <c r="K188" t="s">
        <v>10</v>
      </c>
      <c r="L188" t="s">
        <v>10</v>
      </c>
      <c r="M188" t="s">
        <v>10</v>
      </c>
      <c r="N188" t="s">
        <v>10</v>
      </c>
    </row>
    <row r="189" spans="1:14" x14ac:dyDescent="0.2">
      <c r="A189" t="s">
        <v>23</v>
      </c>
      <c r="B189" t="s">
        <v>24</v>
      </c>
      <c r="C189" t="s">
        <v>41</v>
      </c>
      <c r="D189">
        <v>497.15699999999998</v>
      </c>
      <c r="E189">
        <v>524.13099999999997</v>
      </c>
      <c r="F189">
        <v>568.70500000000004</v>
      </c>
      <c r="G189">
        <v>590.99400000000003</v>
      </c>
      <c r="H189">
        <v>670.81799999999998</v>
      </c>
      <c r="I189">
        <v>671.56500000000005</v>
      </c>
      <c r="J189">
        <v>789.16399999999999</v>
      </c>
      <c r="K189">
        <v>838.00099999999998</v>
      </c>
      <c r="L189">
        <v>965.39</v>
      </c>
      <c r="M189">
        <v>958.87400000000002</v>
      </c>
      <c r="N189">
        <v>1020.88</v>
      </c>
    </row>
    <row r="190" spans="1:14" x14ac:dyDescent="0.2">
      <c r="A190" t="s">
        <v>23</v>
      </c>
      <c r="B190" t="s">
        <v>24</v>
      </c>
      <c r="C190" t="s">
        <v>2</v>
      </c>
      <c r="D190" t="s">
        <v>8</v>
      </c>
      <c r="E190" t="s">
        <v>8</v>
      </c>
      <c r="F190" t="s">
        <v>8</v>
      </c>
      <c r="G190" t="s">
        <v>8</v>
      </c>
      <c r="H190" t="s">
        <v>8</v>
      </c>
      <c r="I190" t="s">
        <v>8</v>
      </c>
      <c r="J190" t="s">
        <v>8</v>
      </c>
      <c r="K190" t="s">
        <v>8</v>
      </c>
      <c r="L190" t="s">
        <v>8</v>
      </c>
      <c r="M190" t="s">
        <v>8</v>
      </c>
      <c r="N190" t="s">
        <v>8</v>
      </c>
    </row>
    <row r="191" spans="1:14" x14ac:dyDescent="0.2">
      <c r="A191" t="s">
        <v>23</v>
      </c>
      <c r="B191" t="s">
        <v>24</v>
      </c>
      <c r="C191" t="s">
        <v>3</v>
      </c>
      <c r="D191" t="s">
        <v>10</v>
      </c>
      <c r="E191" t="s">
        <v>10</v>
      </c>
      <c r="F191" t="s">
        <v>10</v>
      </c>
      <c r="G191" t="s">
        <v>10</v>
      </c>
      <c r="H191" t="s">
        <v>10</v>
      </c>
      <c r="I191" t="s">
        <v>10</v>
      </c>
      <c r="J191" t="s">
        <v>10</v>
      </c>
      <c r="K191" t="s">
        <v>10</v>
      </c>
      <c r="L191" t="s">
        <v>10</v>
      </c>
      <c r="M191" t="s">
        <v>10</v>
      </c>
      <c r="N191" t="s">
        <v>10</v>
      </c>
    </row>
    <row r="192" spans="1:14" x14ac:dyDescent="0.2">
      <c r="A192" t="s">
        <v>23</v>
      </c>
      <c r="B192" t="s">
        <v>24</v>
      </c>
      <c r="C192" t="s">
        <v>41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</row>
    <row r="193" spans="1:14" x14ac:dyDescent="0.2">
      <c r="A193" t="s">
        <v>23</v>
      </c>
      <c r="B193" t="s">
        <v>24</v>
      </c>
      <c r="C193" t="s">
        <v>2</v>
      </c>
      <c r="D193" t="s">
        <v>9</v>
      </c>
      <c r="E193" t="s">
        <v>9</v>
      </c>
      <c r="F193" t="s">
        <v>9</v>
      </c>
      <c r="G193" t="s">
        <v>9</v>
      </c>
      <c r="H193" t="s">
        <v>9</v>
      </c>
      <c r="I193" t="s">
        <v>9</v>
      </c>
      <c r="J193" t="s">
        <v>9</v>
      </c>
      <c r="K193" t="s">
        <v>9</v>
      </c>
      <c r="L193" t="s">
        <v>9</v>
      </c>
      <c r="M193" t="s">
        <v>9</v>
      </c>
      <c r="N193" t="s">
        <v>9</v>
      </c>
    </row>
    <row r="194" spans="1:14" x14ac:dyDescent="0.2">
      <c r="A194" t="s">
        <v>23</v>
      </c>
      <c r="B194" t="s">
        <v>24</v>
      </c>
      <c r="C194" t="s">
        <v>3</v>
      </c>
      <c r="D194" t="s">
        <v>10</v>
      </c>
      <c r="E194" t="s">
        <v>10</v>
      </c>
      <c r="F194" t="s">
        <v>10</v>
      </c>
      <c r="G194" t="s">
        <v>10</v>
      </c>
      <c r="H194" t="s">
        <v>10</v>
      </c>
      <c r="I194" t="s">
        <v>10</v>
      </c>
      <c r="J194" t="s">
        <v>10</v>
      </c>
      <c r="K194" t="s">
        <v>10</v>
      </c>
      <c r="L194" t="s">
        <v>10</v>
      </c>
      <c r="M194" t="s">
        <v>10</v>
      </c>
      <c r="N194" t="s">
        <v>10</v>
      </c>
    </row>
    <row r="195" spans="1:14" x14ac:dyDescent="0.2">
      <c r="A195" t="s">
        <v>23</v>
      </c>
      <c r="B195" t="s">
        <v>24</v>
      </c>
      <c r="C195" t="s">
        <v>41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</row>
    <row r="196" spans="1:14" x14ac:dyDescent="0.2">
      <c r="A196" t="s">
        <v>23</v>
      </c>
      <c r="B196" t="s">
        <v>24</v>
      </c>
      <c r="C196" t="s">
        <v>2</v>
      </c>
      <c r="D196" t="s">
        <v>5</v>
      </c>
      <c r="E196" t="s">
        <v>5</v>
      </c>
      <c r="F196" t="s">
        <v>5</v>
      </c>
      <c r="G196" t="s">
        <v>5</v>
      </c>
      <c r="H196" t="s">
        <v>5</v>
      </c>
      <c r="I196" t="s">
        <v>5</v>
      </c>
      <c r="J196" t="s">
        <v>5</v>
      </c>
      <c r="K196" t="s">
        <v>5</v>
      </c>
      <c r="L196" t="s">
        <v>5</v>
      </c>
      <c r="M196" t="s">
        <v>5</v>
      </c>
      <c r="N196" t="s">
        <v>5</v>
      </c>
    </row>
    <row r="197" spans="1:14" x14ac:dyDescent="0.2">
      <c r="A197" t="s">
        <v>23</v>
      </c>
      <c r="B197" t="s">
        <v>24</v>
      </c>
      <c r="C197" t="s">
        <v>3</v>
      </c>
      <c r="D197" t="s">
        <v>5</v>
      </c>
      <c r="E197" t="s">
        <v>5</v>
      </c>
      <c r="F197" t="s">
        <v>5</v>
      </c>
      <c r="G197" t="s">
        <v>5</v>
      </c>
      <c r="H197" t="s">
        <v>5</v>
      </c>
      <c r="I197" t="s">
        <v>5</v>
      </c>
      <c r="J197" t="s">
        <v>5</v>
      </c>
      <c r="K197" t="s">
        <v>5</v>
      </c>
      <c r="L197" t="s">
        <v>5</v>
      </c>
      <c r="M197" t="s">
        <v>5</v>
      </c>
      <c r="N197" t="s">
        <v>5</v>
      </c>
    </row>
    <row r="198" spans="1:14" x14ac:dyDescent="0.2">
      <c r="A198" t="s">
        <v>23</v>
      </c>
      <c r="B198" t="s">
        <v>24</v>
      </c>
      <c r="C198" t="s">
        <v>41</v>
      </c>
      <c r="D198">
        <v>497.15699999999998</v>
      </c>
      <c r="E198">
        <v>524.13099999999997</v>
      </c>
      <c r="F198">
        <v>568.70500000000004</v>
      </c>
      <c r="G198">
        <v>590.99400000000003</v>
      </c>
      <c r="H198">
        <v>670.81799999999998</v>
      </c>
      <c r="I198">
        <v>671.56500000000005</v>
      </c>
      <c r="J198">
        <v>789.16399999999999</v>
      </c>
      <c r="K198">
        <v>838.00099999999998</v>
      </c>
      <c r="L198">
        <v>965.39</v>
      </c>
      <c r="M198">
        <v>958.87400000000002</v>
      </c>
      <c r="N198">
        <v>1020.88</v>
      </c>
    </row>
    <row r="199" spans="1:14" x14ac:dyDescent="0.2">
      <c r="A199" t="s">
        <v>23</v>
      </c>
      <c r="B199" t="s">
        <v>24</v>
      </c>
      <c r="C199" t="s">
        <v>2</v>
      </c>
      <c r="D199" t="s">
        <v>7</v>
      </c>
      <c r="E199" t="s">
        <v>7</v>
      </c>
      <c r="F199" t="s">
        <v>7</v>
      </c>
      <c r="G199" t="s">
        <v>7</v>
      </c>
      <c r="H199" t="s">
        <v>7</v>
      </c>
      <c r="I199" t="s">
        <v>7</v>
      </c>
      <c r="J199" t="s">
        <v>7</v>
      </c>
      <c r="K199" t="s">
        <v>7</v>
      </c>
      <c r="L199" t="s">
        <v>7</v>
      </c>
      <c r="M199" t="s">
        <v>7</v>
      </c>
      <c r="N199" t="s">
        <v>7</v>
      </c>
    </row>
    <row r="200" spans="1:14" x14ac:dyDescent="0.2">
      <c r="A200" t="s">
        <v>23</v>
      </c>
      <c r="B200" t="s">
        <v>24</v>
      </c>
      <c r="C200" t="s">
        <v>3</v>
      </c>
      <c r="D200" t="s">
        <v>5</v>
      </c>
      <c r="E200" t="s">
        <v>5</v>
      </c>
      <c r="F200" t="s">
        <v>5</v>
      </c>
      <c r="G200" t="s">
        <v>5</v>
      </c>
      <c r="H200" t="s">
        <v>5</v>
      </c>
      <c r="I200" t="s">
        <v>5</v>
      </c>
      <c r="J200" t="s">
        <v>5</v>
      </c>
      <c r="K200" t="s">
        <v>5</v>
      </c>
      <c r="L200" t="s">
        <v>5</v>
      </c>
      <c r="M200" t="s">
        <v>5</v>
      </c>
      <c r="N200" t="s">
        <v>5</v>
      </c>
    </row>
    <row r="201" spans="1:14" x14ac:dyDescent="0.2">
      <c r="A201" t="s">
        <v>23</v>
      </c>
      <c r="B201" t="s">
        <v>24</v>
      </c>
      <c r="C201" t="s">
        <v>41</v>
      </c>
      <c r="D201">
        <v>497.15699999999998</v>
      </c>
      <c r="E201">
        <v>524.13099999999997</v>
      </c>
      <c r="F201">
        <v>568.70500000000004</v>
      </c>
      <c r="G201">
        <v>590.99400000000003</v>
      </c>
      <c r="H201">
        <v>670.81799999999998</v>
      </c>
      <c r="I201">
        <v>671.56500000000005</v>
      </c>
      <c r="J201">
        <v>789.16399999999999</v>
      </c>
      <c r="K201">
        <v>838.00099999999998</v>
      </c>
      <c r="L201">
        <v>965.39</v>
      </c>
      <c r="M201">
        <v>958.87400000000002</v>
      </c>
      <c r="N201">
        <v>1020.88</v>
      </c>
    </row>
    <row r="202" spans="1:14" x14ac:dyDescent="0.2">
      <c r="A202" t="s">
        <v>23</v>
      </c>
      <c r="B202" t="s">
        <v>24</v>
      </c>
      <c r="C202" t="s">
        <v>2</v>
      </c>
      <c r="D202" t="s">
        <v>8</v>
      </c>
      <c r="E202" t="s">
        <v>8</v>
      </c>
      <c r="F202" t="s">
        <v>8</v>
      </c>
      <c r="G202" t="s">
        <v>8</v>
      </c>
      <c r="H202" t="s">
        <v>8</v>
      </c>
      <c r="I202" t="s">
        <v>8</v>
      </c>
      <c r="J202" t="s">
        <v>8</v>
      </c>
      <c r="K202" t="s">
        <v>8</v>
      </c>
      <c r="L202" t="s">
        <v>8</v>
      </c>
      <c r="M202" t="s">
        <v>8</v>
      </c>
      <c r="N202" t="s">
        <v>8</v>
      </c>
    </row>
    <row r="203" spans="1:14" x14ac:dyDescent="0.2">
      <c r="A203" t="s">
        <v>23</v>
      </c>
      <c r="B203" t="s">
        <v>24</v>
      </c>
      <c r="C203" t="s">
        <v>3</v>
      </c>
      <c r="D203" t="s">
        <v>5</v>
      </c>
      <c r="E203" t="s">
        <v>5</v>
      </c>
      <c r="F203" t="s">
        <v>5</v>
      </c>
      <c r="G203" t="s">
        <v>5</v>
      </c>
      <c r="H203" t="s">
        <v>5</v>
      </c>
      <c r="I203" t="s">
        <v>5</v>
      </c>
      <c r="J203" t="s">
        <v>5</v>
      </c>
      <c r="K203" t="s">
        <v>5</v>
      </c>
      <c r="L203" t="s">
        <v>5</v>
      </c>
      <c r="M203" t="s">
        <v>5</v>
      </c>
      <c r="N203" t="s">
        <v>5</v>
      </c>
    </row>
    <row r="204" spans="1:14" x14ac:dyDescent="0.2">
      <c r="A204" t="s">
        <v>23</v>
      </c>
      <c r="B204" t="s">
        <v>24</v>
      </c>
      <c r="C204" t="s">
        <v>41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</row>
    <row r="205" spans="1:14" x14ac:dyDescent="0.2">
      <c r="A205" t="s">
        <v>23</v>
      </c>
      <c r="B205" t="s">
        <v>24</v>
      </c>
      <c r="C205" t="s">
        <v>2</v>
      </c>
      <c r="D205" t="s">
        <v>9</v>
      </c>
      <c r="E205" t="s">
        <v>9</v>
      </c>
      <c r="F205" t="s">
        <v>9</v>
      </c>
      <c r="G205" t="s">
        <v>9</v>
      </c>
      <c r="H205" t="s">
        <v>9</v>
      </c>
      <c r="I205" t="s">
        <v>9</v>
      </c>
      <c r="J205" t="s">
        <v>9</v>
      </c>
      <c r="K205" t="s">
        <v>9</v>
      </c>
      <c r="L205" t="s">
        <v>9</v>
      </c>
      <c r="M205" t="s">
        <v>9</v>
      </c>
      <c r="N205" t="s">
        <v>9</v>
      </c>
    </row>
    <row r="206" spans="1:14" x14ac:dyDescent="0.2">
      <c r="A206" t="s">
        <v>23</v>
      </c>
      <c r="B206" t="s">
        <v>24</v>
      </c>
      <c r="C206" t="s">
        <v>3</v>
      </c>
      <c r="D206" t="s">
        <v>5</v>
      </c>
      <c r="E206" t="s">
        <v>5</v>
      </c>
      <c r="F206" t="s">
        <v>5</v>
      </c>
      <c r="G206" t="s">
        <v>5</v>
      </c>
      <c r="H206" t="s">
        <v>5</v>
      </c>
      <c r="I206" t="s">
        <v>5</v>
      </c>
      <c r="J206" t="s">
        <v>5</v>
      </c>
      <c r="K206" t="s">
        <v>5</v>
      </c>
      <c r="L206" t="s">
        <v>5</v>
      </c>
      <c r="M206" t="s">
        <v>5</v>
      </c>
      <c r="N206" t="s">
        <v>5</v>
      </c>
    </row>
    <row r="207" spans="1:14" x14ac:dyDescent="0.2">
      <c r="A207" t="s">
        <v>23</v>
      </c>
      <c r="B207" t="s">
        <v>24</v>
      </c>
      <c r="C207" t="s">
        <v>41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</row>
    <row r="208" spans="1:14" x14ac:dyDescent="0.2">
      <c r="A208" t="s">
        <v>25</v>
      </c>
      <c r="B208" t="s">
        <v>26</v>
      </c>
      <c r="C208" t="s">
        <v>2</v>
      </c>
      <c r="D208" t="s">
        <v>5</v>
      </c>
      <c r="E208" t="s">
        <v>5</v>
      </c>
      <c r="F208" t="s">
        <v>5</v>
      </c>
      <c r="G208" t="s">
        <v>5</v>
      </c>
      <c r="H208" t="s">
        <v>5</v>
      </c>
      <c r="I208" t="s">
        <v>5</v>
      </c>
      <c r="J208" t="s">
        <v>5</v>
      </c>
      <c r="K208" t="s">
        <v>5</v>
      </c>
      <c r="L208" t="s">
        <v>5</v>
      </c>
      <c r="M208" t="s">
        <v>5</v>
      </c>
      <c r="N208" t="s">
        <v>5</v>
      </c>
    </row>
    <row r="209" spans="1:14" x14ac:dyDescent="0.2">
      <c r="A209" t="s">
        <v>25</v>
      </c>
      <c r="B209" t="s">
        <v>26</v>
      </c>
      <c r="C209" t="s">
        <v>3</v>
      </c>
      <c r="D209" t="s">
        <v>6</v>
      </c>
      <c r="E209" t="s">
        <v>6</v>
      </c>
      <c r="F209" t="s">
        <v>6</v>
      </c>
      <c r="G209" t="s">
        <v>6</v>
      </c>
      <c r="H209" t="s">
        <v>6</v>
      </c>
      <c r="I209" t="s">
        <v>6</v>
      </c>
      <c r="J209" t="s">
        <v>6</v>
      </c>
      <c r="K209" t="s">
        <v>6</v>
      </c>
      <c r="L209" t="s">
        <v>6</v>
      </c>
      <c r="M209" t="s">
        <v>6</v>
      </c>
      <c r="N209" t="s">
        <v>6</v>
      </c>
    </row>
    <row r="210" spans="1:14" x14ac:dyDescent="0.2">
      <c r="A210" t="s">
        <v>25</v>
      </c>
      <c r="B210" t="s">
        <v>26</v>
      </c>
      <c r="C210" t="s">
        <v>41</v>
      </c>
      <c r="D210">
        <v>402290</v>
      </c>
      <c r="E210">
        <v>460512</v>
      </c>
      <c r="F210">
        <v>503163</v>
      </c>
      <c r="G210">
        <v>541970</v>
      </c>
      <c r="H210">
        <v>582036</v>
      </c>
      <c r="I210">
        <v>647697</v>
      </c>
      <c r="J210">
        <v>726147</v>
      </c>
      <c r="K210">
        <v>710338.9</v>
      </c>
      <c r="L210">
        <v>842435.4</v>
      </c>
      <c r="M210">
        <v>814790.7</v>
      </c>
      <c r="N210">
        <v>898719.2</v>
      </c>
    </row>
    <row r="211" spans="1:14" x14ac:dyDescent="0.2">
      <c r="A211" t="s">
        <v>25</v>
      </c>
      <c r="B211" t="s">
        <v>26</v>
      </c>
      <c r="C211" t="s">
        <v>2</v>
      </c>
      <c r="D211" t="s">
        <v>7</v>
      </c>
      <c r="E211" t="s">
        <v>7</v>
      </c>
      <c r="F211" t="s">
        <v>7</v>
      </c>
      <c r="G211" t="s">
        <v>7</v>
      </c>
      <c r="H211" t="s">
        <v>7</v>
      </c>
      <c r="I211" t="s">
        <v>7</v>
      </c>
      <c r="J211" t="s">
        <v>7</v>
      </c>
      <c r="K211" t="s">
        <v>7</v>
      </c>
      <c r="L211" t="s">
        <v>7</v>
      </c>
      <c r="M211" t="s">
        <v>7</v>
      </c>
      <c r="N211" t="s">
        <v>7</v>
      </c>
    </row>
    <row r="212" spans="1:14" x14ac:dyDescent="0.2">
      <c r="A212" t="s">
        <v>25</v>
      </c>
      <c r="B212" t="s">
        <v>26</v>
      </c>
      <c r="C212" t="s">
        <v>3</v>
      </c>
      <c r="D212" t="s">
        <v>6</v>
      </c>
      <c r="E212" t="s">
        <v>6</v>
      </c>
      <c r="F212" t="s">
        <v>6</v>
      </c>
      <c r="G212" t="s">
        <v>6</v>
      </c>
      <c r="H212" t="s">
        <v>6</v>
      </c>
      <c r="I212" t="s">
        <v>6</v>
      </c>
      <c r="J212" t="s">
        <v>6</v>
      </c>
      <c r="K212" t="s">
        <v>6</v>
      </c>
      <c r="L212" t="s">
        <v>6</v>
      </c>
      <c r="M212" t="s">
        <v>6</v>
      </c>
      <c r="N212" t="s">
        <v>6</v>
      </c>
    </row>
    <row r="213" spans="1:14" x14ac:dyDescent="0.2">
      <c r="A213" t="s">
        <v>25</v>
      </c>
      <c r="B213" t="s">
        <v>26</v>
      </c>
      <c r="C213" t="s">
        <v>41</v>
      </c>
      <c r="D213">
        <v>224154</v>
      </c>
      <c r="E213">
        <v>263581</v>
      </c>
      <c r="F213">
        <v>288253</v>
      </c>
      <c r="G213">
        <v>316742</v>
      </c>
      <c r="H213">
        <v>342146</v>
      </c>
      <c r="I213">
        <v>368805</v>
      </c>
      <c r="J213">
        <v>396810</v>
      </c>
      <c r="K213">
        <v>377581.1</v>
      </c>
      <c r="L213">
        <v>418980.5</v>
      </c>
      <c r="M213">
        <v>439073.4</v>
      </c>
      <c r="N213">
        <v>461391.6</v>
      </c>
    </row>
    <row r="214" spans="1:14" x14ac:dyDescent="0.2">
      <c r="A214" t="s">
        <v>25</v>
      </c>
      <c r="B214" t="s">
        <v>26</v>
      </c>
      <c r="C214" t="s">
        <v>2</v>
      </c>
      <c r="D214" t="s">
        <v>8</v>
      </c>
      <c r="E214" t="s">
        <v>8</v>
      </c>
      <c r="F214" t="s">
        <v>8</v>
      </c>
      <c r="G214" t="s">
        <v>8</v>
      </c>
      <c r="H214" t="s">
        <v>8</v>
      </c>
      <c r="I214" t="s">
        <v>8</v>
      </c>
      <c r="J214" t="s">
        <v>8</v>
      </c>
      <c r="K214" t="s">
        <v>8</v>
      </c>
      <c r="L214" t="s">
        <v>8</v>
      </c>
      <c r="M214" t="s">
        <v>8</v>
      </c>
      <c r="N214" t="s">
        <v>8</v>
      </c>
    </row>
    <row r="215" spans="1:14" x14ac:dyDescent="0.2">
      <c r="A215" t="s">
        <v>25</v>
      </c>
      <c r="B215" t="s">
        <v>26</v>
      </c>
      <c r="C215" t="s">
        <v>3</v>
      </c>
      <c r="D215" t="s">
        <v>6</v>
      </c>
      <c r="E215" t="s">
        <v>6</v>
      </c>
      <c r="F215" t="s">
        <v>6</v>
      </c>
      <c r="G215" t="s">
        <v>6</v>
      </c>
      <c r="H215" t="s">
        <v>6</v>
      </c>
      <c r="I215" t="s">
        <v>6</v>
      </c>
      <c r="J215" t="s">
        <v>6</v>
      </c>
      <c r="K215" t="s">
        <v>6</v>
      </c>
      <c r="L215" t="s">
        <v>6</v>
      </c>
      <c r="M215" t="s">
        <v>6</v>
      </c>
      <c r="N215" t="s">
        <v>6</v>
      </c>
    </row>
    <row r="216" spans="1:14" x14ac:dyDescent="0.2">
      <c r="A216" t="s">
        <v>25</v>
      </c>
      <c r="B216" t="s">
        <v>26</v>
      </c>
      <c r="C216" t="s">
        <v>41</v>
      </c>
      <c r="D216">
        <v>23171</v>
      </c>
      <c r="E216">
        <v>26557</v>
      </c>
      <c r="F216">
        <v>31729</v>
      </c>
      <c r="G216">
        <v>34343</v>
      </c>
      <c r="H216">
        <v>39985</v>
      </c>
      <c r="I216">
        <v>42363</v>
      </c>
      <c r="J216">
        <v>41270</v>
      </c>
      <c r="K216">
        <v>0</v>
      </c>
      <c r="L216">
        <v>0</v>
      </c>
      <c r="M216">
        <v>0</v>
      </c>
      <c r="N216">
        <v>0</v>
      </c>
    </row>
    <row r="217" spans="1:14" x14ac:dyDescent="0.2">
      <c r="A217" t="s">
        <v>25</v>
      </c>
      <c r="B217" t="s">
        <v>26</v>
      </c>
      <c r="C217" t="s">
        <v>2</v>
      </c>
      <c r="D217" t="s">
        <v>9</v>
      </c>
      <c r="E217" t="s">
        <v>9</v>
      </c>
      <c r="F217" t="s">
        <v>9</v>
      </c>
      <c r="G217" t="s">
        <v>9</v>
      </c>
      <c r="H217" t="s">
        <v>9</v>
      </c>
      <c r="I217" t="s">
        <v>9</v>
      </c>
      <c r="J217" t="s">
        <v>9</v>
      </c>
      <c r="K217" t="s">
        <v>9</v>
      </c>
      <c r="L217" t="s">
        <v>9</v>
      </c>
      <c r="M217" t="s">
        <v>9</v>
      </c>
      <c r="N217" t="s">
        <v>9</v>
      </c>
    </row>
    <row r="218" spans="1:14" x14ac:dyDescent="0.2">
      <c r="A218" t="s">
        <v>25</v>
      </c>
      <c r="B218" t="s">
        <v>26</v>
      </c>
      <c r="C218" t="s">
        <v>3</v>
      </c>
      <c r="D218" t="s">
        <v>6</v>
      </c>
      <c r="E218" t="s">
        <v>6</v>
      </c>
      <c r="F218" t="s">
        <v>6</v>
      </c>
      <c r="G218" t="s">
        <v>6</v>
      </c>
      <c r="H218" t="s">
        <v>6</v>
      </c>
      <c r="I218" t="s">
        <v>6</v>
      </c>
      <c r="J218" t="s">
        <v>6</v>
      </c>
      <c r="K218" t="s">
        <v>6</v>
      </c>
      <c r="L218" t="s">
        <v>6</v>
      </c>
      <c r="M218" t="s">
        <v>6</v>
      </c>
      <c r="N218" t="s">
        <v>6</v>
      </c>
    </row>
    <row r="219" spans="1:14" x14ac:dyDescent="0.2">
      <c r="A219" t="s">
        <v>25</v>
      </c>
      <c r="B219" t="s">
        <v>26</v>
      </c>
      <c r="C219" t="s">
        <v>41</v>
      </c>
      <c r="D219">
        <v>178136</v>
      </c>
      <c r="E219">
        <v>196931</v>
      </c>
      <c r="F219">
        <v>214910</v>
      </c>
      <c r="G219">
        <v>225228</v>
      </c>
      <c r="H219">
        <v>239890</v>
      </c>
      <c r="I219">
        <v>278892</v>
      </c>
      <c r="J219">
        <v>329337</v>
      </c>
      <c r="K219">
        <v>332757.8</v>
      </c>
      <c r="L219">
        <v>423454.9</v>
      </c>
      <c r="M219">
        <v>375717.3</v>
      </c>
      <c r="N219">
        <v>437327.6</v>
      </c>
    </row>
    <row r="220" spans="1:14" x14ac:dyDescent="0.2">
      <c r="A220" t="s">
        <v>25</v>
      </c>
      <c r="B220" t="s">
        <v>26</v>
      </c>
      <c r="C220" t="s">
        <v>2</v>
      </c>
      <c r="D220" t="s">
        <v>5</v>
      </c>
      <c r="E220" t="s">
        <v>5</v>
      </c>
      <c r="F220" t="s">
        <v>5</v>
      </c>
      <c r="G220" t="s">
        <v>5</v>
      </c>
      <c r="H220" t="s">
        <v>5</v>
      </c>
      <c r="I220" t="s">
        <v>5</v>
      </c>
      <c r="J220" t="s">
        <v>5</v>
      </c>
      <c r="K220" t="s">
        <v>5</v>
      </c>
      <c r="L220" t="s">
        <v>5</v>
      </c>
      <c r="M220" t="s">
        <v>5</v>
      </c>
      <c r="N220" t="s">
        <v>5</v>
      </c>
    </row>
    <row r="221" spans="1:14" x14ac:dyDescent="0.2">
      <c r="A221" t="s">
        <v>25</v>
      </c>
      <c r="B221" t="s">
        <v>26</v>
      </c>
      <c r="C221" t="s">
        <v>3</v>
      </c>
      <c r="D221" t="s">
        <v>10</v>
      </c>
      <c r="E221" t="s">
        <v>10</v>
      </c>
      <c r="F221" t="s">
        <v>10</v>
      </c>
      <c r="G221" t="s">
        <v>10</v>
      </c>
      <c r="H221" t="s">
        <v>10</v>
      </c>
      <c r="I221" t="s">
        <v>10</v>
      </c>
      <c r="J221" t="s">
        <v>10</v>
      </c>
      <c r="K221" t="s">
        <v>10</v>
      </c>
      <c r="L221" t="s">
        <v>10</v>
      </c>
      <c r="M221" t="s">
        <v>10</v>
      </c>
      <c r="N221" t="s">
        <v>10</v>
      </c>
    </row>
    <row r="222" spans="1:14" x14ac:dyDescent="0.2">
      <c r="A222" t="s">
        <v>25</v>
      </c>
      <c r="B222" t="s">
        <v>26</v>
      </c>
      <c r="C222" t="s">
        <v>41</v>
      </c>
      <c r="D222">
        <v>69242</v>
      </c>
      <c r="E222">
        <v>80193</v>
      </c>
      <c r="F222">
        <v>90074</v>
      </c>
      <c r="G222">
        <v>93020</v>
      </c>
      <c r="H222">
        <v>98862</v>
      </c>
      <c r="I222">
        <v>113441</v>
      </c>
      <c r="J222">
        <v>128058</v>
      </c>
      <c r="K222">
        <v>127966.07799999999</v>
      </c>
      <c r="L222">
        <v>159071.891</v>
      </c>
      <c r="M222">
        <v>158094.45300000001</v>
      </c>
      <c r="N222">
        <v>168072.859</v>
      </c>
    </row>
    <row r="223" spans="1:14" x14ac:dyDescent="0.2">
      <c r="A223" t="s">
        <v>25</v>
      </c>
      <c r="B223" t="s">
        <v>26</v>
      </c>
      <c r="C223" t="s">
        <v>2</v>
      </c>
      <c r="D223" t="s">
        <v>7</v>
      </c>
      <c r="E223" t="s">
        <v>7</v>
      </c>
      <c r="F223" t="s">
        <v>7</v>
      </c>
      <c r="G223" t="s">
        <v>7</v>
      </c>
      <c r="H223" t="s">
        <v>7</v>
      </c>
      <c r="I223" t="s">
        <v>7</v>
      </c>
      <c r="J223" t="s">
        <v>7</v>
      </c>
      <c r="K223" t="s">
        <v>7</v>
      </c>
      <c r="L223" t="s">
        <v>7</v>
      </c>
      <c r="M223" t="s">
        <v>7</v>
      </c>
      <c r="N223" t="s">
        <v>7</v>
      </c>
    </row>
    <row r="224" spans="1:14" x14ac:dyDescent="0.2">
      <c r="A224" t="s">
        <v>25</v>
      </c>
      <c r="B224" t="s">
        <v>26</v>
      </c>
      <c r="C224" t="s">
        <v>3</v>
      </c>
      <c r="D224" t="s">
        <v>10</v>
      </c>
      <c r="E224" t="s">
        <v>10</v>
      </c>
      <c r="F224" t="s">
        <v>10</v>
      </c>
      <c r="G224" t="s">
        <v>10</v>
      </c>
      <c r="H224" t="s">
        <v>10</v>
      </c>
      <c r="I224" t="s">
        <v>10</v>
      </c>
      <c r="J224" t="s">
        <v>10</v>
      </c>
      <c r="K224" t="s">
        <v>10</v>
      </c>
      <c r="L224" t="s">
        <v>10</v>
      </c>
      <c r="M224" t="s">
        <v>10</v>
      </c>
      <c r="N224" t="s">
        <v>10</v>
      </c>
    </row>
    <row r="225" spans="1:14" x14ac:dyDescent="0.2">
      <c r="A225" t="s">
        <v>25</v>
      </c>
      <c r="B225" t="s">
        <v>26</v>
      </c>
      <c r="C225" t="s">
        <v>41</v>
      </c>
      <c r="D225">
        <v>29082</v>
      </c>
      <c r="E225">
        <v>36293</v>
      </c>
      <c r="F225">
        <v>41470</v>
      </c>
      <c r="G225">
        <v>42515</v>
      </c>
      <c r="H225">
        <v>44760</v>
      </c>
      <c r="I225">
        <v>50713</v>
      </c>
      <c r="J225">
        <v>54228</v>
      </c>
      <c r="K225">
        <v>60704.934999999998</v>
      </c>
      <c r="L225">
        <v>72906.990999999995</v>
      </c>
      <c r="M225">
        <v>75921.671000000002</v>
      </c>
      <c r="N225">
        <v>78788.055999999997</v>
      </c>
    </row>
    <row r="226" spans="1:14" x14ac:dyDescent="0.2">
      <c r="A226" t="s">
        <v>25</v>
      </c>
      <c r="B226" t="s">
        <v>26</v>
      </c>
      <c r="C226" t="s">
        <v>2</v>
      </c>
      <c r="D226" t="s">
        <v>8</v>
      </c>
      <c r="E226" t="s">
        <v>8</v>
      </c>
      <c r="F226" t="s">
        <v>8</v>
      </c>
      <c r="G226" t="s">
        <v>8</v>
      </c>
      <c r="H226" t="s">
        <v>8</v>
      </c>
      <c r="I226" t="s">
        <v>8</v>
      </c>
      <c r="J226" t="s">
        <v>8</v>
      </c>
      <c r="K226" t="s">
        <v>8</v>
      </c>
      <c r="L226" t="s">
        <v>8</v>
      </c>
      <c r="M226" t="s">
        <v>8</v>
      </c>
      <c r="N226" t="s">
        <v>8</v>
      </c>
    </row>
    <row r="227" spans="1:14" x14ac:dyDescent="0.2">
      <c r="A227" t="s">
        <v>25</v>
      </c>
      <c r="B227" t="s">
        <v>26</v>
      </c>
      <c r="C227" t="s">
        <v>3</v>
      </c>
      <c r="D227" t="s">
        <v>10</v>
      </c>
      <c r="E227" t="s">
        <v>10</v>
      </c>
      <c r="F227" t="s">
        <v>10</v>
      </c>
      <c r="G227" t="s">
        <v>10</v>
      </c>
      <c r="H227" t="s">
        <v>10</v>
      </c>
      <c r="I227" t="s">
        <v>10</v>
      </c>
      <c r="J227" t="s">
        <v>10</v>
      </c>
      <c r="K227" t="s">
        <v>10</v>
      </c>
      <c r="L227" t="s">
        <v>10</v>
      </c>
      <c r="M227" t="s">
        <v>10</v>
      </c>
      <c r="N227" t="s">
        <v>10</v>
      </c>
    </row>
    <row r="228" spans="1:14" x14ac:dyDescent="0.2">
      <c r="A228" t="s">
        <v>25</v>
      </c>
      <c r="B228" t="s">
        <v>26</v>
      </c>
      <c r="C228" t="s">
        <v>41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</row>
    <row r="229" spans="1:14" x14ac:dyDescent="0.2">
      <c r="A229" t="s">
        <v>25</v>
      </c>
      <c r="B229" t="s">
        <v>26</v>
      </c>
      <c r="C229" t="s">
        <v>2</v>
      </c>
      <c r="D229" t="s">
        <v>9</v>
      </c>
      <c r="E229" t="s">
        <v>9</v>
      </c>
      <c r="F229" t="s">
        <v>9</v>
      </c>
      <c r="G229" t="s">
        <v>9</v>
      </c>
      <c r="H229" t="s">
        <v>9</v>
      </c>
      <c r="I229" t="s">
        <v>9</v>
      </c>
      <c r="J229" t="s">
        <v>9</v>
      </c>
      <c r="K229" t="s">
        <v>9</v>
      </c>
      <c r="L229" t="s">
        <v>9</v>
      </c>
      <c r="M229" t="s">
        <v>9</v>
      </c>
      <c r="N229" t="s">
        <v>9</v>
      </c>
    </row>
    <row r="230" spans="1:14" x14ac:dyDescent="0.2">
      <c r="A230" t="s">
        <v>25</v>
      </c>
      <c r="B230" t="s">
        <v>26</v>
      </c>
      <c r="C230" t="s">
        <v>3</v>
      </c>
      <c r="D230" t="s">
        <v>10</v>
      </c>
      <c r="E230" t="s">
        <v>10</v>
      </c>
      <c r="F230" t="s">
        <v>10</v>
      </c>
      <c r="G230" t="s">
        <v>10</v>
      </c>
      <c r="H230" t="s">
        <v>10</v>
      </c>
      <c r="I230" t="s">
        <v>10</v>
      </c>
      <c r="J230" t="s">
        <v>10</v>
      </c>
      <c r="K230" t="s">
        <v>10</v>
      </c>
      <c r="L230" t="s">
        <v>10</v>
      </c>
      <c r="M230" t="s">
        <v>10</v>
      </c>
      <c r="N230" t="s">
        <v>10</v>
      </c>
    </row>
    <row r="231" spans="1:14" x14ac:dyDescent="0.2">
      <c r="A231" t="s">
        <v>25</v>
      </c>
      <c r="B231" t="s">
        <v>26</v>
      </c>
      <c r="C231" t="s">
        <v>41</v>
      </c>
      <c r="D231">
        <v>40160</v>
      </c>
      <c r="E231">
        <v>43900</v>
      </c>
      <c r="F231">
        <v>48604</v>
      </c>
      <c r="G231">
        <v>50505</v>
      </c>
      <c r="H231">
        <v>54102</v>
      </c>
      <c r="I231">
        <v>62728</v>
      </c>
      <c r="J231">
        <v>73830</v>
      </c>
      <c r="K231">
        <v>67261.142999999996</v>
      </c>
      <c r="L231">
        <v>86164.9</v>
      </c>
      <c r="M231">
        <v>82172.782000000007</v>
      </c>
      <c r="N231">
        <v>89284.803</v>
      </c>
    </row>
    <row r="232" spans="1:14" x14ac:dyDescent="0.2">
      <c r="A232" t="s">
        <v>25</v>
      </c>
      <c r="B232" t="s">
        <v>26</v>
      </c>
      <c r="C232" t="s">
        <v>2</v>
      </c>
      <c r="D232" t="s">
        <v>5</v>
      </c>
      <c r="E232" t="s">
        <v>5</v>
      </c>
      <c r="F232" t="s">
        <v>5</v>
      </c>
      <c r="G232" t="s">
        <v>5</v>
      </c>
      <c r="H232" t="s">
        <v>5</v>
      </c>
      <c r="I232" t="s">
        <v>5</v>
      </c>
      <c r="J232" t="s">
        <v>5</v>
      </c>
      <c r="K232" t="s">
        <v>5</v>
      </c>
      <c r="L232" t="s">
        <v>5</v>
      </c>
      <c r="M232" t="s">
        <v>5</v>
      </c>
      <c r="N232" t="s">
        <v>5</v>
      </c>
    </row>
    <row r="233" spans="1:14" x14ac:dyDescent="0.2">
      <c r="A233" t="s">
        <v>25</v>
      </c>
      <c r="B233" t="s">
        <v>26</v>
      </c>
      <c r="C233" t="s">
        <v>3</v>
      </c>
      <c r="D233" t="s">
        <v>5</v>
      </c>
      <c r="E233" t="s">
        <v>5</v>
      </c>
      <c r="F233" t="s">
        <v>5</v>
      </c>
      <c r="G233" t="s">
        <v>5</v>
      </c>
      <c r="H233" t="s">
        <v>5</v>
      </c>
      <c r="I233" t="s">
        <v>5</v>
      </c>
      <c r="J233" t="s">
        <v>5</v>
      </c>
      <c r="K233" t="s">
        <v>5</v>
      </c>
      <c r="L233" t="s">
        <v>5</v>
      </c>
      <c r="M233" t="s">
        <v>5</v>
      </c>
      <c r="N233" t="s">
        <v>5</v>
      </c>
    </row>
    <row r="234" spans="1:14" x14ac:dyDescent="0.2">
      <c r="A234" t="s">
        <v>25</v>
      </c>
      <c r="B234" t="s">
        <v>26</v>
      </c>
      <c r="C234" t="s">
        <v>41</v>
      </c>
      <c r="D234">
        <v>471532</v>
      </c>
      <c r="E234">
        <v>540705</v>
      </c>
      <c r="F234">
        <v>593237</v>
      </c>
      <c r="G234">
        <v>634990</v>
      </c>
      <c r="H234">
        <v>680898</v>
      </c>
      <c r="I234">
        <v>761138</v>
      </c>
      <c r="J234">
        <v>854205</v>
      </c>
      <c r="K234">
        <v>838304.978</v>
      </c>
      <c r="L234">
        <v>1001507.291</v>
      </c>
      <c r="M234">
        <v>972885.15300000005</v>
      </c>
      <c r="N234">
        <v>1066792.0589999999</v>
      </c>
    </row>
    <row r="235" spans="1:14" x14ac:dyDescent="0.2">
      <c r="A235" t="s">
        <v>25</v>
      </c>
      <c r="B235" t="s">
        <v>26</v>
      </c>
      <c r="C235" t="s">
        <v>2</v>
      </c>
      <c r="D235" t="s">
        <v>7</v>
      </c>
      <c r="E235" t="s">
        <v>7</v>
      </c>
      <c r="F235" t="s">
        <v>7</v>
      </c>
      <c r="G235" t="s">
        <v>7</v>
      </c>
      <c r="H235" t="s">
        <v>7</v>
      </c>
      <c r="I235" t="s">
        <v>7</v>
      </c>
      <c r="J235" t="s">
        <v>7</v>
      </c>
      <c r="K235" t="s">
        <v>7</v>
      </c>
      <c r="L235" t="s">
        <v>7</v>
      </c>
      <c r="M235" t="s">
        <v>7</v>
      </c>
      <c r="N235" t="s">
        <v>7</v>
      </c>
    </row>
    <row r="236" spans="1:14" x14ac:dyDescent="0.2">
      <c r="A236" t="s">
        <v>25</v>
      </c>
      <c r="B236" t="s">
        <v>26</v>
      </c>
      <c r="C236" t="s">
        <v>3</v>
      </c>
      <c r="D236" t="s">
        <v>5</v>
      </c>
      <c r="E236" t="s">
        <v>5</v>
      </c>
      <c r="F236" t="s">
        <v>5</v>
      </c>
      <c r="G236" t="s">
        <v>5</v>
      </c>
      <c r="H236" t="s">
        <v>5</v>
      </c>
      <c r="I236" t="s">
        <v>5</v>
      </c>
      <c r="J236" t="s">
        <v>5</v>
      </c>
      <c r="K236" t="s">
        <v>5</v>
      </c>
      <c r="L236" t="s">
        <v>5</v>
      </c>
      <c r="M236" t="s">
        <v>5</v>
      </c>
      <c r="N236" t="s">
        <v>5</v>
      </c>
    </row>
    <row r="237" spans="1:14" x14ac:dyDescent="0.2">
      <c r="A237" t="s">
        <v>25</v>
      </c>
      <c r="B237" t="s">
        <v>26</v>
      </c>
      <c r="C237" t="s">
        <v>41</v>
      </c>
      <c r="D237">
        <v>253236</v>
      </c>
      <c r="E237">
        <v>299874</v>
      </c>
      <c r="F237">
        <v>329723</v>
      </c>
      <c r="G237">
        <v>359257</v>
      </c>
      <c r="H237">
        <v>386906</v>
      </c>
      <c r="I237">
        <v>419518</v>
      </c>
      <c r="J237">
        <v>451038</v>
      </c>
      <c r="K237">
        <v>438286.03499999997</v>
      </c>
      <c r="L237">
        <v>491887.49099999998</v>
      </c>
      <c r="M237">
        <v>514995.071</v>
      </c>
      <c r="N237">
        <v>540179.65599999996</v>
      </c>
    </row>
    <row r="238" spans="1:14" x14ac:dyDescent="0.2">
      <c r="A238" t="s">
        <v>25</v>
      </c>
      <c r="B238" t="s">
        <v>26</v>
      </c>
      <c r="C238" t="s">
        <v>2</v>
      </c>
      <c r="D238" t="s">
        <v>8</v>
      </c>
      <c r="E238" t="s">
        <v>8</v>
      </c>
      <c r="F238" t="s">
        <v>8</v>
      </c>
      <c r="G238" t="s">
        <v>8</v>
      </c>
      <c r="H238" t="s">
        <v>8</v>
      </c>
      <c r="I238" t="s">
        <v>8</v>
      </c>
      <c r="J238" t="s">
        <v>8</v>
      </c>
      <c r="K238" t="s">
        <v>8</v>
      </c>
      <c r="L238" t="s">
        <v>8</v>
      </c>
      <c r="M238" t="s">
        <v>8</v>
      </c>
      <c r="N238" t="s">
        <v>8</v>
      </c>
    </row>
    <row r="239" spans="1:14" x14ac:dyDescent="0.2">
      <c r="A239" t="s">
        <v>25</v>
      </c>
      <c r="B239" t="s">
        <v>26</v>
      </c>
      <c r="C239" t="s">
        <v>3</v>
      </c>
      <c r="D239" t="s">
        <v>5</v>
      </c>
      <c r="E239" t="s">
        <v>5</v>
      </c>
      <c r="F239" t="s">
        <v>5</v>
      </c>
      <c r="G239" t="s">
        <v>5</v>
      </c>
      <c r="H239" t="s">
        <v>5</v>
      </c>
      <c r="I239" t="s">
        <v>5</v>
      </c>
      <c r="J239" t="s">
        <v>5</v>
      </c>
      <c r="K239" t="s">
        <v>5</v>
      </c>
      <c r="L239" t="s">
        <v>5</v>
      </c>
      <c r="M239" t="s">
        <v>5</v>
      </c>
      <c r="N239" t="s">
        <v>5</v>
      </c>
    </row>
    <row r="240" spans="1:14" x14ac:dyDescent="0.2">
      <c r="A240" t="s">
        <v>25</v>
      </c>
      <c r="B240" t="s">
        <v>26</v>
      </c>
      <c r="C240" t="s">
        <v>41</v>
      </c>
      <c r="D240">
        <v>23171</v>
      </c>
      <c r="E240">
        <v>26557</v>
      </c>
      <c r="F240">
        <v>31729</v>
      </c>
      <c r="G240">
        <v>34343</v>
      </c>
      <c r="H240">
        <v>39985</v>
      </c>
      <c r="I240">
        <v>42363</v>
      </c>
      <c r="J240">
        <v>41270</v>
      </c>
      <c r="K240">
        <v>0</v>
      </c>
      <c r="L240">
        <v>0</v>
      </c>
      <c r="M240">
        <v>0</v>
      </c>
      <c r="N240">
        <v>0</v>
      </c>
    </row>
    <row r="241" spans="1:14" x14ac:dyDescent="0.2">
      <c r="A241" t="s">
        <v>25</v>
      </c>
      <c r="B241" t="s">
        <v>26</v>
      </c>
      <c r="C241" t="s">
        <v>2</v>
      </c>
      <c r="D241" t="s">
        <v>9</v>
      </c>
      <c r="E241" t="s">
        <v>9</v>
      </c>
      <c r="F241" t="s">
        <v>9</v>
      </c>
      <c r="G241" t="s">
        <v>9</v>
      </c>
      <c r="H241" t="s">
        <v>9</v>
      </c>
      <c r="I241" t="s">
        <v>9</v>
      </c>
      <c r="J241" t="s">
        <v>9</v>
      </c>
      <c r="K241" t="s">
        <v>9</v>
      </c>
      <c r="L241" t="s">
        <v>9</v>
      </c>
      <c r="M241" t="s">
        <v>9</v>
      </c>
      <c r="N241" t="s">
        <v>9</v>
      </c>
    </row>
    <row r="242" spans="1:14" x14ac:dyDescent="0.2">
      <c r="A242" t="s">
        <v>25</v>
      </c>
      <c r="B242" t="s">
        <v>26</v>
      </c>
      <c r="C242" t="s">
        <v>3</v>
      </c>
      <c r="D242" t="s">
        <v>5</v>
      </c>
      <c r="E242" t="s">
        <v>5</v>
      </c>
      <c r="F242" t="s">
        <v>5</v>
      </c>
      <c r="G242" t="s">
        <v>5</v>
      </c>
      <c r="H242" t="s">
        <v>5</v>
      </c>
      <c r="I242" t="s">
        <v>5</v>
      </c>
      <c r="J242" t="s">
        <v>5</v>
      </c>
      <c r="K242" t="s">
        <v>5</v>
      </c>
      <c r="L242" t="s">
        <v>5</v>
      </c>
      <c r="M242" t="s">
        <v>5</v>
      </c>
      <c r="N242" t="s">
        <v>5</v>
      </c>
    </row>
    <row r="243" spans="1:14" x14ac:dyDescent="0.2">
      <c r="A243" t="s">
        <v>25</v>
      </c>
      <c r="B243" t="s">
        <v>26</v>
      </c>
      <c r="C243" t="s">
        <v>41</v>
      </c>
      <c r="D243">
        <v>218296</v>
      </c>
      <c r="E243">
        <v>240831</v>
      </c>
      <c r="F243">
        <v>263514</v>
      </c>
      <c r="G243">
        <v>275733</v>
      </c>
      <c r="H243">
        <v>293992</v>
      </c>
      <c r="I243">
        <v>341620</v>
      </c>
      <c r="J243">
        <v>403167</v>
      </c>
      <c r="K243">
        <v>400018.94300000003</v>
      </c>
      <c r="L243">
        <v>509619.8</v>
      </c>
      <c r="M243">
        <v>457890.08199999999</v>
      </c>
      <c r="N243">
        <v>526612.40300000005</v>
      </c>
    </row>
    <row r="244" spans="1:14" x14ac:dyDescent="0.2">
      <c r="A244" t="s">
        <v>27</v>
      </c>
      <c r="B244" t="s">
        <v>28</v>
      </c>
      <c r="C244" t="s">
        <v>2</v>
      </c>
      <c r="D244" t="s">
        <v>5</v>
      </c>
      <c r="E244" t="s">
        <v>5</v>
      </c>
      <c r="F244" t="s">
        <v>5</v>
      </c>
      <c r="G244" t="s">
        <v>5</v>
      </c>
      <c r="H244" t="s">
        <v>5</v>
      </c>
      <c r="I244" t="s">
        <v>5</v>
      </c>
      <c r="J244" t="s">
        <v>5</v>
      </c>
      <c r="K244" t="s">
        <v>5</v>
      </c>
      <c r="L244" t="s">
        <v>5</v>
      </c>
      <c r="M244" t="s">
        <v>5</v>
      </c>
      <c r="N244" t="s">
        <v>5</v>
      </c>
    </row>
    <row r="245" spans="1:14" x14ac:dyDescent="0.2">
      <c r="A245" t="s">
        <v>27</v>
      </c>
      <c r="B245" t="s">
        <v>28</v>
      </c>
      <c r="C245" t="s">
        <v>3</v>
      </c>
      <c r="D245" t="s">
        <v>10</v>
      </c>
      <c r="E245" t="s">
        <v>10</v>
      </c>
      <c r="F245" t="s">
        <v>10</v>
      </c>
      <c r="G245" t="s">
        <v>10</v>
      </c>
      <c r="H245" t="s">
        <v>10</v>
      </c>
      <c r="I245" t="s">
        <v>10</v>
      </c>
      <c r="J245" t="s">
        <v>10</v>
      </c>
      <c r="K245" t="s">
        <v>10</v>
      </c>
      <c r="L245" t="s">
        <v>10</v>
      </c>
      <c r="M245" t="s">
        <v>10</v>
      </c>
      <c r="N245" t="s">
        <v>10</v>
      </c>
    </row>
    <row r="246" spans="1:14" x14ac:dyDescent="0.2">
      <c r="A246" t="s">
        <v>27</v>
      </c>
      <c r="B246" t="s">
        <v>28</v>
      </c>
      <c r="C246" t="s">
        <v>41</v>
      </c>
      <c r="D246">
        <v>93931</v>
      </c>
      <c r="E246">
        <v>97865</v>
      </c>
      <c r="F246">
        <v>97304</v>
      </c>
      <c r="G246">
        <v>81834</v>
      </c>
      <c r="H246">
        <v>85221</v>
      </c>
      <c r="I246">
        <v>92133</v>
      </c>
      <c r="J246">
        <v>98765</v>
      </c>
      <c r="K246">
        <v>109060</v>
      </c>
      <c r="L246">
        <v>119929</v>
      </c>
      <c r="M246">
        <v>139952</v>
      </c>
      <c r="N246">
        <v>151542</v>
      </c>
    </row>
    <row r="247" spans="1:14" x14ac:dyDescent="0.2">
      <c r="A247" t="s">
        <v>27</v>
      </c>
      <c r="B247" t="s">
        <v>28</v>
      </c>
      <c r="C247" t="s">
        <v>2</v>
      </c>
      <c r="D247" t="s">
        <v>7</v>
      </c>
      <c r="E247" t="s">
        <v>7</v>
      </c>
      <c r="F247" t="s">
        <v>7</v>
      </c>
      <c r="G247" t="s">
        <v>7</v>
      </c>
      <c r="H247" t="s">
        <v>7</v>
      </c>
      <c r="I247" t="s">
        <v>7</v>
      </c>
      <c r="J247" t="s">
        <v>7</v>
      </c>
      <c r="K247" t="s">
        <v>7</v>
      </c>
      <c r="L247" t="s">
        <v>7</v>
      </c>
      <c r="M247" t="s">
        <v>7</v>
      </c>
      <c r="N247" t="s">
        <v>7</v>
      </c>
    </row>
    <row r="248" spans="1:14" x14ac:dyDescent="0.2">
      <c r="A248" t="s">
        <v>27</v>
      </c>
      <c r="B248" t="s">
        <v>28</v>
      </c>
      <c r="C248" t="s">
        <v>3</v>
      </c>
      <c r="D248" t="s">
        <v>10</v>
      </c>
      <c r="E248" t="s">
        <v>10</v>
      </c>
      <c r="F248" t="s">
        <v>10</v>
      </c>
      <c r="G248" t="s">
        <v>10</v>
      </c>
      <c r="H248" t="s">
        <v>10</v>
      </c>
      <c r="I248" t="s">
        <v>10</v>
      </c>
      <c r="J248" t="s">
        <v>10</v>
      </c>
      <c r="K248" t="s">
        <v>10</v>
      </c>
      <c r="L248" t="s">
        <v>10</v>
      </c>
      <c r="M248" t="s">
        <v>10</v>
      </c>
      <c r="N248" t="s">
        <v>10</v>
      </c>
    </row>
    <row r="249" spans="1:14" x14ac:dyDescent="0.2">
      <c r="A249" t="s">
        <v>27</v>
      </c>
      <c r="B249" t="s">
        <v>28</v>
      </c>
      <c r="C249" t="s">
        <v>41</v>
      </c>
      <c r="D249">
        <v>37228</v>
      </c>
      <c r="E249">
        <v>40586</v>
      </c>
      <c r="F249">
        <v>41713</v>
      </c>
      <c r="G249">
        <v>26714</v>
      </c>
      <c r="H249">
        <v>30112</v>
      </c>
      <c r="I249">
        <v>32846</v>
      </c>
      <c r="J249">
        <v>35054</v>
      </c>
      <c r="K249">
        <v>40408</v>
      </c>
      <c r="L249">
        <v>43903</v>
      </c>
      <c r="M249">
        <v>53642</v>
      </c>
      <c r="N249">
        <v>54089</v>
      </c>
    </row>
    <row r="250" spans="1:14" x14ac:dyDescent="0.2">
      <c r="A250" t="s">
        <v>27</v>
      </c>
      <c r="B250" t="s">
        <v>28</v>
      </c>
      <c r="C250" t="s">
        <v>2</v>
      </c>
      <c r="D250" t="s">
        <v>8</v>
      </c>
      <c r="E250" t="s">
        <v>8</v>
      </c>
      <c r="F250" t="s">
        <v>8</v>
      </c>
      <c r="G250" t="s">
        <v>8</v>
      </c>
      <c r="H250" t="s">
        <v>8</v>
      </c>
      <c r="I250" t="s">
        <v>8</v>
      </c>
      <c r="J250" t="s">
        <v>8</v>
      </c>
      <c r="K250" t="s">
        <v>8</v>
      </c>
      <c r="L250" t="s">
        <v>8</v>
      </c>
      <c r="M250" t="s">
        <v>8</v>
      </c>
      <c r="N250" t="s">
        <v>8</v>
      </c>
    </row>
    <row r="251" spans="1:14" x14ac:dyDescent="0.2">
      <c r="A251" t="s">
        <v>27</v>
      </c>
      <c r="B251" t="s">
        <v>28</v>
      </c>
      <c r="C251" t="s">
        <v>3</v>
      </c>
      <c r="D251" t="s">
        <v>10</v>
      </c>
      <c r="E251" t="s">
        <v>10</v>
      </c>
      <c r="F251" t="s">
        <v>10</v>
      </c>
      <c r="G251" t="s">
        <v>10</v>
      </c>
      <c r="H251" t="s">
        <v>10</v>
      </c>
      <c r="I251" t="s">
        <v>10</v>
      </c>
      <c r="J251" t="s">
        <v>10</v>
      </c>
      <c r="K251" t="s">
        <v>10</v>
      </c>
      <c r="L251" t="s">
        <v>10</v>
      </c>
      <c r="M251" t="s">
        <v>10</v>
      </c>
      <c r="N251" t="s">
        <v>10</v>
      </c>
    </row>
    <row r="252" spans="1:14" x14ac:dyDescent="0.2">
      <c r="A252" t="s">
        <v>27</v>
      </c>
      <c r="B252" t="s">
        <v>28</v>
      </c>
      <c r="C252" t="s">
        <v>41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</row>
    <row r="253" spans="1:14" x14ac:dyDescent="0.2">
      <c r="A253" t="s">
        <v>27</v>
      </c>
      <c r="B253" t="s">
        <v>28</v>
      </c>
      <c r="C253" t="s">
        <v>2</v>
      </c>
      <c r="D253" t="s">
        <v>9</v>
      </c>
      <c r="E253" t="s">
        <v>9</v>
      </c>
      <c r="F253" t="s">
        <v>9</v>
      </c>
      <c r="G253" t="s">
        <v>9</v>
      </c>
      <c r="H253" t="s">
        <v>9</v>
      </c>
      <c r="I253" t="s">
        <v>9</v>
      </c>
      <c r="J253" t="s">
        <v>9</v>
      </c>
      <c r="K253" t="s">
        <v>9</v>
      </c>
      <c r="L253" t="s">
        <v>9</v>
      </c>
      <c r="M253" t="s">
        <v>9</v>
      </c>
      <c r="N253" t="s">
        <v>9</v>
      </c>
    </row>
    <row r="254" spans="1:14" x14ac:dyDescent="0.2">
      <c r="A254" t="s">
        <v>27</v>
      </c>
      <c r="B254" t="s">
        <v>28</v>
      </c>
      <c r="C254" t="s">
        <v>3</v>
      </c>
      <c r="D254" t="s">
        <v>10</v>
      </c>
      <c r="E254" t="s">
        <v>10</v>
      </c>
      <c r="F254" t="s">
        <v>10</v>
      </c>
      <c r="G254" t="s">
        <v>10</v>
      </c>
      <c r="H254" t="s">
        <v>10</v>
      </c>
      <c r="I254" t="s">
        <v>10</v>
      </c>
      <c r="J254" t="s">
        <v>10</v>
      </c>
      <c r="K254" t="s">
        <v>10</v>
      </c>
      <c r="L254" t="s">
        <v>10</v>
      </c>
      <c r="M254" t="s">
        <v>10</v>
      </c>
      <c r="N254" t="s">
        <v>10</v>
      </c>
    </row>
    <row r="255" spans="1:14" x14ac:dyDescent="0.2">
      <c r="A255" t="s">
        <v>27</v>
      </c>
      <c r="B255" t="s">
        <v>28</v>
      </c>
      <c r="C255" t="s">
        <v>41</v>
      </c>
      <c r="D255">
        <v>56703</v>
      </c>
      <c r="E255">
        <v>57279</v>
      </c>
      <c r="F255">
        <v>55591</v>
      </c>
      <c r="G255">
        <v>55120</v>
      </c>
      <c r="H255">
        <v>55109</v>
      </c>
      <c r="I255">
        <v>59287</v>
      </c>
      <c r="J255">
        <v>63711</v>
      </c>
      <c r="K255">
        <v>68652</v>
      </c>
      <c r="L255">
        <v>76026</v>
      </c>
      <c r="M255">
        <v>86310</v>
      </c>
      <c r="N255">
        <v>97453</v>
      </c>
    </row>
    <row r="256" spans="1:14" x14ac:dyDescent="0.2">
      <c r="A256" t="s">
        <v>27</v>
      </c>
      <c r="B256" t="s">
        <v>28</v>
      </c>
      <c r="C256" t="s">
        <v>2</v>
      </c>
      <c r="D256" t="s">
        <v>5</v>
      </c>
      <c r="E256" t="s">
        <v>5</v>
      </c>
      <c r="F256" t="s">
        <v>5</v>
      </c>
      <c r="G256" t="s">
        <v>5</v>
      </c>
      <c r="H256" t="s">
        <v>5</v>
      </c>
      <c r="I256" t="s">
        <v>5</v>
      </c>
      <c r="J256" t="s">
        <v>5</v>
      </c>
      <c r="K256" t="s">
        <v>5</v>
      </c>
      <c r="L256" t="s">
        <v>5</v>
      </c>
      <c r="M256" t="s">
        <v>5</v>
      </c>
      <c r="N256" t="s">
        <v>5</v>
      </c>
    </row>
    <row r="257" spans="1:14" x14ac:dyDescent="0.2">
      <c r="A257" t="s">
        <v>27</v>
      </c>
      <c r="B257" t="s">
        <v>28</v>
      </c>
      <c r="C257" t="s">
        <v>3</v>
      </c>
      <c r="D257" t="s">
        <v>5</v>
      </c>
      <c r="E257" t="s">
        <v>5</v>
      </c>
      <c r="F257" t="s">
        <v>5</v>
      </c>
      <c r="G257" t="s">
        <v>5</v>
      </c>
      <c r="H257" t="s">
        <v>5</v>
      </c>
      <c r="I257" t="s">
        <v>5</v>
      </c>
      <c r="J257" t="s">
        <v>5</v>
      </c>
      <c r="K257" t="s">
        <v>5</v>
      </c>
      <c r="L257" t="s">
        <v>5</v>
      </c>
      <c r="M257" t="s">
        <v>5</v>
      </c>
      <c r="N257" t="s">
        <v>5</v>
      </c>
    </row>
    <row r="258" spans="1:14" x14ac:dyDescent="0.2">
      <c r="A258" t="s">
        <v>27</v>
      </c>
      <c r="B258" t="s">
        <v>28</v>
      </c>
      <c r="C258" t="s">
        <v>41</v>
      </c>
      <c r="D258">
        <v>93931</v>
      </c>
      <c r="E258">
        <v>97865</v>
      </c>
      <c r="F258">
        <v>97304</v>
      </c>
      <c r="G258">
        <v>81834</v>
      </c>
      <c r="H258">
        <v>85221</v>
      </c>
      <c r="I258">
        <v>92133</v>
      </c>
      <c r="J258">
        <v>98765</v>
      </c>
      <c r="K258">
        <v>109060</v>
      </c>
      <c r="L258">
        <v>119929</v>
      </c>
      <c r="M258">
        <v>139952</v>
      </c>
      <c r="N258">
        <v>151542</v>
      </c>
    </row>
    <row r="259" spans="1:14" x14ac:dyDescent="0.2">
      <c r="A259" t="s">
        <v>27</v>
      </c>
      <c r="B259" t="s">
        <v>28</v>
      </c>
      <c r="C259" t="s">
        <v>2</v>
      </c>
      <c r="D259" t="s">
        <v>7</v>
      </c>
      <c r="E259" t="s">
        <v>7</v>
      </c>
      <c r="F259" t="s">
        <v>7</v>
      </c>
      <c r="G259" t="s">
        <v>7</v>
      </c>
      <c r="H259" t="s">
        <v>7</v>
      </c>
      <c r="I259" t="s">
        <v>7</v>
      </c>
      <c r="J259" t="s">
        <v>7</v>
      </c>
      <c r="K259" t="s">
        <v>7</v>
      </c>
      <c r="L259" t="s">
        <v>7</v>
      </c>
      <c r="M259" t="s">
        <v>7</v>
      </c>
      <c r="N259" t="s">
        <v>7</v>
      </c>
    </row>
    <row r="260" spans="1:14" x14ac:dyDescent="0.2">
      <c r="A260" t="s">
        <v>27</v>
      </c>
      <c r="B260" t="s">
        <v>28</v>
      </c>
      <c r="C260" t="s">
        <v>3</v>
      </c>
      <c r="D260" t="s">
        <v>5</v>
      </c>
      <c r="E260" t="s">
        <v>5</v>
      </c>
      <c r="F260" t="s">
        <v>5</v>
      </c>
      <c r="G260" t="s">
        <v>5</v>
      </c>
      <c r="H260" t="s">
        <v>5</v>
      </c>
      <c r="I260" t="s">
        <v>5</v>
      </c>
      <c r="J260" t="s">
        <v>5</v>
      </c>
      <c r="K260" t="s">
        <v>5</v>
      </c>
      <c r="L260" t="s">
        <v>5</v>
      </c>
      <c r="M260" t="s">
        <v>5</v>
      </c>
      <c r="N260" t="s">
        <v>5</v>
      </c>
    </row>
    <row r="261" spans="1:14" x14ac:dyDescent="0.2">
      <c r="A261" t="s">
        <v>27</v>
      </c>
      <c r="B261" t="s">
        <v>28</v>
      </c>
      <c r="C261" t="s">
        <v>41</v>
      </c>
      <c r="D261">
        <v>37228</v>
      </c>
      <c r="E261">
        <v>40586</v>
      </c>
      <c r="F261">
        <v>41713</v>
      </c>
      <c r="G261">
        <v>26714</v>
      </c>
      <c r="H261">
        <v>30112</v>
      </c>
      <c r="I261">
        <v>32846</v>
      </c>
      <c r="J261">
        <v>35054</v>
      </c>
      <c r="K261">
        <v>40408</v>
      </c>
      <c r="L261">
        <v>43903</v>
      </c>
      <c r="M261">
        <v>53642</v>
      </c>
      <c r="N261">
        <v>54089</v>
      </c>
    </row>
    <row r="262" spans="1:14" x14ac:dyDescent="0.2">
      <c r="A262" t="s">
        <v>27</v>
      </c>
      <c r="B262" t="s">
        <v>28</v>
      </c>
      <c r="C262" t="s">
        <v>2</v>
      </c>
      <c r="D262" t="s">
        <v>8</v>
      </c>
      <c r="E262" t="s">
        <v>8</v>
      </c>
      <c r="F262" t="s">
        <v>8</v>
      </c>
      <c r="G262" t="s">
        <v>8</v>
      </c>
      <c r="H262" t="s">
        <v>8</v>
      </c>
      <c r="I262" t="s">
        <v>8</v>
      </c>
      <c r="J262" t="s">
        <v>8</v>
      </c>
      <c r="K262" t="s">
        <v>8</v>
      </c>
      <c r="L262" t="s">
        <v>8</v>
      </c>
      <c r="M262" t="s">
        <v>8</v>
      </c>
      <c r="N262" t="s">
        <v>8</v>
      </c>
    </row>
    <row r="263" spans="1:14" x14ac:dyDescent="0.2">
      <c r="A263" t="s">
        <v>27</v>
      </c>
      <c r="B263" t="s">
        <v>28</v>
      </c>
      <c r="C263" t="s">
        <v>3</v>
      </c>
      <c r="D263" t="s">
        <v>5</v>
      </c>
      <c r="E263" t="s">
        <v>5</v>
      </c>
      <c r="F263" t="s">
        <v>5</v>
      </c>
      <c r="G263" t="s">
        <v>5</v>
      </c>
      <c r="H263" t="s">
        <v>5</v>
      </c>
      <c r="I263" t="s">
        <v>5</v>
      </c>
      <c r="J263" t="s">
        <v>5</v>
      </c>
      <c r="K263" t="s">
        <v>5</v>
      </c>
      <c r="L263" t="s">
        <v>5</v>
      </c>
      <c r="M263" t="s">
        <v>5</v>
      </c>
      <c r="N263" t="s">
        <v>5</v>
      </c>
    </row>
    <row r="264" spans="1:14" x14ac:dyDescent="0.2">
      <c r="A264" t="s">
        <v>27</v>
      </c>
      <c r="B264" t="s">
        <v>28</v>
      </c>
      <c r="C264" t="s">
        <v>41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</row>
    <row r="265" spans="1:14" x14ac:dyDescent="0.2">
      <c r="A265" t="s">
        <v>27</v>
      </c>
      <c r="B265" t="s">
        <v>28</v>
      </c>
      <c r="C265" t="s">
        <v>2</v>
      </c>
      <c r="D265" t="s">
        <v>9</v>
      </c>
      <c r="E265" t="s">
        <v>9</v>
      </c>
      <c r="F265" t="s">
        <v>9</v>
      </c>
      <c r="G265" t="s">
        <v>9</v>
      </c>
      <c r="H265" t="s">
        <v>9</v>
      </c>
      <c r="I265" t="s">
        <v>9</v>
      </c>
      <c r="J265" t="s">
        <v>9</v>
      </c>
      <c r="K265" t="s">
        <v>9</v>
      </c>
      <c r="L265" t="s">
        <v>9</v>
      </c>
      <c r="M265" t="s">
        <v>9</v>
      </c>
      <c r="N265" t="s">
        <v>9</v>
      </c>
    </row>
    <row r="266" spans="1:14" x14ac:dyDescent="0.2">
      <c r="A266" t="s">
        <v>27</v>
      </c>
      <c r="B266" t="s">
        <v>28</v>
      </c>
      <c r="C266" t="s">
        <v>3</v>
      </c>
      <c r="D266" t="s">
        <v>5</v>
      </c>
      <c r="E266" t="s">
        <v>5</v>
      </c>
      <c r="F266" t="s">
        <v>5</v>
      </c>
      <c r="G266" t="s">
        <v>5</v>
      </c>
      <c r="H266" t="s">
        <v>5</v>
      </c>
      <c r="I266" t="s">
        <v>5</v>
      </c>
      <c r="J266" t="s">
        <v>5</v>
      </c>
      <c r="K266" t="s">
        <v>5</v>
      </c>
      <c r="L266" t="s">
        <v>5</v>
      </c>
      <c r="M266" t="s">
        <v>5</v>
      </c>
      <c r="N266" t="s">
        <v>5</v>
      </c>
    </row>
    <row r="267" spans="1:14" x14ac:dyDescent="0.2">
      <c r="A267" t="s">
        <v>27</v>
      </c>
      <c r="B267" t="s">
        <v>28</v>
      </c>
      <c r="C267" t="s">
        <v>41</v>
      </c>
      <c r="D267">
        <v>56703</v>
      </c>
      <c r="E267">
        <v>57279</v>
      </c>
      <c r="F267">
        <v>55591</v>
      </c>
      <c r="G267">
        <v>55120</v>
      </c>
      <c r="H267">
        <v>55109</v>
      </c>
      <c r="I267">
        <v>59287</v>
      </c>
      <c r="J267">
        <v>63711</v>
      </c>
      <c r="K267">
        <v>68652</v>
      </c>
      <c r="L267">
        <v>76026</v>
      </c>
      <c r="M267">
        <v>86310</v>
      </c>
      <c r="N267">
        <v>97453</v>
      </c>
    </row>
    <row r="268" spans="1:14" x14ac:dyDescent="0.2">
      <c r="A268" t="s">
        <v>29</v>
      </c>
      <c r="B268" t="s">
        <v>30</v>
      </c>
      <c r="C268" t="s">
        <v>2</v>
      </c>
      <c r="D268" t="s">
        <v>5</v>
      </c>
      <c r="E268" t="s">
        <v>5</v>
      </c>
      <c r="F268" t="s">
        <v>5</v>
      </c>
      <c r="G268" t="s">
        <v>5</v>
      </c>
      <c r="H268" t="s">
        <v>5</v>
      </c>
      <c r="I268" t="s">
        <v>5</v>
      </c>
      <c r="J268" t="s">
        <v>5</v>
      </c>
      <c r="K268" t="s">
        <v>5</v>
      </c>
      <c r="L268" t="s">
        <v>5</v>
      </c>
      <c r="M268" t="s">
        <v>5</v>
      </c>
      <c r="N268" t="s">
        <v>5</v>
      </c>
    </row>
    <row r="269" spans="1:14" x14ac:dyDescent="0.2">
      <c r="A269" t="s">
        <v>29</v>
      </c>
      <c r="B269" t="s">
        <v>30</v>
      </c>
      <c r="C269" t="s">
        <v>3</v>
      </c>
      <c r="D269" t="s">
        <v>6</v>
      </c>
      <c r="E269" t="s">
        <v>6</v>
      </c>
      <c r="F269" t="s">
        <v>6</v>
      </c>
      <c r="G269" t="s">
        <v>6</v>
      </c>
      <c r="H269" t="s">
        <v>6</v>
      </c>
      <c r="I269" t="s">
        <v>6</v>
      </c>
      <c r="J269" t="s">
        <v>6</v>
      </c>
      <c r="K269" t="s">
        <v>6</v>
      </c>
      <c r="L269" t="s">
        <v>6</v>
      </c>
      <c r="M269" t="s">
        <v>6</v>
      </c>
      <c r="N269" t="s">
        <v>6</v>
      </c>
    </row>
    <row r="270" spans="1:14" x14ac:dyDescent="0.2">
      <c r="A270" t="s">
        <v>29</v>
      </c>
      <c r="B270" t="s">
        <v>30</v>
      </c>
      <c r="C270" t="s">
        <v>41</v>
      </c>
      <c r="D270">
        <v>42837</v>
      </c>
      <c r="E270">
        <v>46494</v>
      </c>
      <c r="F270">
        <v>35711</v>
      </c>
      <c r="G270">
        <v>37245</v>
      </c>
      <c r="H270">
        <v>41586</v>
      </c>
      <c r="I270">
        <v>43654</v>
      </c>
      <c r="J270">
        <v>48811</v>
      </c>
      <c r="K270">
        <v>53644.832000000002</v>
      </c>
      <c r="L270">
        <v>57291.764999999999</v>
      </c>
      <c r="M270">
        <v>66673.895999999993</v>
      </c>
      <c r="N270">
        <v>61551.89</v>
      </c>
    </row>
    <row r="271" spans="1:14" x14ac:dyDescent="0.2">
      <c r="A271" t="s">
        <v>29</v>
      </c>
      <c r="B271" t="s">
        <v>30</v>
      </c>
      <c r="C271" t="s">
        <v>2</v>
      </c>
      <c r="D271" t="s">
        <v>7</v>
      </c>
      <c r="E271" t="s">
        <v>7</v>
      </c>
      <c r="F271" t="s">
        <v>7</v>
      </c>
      <c r="G271" t="s">
        <v>7</v>
      </c>
      <c r="H271" t="s">
        <v>7</v>
      </c>
      <c r="I271" t="s">
        <v>7</v>
      </c>
      <c r="J271" t="s">
        <v>7</v>
      </c>
      <c r="K271" t="s">
        <v>7</v>
      </c>
      <c r="L271" t="s">
        <v>7</v>
      </c>
      <c r="M271" t="s">
        <v>7</v>
      </c>
      <c r="N271" t="s">
        <v>7</v>
      </c>
    </row>
    <row r="272" spans="1:14" x14ac:dyDescent="0.2">
      <c r="A272" t="s">
        <v>29</v>
      </c>
      <c r="B272" t="s">
        <v>30</v>
      </c>
      <c r="C272" t="s">
        <v>3</v>
      </c>
      <c r="D272" t="s">
        <v>6</v>
      </c>
      <c r="E272" t="s">
        <v>6</v>
      </c>
      <c r="F272" t="s">
        <v>6</v>
      </c>
      <c r="G272" t="s">
        <v>6</v>
      </c>
      <c r="H272" t="s">
        <v>6</v>
      </c>
      <c r="I272" t="s">
        <v>6</v>
      </c>
      <c r="J272" t="s">
        <v>6</v>
      </c>
      <c r="K272" t="s">
        <v>6</v>
      </c>
      <c r="L272" t="s">
        <v>6</v>
      </c>
      <c r="M272" t="s">
        <v>6</v>
      </c>
      <c r="N272" t="s">
        <v>6</v>
      </c>
    </row>
    <row r="273" spans="1:14" x14ac:dyDescent="0.2">
      <c r="A273" t="s">
        <v>29</v>
      </c>
      <c r="B273" t="s">
        <v>30</v>
      </c>
      <c r="C273" t="s">
        <v>41</v>
      </c>
      <c r="D273">
        <v>20038</v>
      </c>
      <c r="E273">
        <v>21419</v>
      </c>
      <c r="F273">
        <v>5160</v>
      </c>
      <c r="G273">
        <v>5510</v>
      </c>
      <c r="H273">
        <v>6386</v>
      </c>
      <c r="I273">
        <v>7405</v>
      </c>
      <c r="J273">
        <v>8637</v>
      </c>
      <c r="K273">
        <v>9822.8580000000002</v>
      </c>
      <c r="L273">
        <v>11411.199000000001</v>
      </c>
      <c r="M273">
        <v>12984.547</v>
      </c>
      <c r="N273">
        <v>11731.066999999999</v>
      </c>
    </row>
    <row r="274" spans="1:14" x14ac:dyDescent="0.2">
      <c r="A274" t="s">
        <v>29</v>
      </c>
      <c r="B274" t="s">
        <v>30</v>
      </c>
      <c r="C274" t="s">
        <v>2</v>
      </c>
      <c r="D274" t="s">
        <v>8</v>
      </c>
      <c r="E274" t="s">
        <v>8</v>
      </c>
      <c r="F274" t="s">
        <v>8</v>
      </c>
      <c r="G274" t="s">
        <v>8</v>
      </c>
      <c r="H274" t="s">
        <v>8</v>
      </c>
      <c r="I274" t="s">
        <v>8</v>
      </c>
      <c r="J274" t="s">
        <v>8</v>
      </c>
      <c r="K274" t="s">
        <v>8</v>
      </c>
      <c r="L274" t="s">
        <v>8</v>
      </c>
      <c r="M274" t="s">
        <v>8</v>
      </c>
      <c r="N274" t="s">
        <v>8</v>
      </c>
    </row>
    <row r="275" spans="1:14" x14ac:dyDescent="0.2">
      <c r="A275" t="s">
        <v>29</v>
      </c>
      <c r="B275" t="s">
        <v>30</v>
      </c>
      <c r="C275" t="s">
        <v>3</v>
      </c>
      <c r="D275" t="s">
        <v>6</v>
      </c>
      <c r="E275" t="s">
        <v>6</v>
      </c>
      <c r="F275" t="s">
        <v>6</v>
      </c>
      <c r="G275" t="s">
        <v>6</v>
      </c>
      <c r="H275" t="s">
        <v>6</v>
      </c>
      <c r="I275" t="s">
        <v>6</v>
      </c>
      <c r="J275" t="s">
        <v>6</v>
      </c>
      <c r="K275" t="s">
        <v>6</v>
      </c>
      <c r="L275" t="s">
        <v>6</v>
      </c>
      <c r="M275" t="s">
        <v>6</v>
      </c>
      <c r="N275" t="s">
        <v>6</v>
      </c>
    </row>
    <row r="276" spans="1:14" x14ac:dyDescent="0.2">
      <c r="A276" t="s">
        <v>29</v>
      </c>
      <c r="B276" t="s">
        <v>30</v>
      </c>
      <c r="C276" t="s">
        <v>41</v>
      </c>
      <c r="D276">
        <v>725</v>
      </c>
      <c r="E276">
        <v>826</v>
      </c>
      <c r="F276">
        <v>721</v>
      </c>
      <c r="G276">
        <v>926</v>
      </c>
      <c r="H276">
        <v>1150</v>
      </c>
      <c r="I276">
        <v>1581</v>
      </c>
      <c r="J276">
        <v>2057</v>
      </c>
      <c r="K276">
        <v>2547</v>
      </c>
      <c r="L276">
        <v>2642</v>
      </c>
      <c r="M276">
        <v>3883.14</v>
      </c>
      <c r="N276">
        <v>3460.9160000000002</v>
      </c>
    </row>
    <row r="277" spans="1:14" x14ac:dyDescent="0.2">
      <c r="A277" t="s">
        <v>29</v>
      </c>
      <c r="B277" t="s">
        <v>30</v>
      </c>
      <c r="C277" t="s">
        <v>2</v>
      </c>
      <c r="D277" t="s">
        <v>9</v>
      </c>
      <c r="E277" t="s">
        <v>9</v>
      </c>
      <c r="F277" t="s">
        <v>9</v>
      </c>
      <c r="G277" t="s">
        <v>9</v>
      </c>
      <c r="H277" t="s">
        <v>9</v>
      </c>
      <c r="I277" t="s">
        <v>9</v>
      </c>
      <c r="J277" t="s">
        <v>9</v>
      </c>
      <c r="K277" t="s">
        <v>9</v>
      </c>
      <c r="L277" t="s">
        <v>9</v>
      </c>
      <c r="M277" t="s">
        <v>9</v>
      </c>
      <c r="N277" t="s">
        <v>9</v>
      </c>
    </row>
    <row r="278" spans="1:14" x14ac:dyDescent="0.2">
      <c r="A278" t="s">
        <v>29</v>
      </c>
      <c r="B278" t="s">
        <v>30</v>
      </c>
      <c r="C278" t="s">
        <v>3</v>
      </c>
      <c r="D278" t="s">
        <v>6</v>
      </c>
      <c r="E278" t="s">
        <v>6</v>
      </c>
      <c r="F278" t="s">
        <v>6</v>
      </c>
      <c r="G278" t="s">
        <v>6</v>
      </c>
      <c r="H278" t="s">
        <v>6</v>
      </c>
      <c r="I278" t="s">
        <v>6</v>
      </c>
      <c r="J278" t="s">
        <v>6</v>
      </c>
      <c r="K278" t="s">
        <v>6</v>
      </c>
      <c r="L278" t="s">
        <v>6</v>
      </c>
      <c r="M278" t="s">
        <v>6</v>
      </c>
      <c r="N278" t="s">
        <v>6</v>
      </c>
    </row>
    <row r="279" spans="1:14" x14ac:dyDescent="0.2">
      <c r="A279" t="s">
        <v>29</v>
      </c>
      <c r="B279" t="s">
        <v>30</v>
      </c>
      <c r="C279" t="s">
        <v>41</v>
      </c>
      <c r="D279">
        <v>22799</v>
      </c>
      <c r="E279">
        <v>25075</v>
      </c>
      <c r="F279">
        <v>30551</v>
      </c>
      <c r="G279">
        <v>31735</v>
      </c>
      <c r="H279">
        <v>35200</v>
      </c>
      <c r="I279">
        <v>36249</v>
      </c>
      <c r="J279">
        <v>40174</v>
      </c>
      <c r="K279">
        <v>43821.974000000002</v>
      </c>
      <c r="L279">
        <v>45880.565999999999</v>
      </c>
      <c r="M279">
        <v>53689.347999999998</v>
      </c>
      <c r="N279">
        <v>49820.824000000001</v>
      </c>
    </row>
    <row r="280" spans="1:14" x14ac:dyDescent="0.2">
      <c r="A280" t="s">
        <v>29</v>
      </c>
      <c r="B280" t="s">
        <v>30</v>
      </c>
      <c r="C280" t="s">
        <v>2</v>
      </c>
      <c r="D280" t="s">
        <v>5</v>
      </c>
      <c r="E280" t="s">
        <v>5</v>
      </c>
      <c r="F280" t="s">
        <v>5</v>
      </c>
      <c r="G280" t="s">
        <v>5</v>
      </c>
      <c r="H280" t="s">
        <v>5</v>
      </c>
      <c r="I280" t="s">
        <v>5</v>
      </c>
      <c r="J280" t="s">
        <v>5</v>
      </c>
      <c r="K280" t="s">
        <v>5</v>
      </c>
      <c r="L280" t="s">
        <v>5</v>
      </c>
      <c r="M280" t="s">
        <v>5</v>
      </c>
      <c r="N280" t="s">
        <v>5</v>
      </c>
    </row>
    <row r="281" spans="1:14" x14ac:dyDescent="0.2">
      <c r="A281" t="s">
        <v>29</v>
      </c>
      <c r="B281" t="s">
        <v>30</v>
      </c>
      <c r="C281" t="s">
        <v>3</v>
      </c>
      <c r="D281" t="s">
        <v>10</v>
      </c>
      <c r="E281" t="s">
        <v>10</v>
      </c>
      <c r="F281" t="s">
        <v>10</v>
      </c>
      <c r="G281" t="s">
        <v>10</v>
      </c>
      <c r="H281" t="s">
        <v>10</v>
      </c>
      <c r="I281" t="s">
        <v>10</v>
      </c>
      <c r="J281" t="s">
        <v>10</v>
      </c>
      <c r="K281" t="s">
        <v>10</v>
      </c>
      <c r="L281" t="s">
        <v>10</v>
      </c>
      <c r="M281" t="s">
        <v>10</v>
      </c>
      <c r="N281" t="s">
        <v>10</v>
      </c>
    </row>
    <row r="282" spans="1:14" x14ac:dyDescent="0.2">
      <c r="A282" t="s">
        <v>29</v>
      </c>
      <c r="B282" t="s">
        <v>30</v>
      </c>
      <c r="C282" t="s">
        <v>41</v>
      </c>
      <c r="D282">
        <v>12668</v>
      </c>
      <c r="E282">
        <v>13409</v>
      </c>
      <c r="F282">
        <v>14555</v>
      </c>
      <c r="G282">
        <v>16057</v>
      </c>
      <c r="H282">
        <v>15909</v>
      </c>
      <c r="I282">
        <v>16822</v>
      </c>
      <c r="J282">
        <v>20398</v>
      </c>
      <c r="K282">
        <v>22480</v>
      </c>
      <c r="L282">
        <v>24185</v>
      </c>
      <c r="M282">
        <v>31578</v>
      </c>
      <c r="N282">
        <v>27432</v>
      </c>
    </row>
    <row r="283" spans="1:14" x14ac:dyDescent="0.2">
      <c r="A283" t="s">
        <v>29</v>
      </c>
      <c r="B283" t="s">
        <v>30</v>
      </c>
      <c r="C283" t="s">
        <v>2</v>
      </c>
      <c r="D283" t="s">
        <v>7</v>
      </c>
      <c r="E283" t="s">
        <v>7</v>
      </c>
      <c r="F283" t="s">
        <v>7</v>
      </c>
      <c r="G283" t="s">
        <v>7</v>
      </c>
      <c r="H283" t="s">
        <v>7</v>
      </c>
      <c r="I283" t="s">
        <v>7</v>
      </c>
      <c r="J283" t="s">
        <v>7</v>
      </c>
      <c r="K283" t="s">
        <v>7</v>
      </c>
      <c r="L283" t="s">
        <v>7</v>
      </c>
      <c r="M283" t="s">
        <v>7</v>
      </c>
      <c r="N283" t="s">
        <v>7</v>
      </c>
    </row>
    <row r="284" spans="1:14" x14ac:dyDescent="0.2">
      <c r="A284" t="s">
        <v>29</v>
      </c>
      <c r="B284" t="s">
        <v>30</v>
      </c>
      <c r="C284" t="s">
        <v>3</v>
      </c>
      <c r="D284" t="s">
        <v>10</v>
      </c>
      <c r="E284" t="s">
        <v>10</v>
      </c>
      <c r="F284" t="s">
        <v>10</v>
      </c>
      <c r="G284" t="s">
        <v>10</v>
      </c>
      <c r="H284" t="s">
        <v>10</v>
      </c>
      <c r="I284" t="s">
        <v>10</v>
      </c>
      <c r="J284" t="s">
        <v>10</v>
      </c>
      <c r="K284" t="s">
        <v>10</v>
      </c>
      <c r="L284" t="s">
        <v>10</v>
      </c>
      <c r="M284" t="s">
        <v>10</v>
      </c>
      <c r="N284" t="s">
        <v>10</v>
      </c>
    </row>
    <row r="285" spans="1:14" x14ac:dyDescent="0.2">
      <c r="A285" t="s">
        <v>29</v>
      </c>
      <c r="B285" t="s">
        <v>30</v>
      </c>
      <c r="C285" t="s">
        <v>41</v>
      </c>
      <c r="D285">
        <v>4137</v>
      </c>
      <c r="E285">
        <v>4229</v>
      </c>
      <c r="F285">
        <v>4791</v>
      </c>
      <c r="G285">
        <v>5087</v>
      </c>
      <c r="H285">
        <v>5429</v>
      </c>
      <c r="I285">
        <v>6272</v>
      </c>
      <c r="J285">
        <v>7559</v>
      </c>
      <c r="K285">
        <v>8846</v>
      </c>
      <c r="L285">
        <v>10075</v>
      </c>
      <c r="M285">
        <v>17718</v>
      </c>
      <c r="N285">
        <v>16148</v>
      </c>
    </row>
    <row r="286" spans="1:14" x14ac:dyDescent="0.2">
      <c r="A286" t="s">
        <v>29</v>
      </c>
      <c r="B286" t="s">
        <v>30</v>
      </c>
      <c r="C286" t="s">
        <v>2</v>
      </c>
      <c r="D286" t="s">
        <v>8</v>
      </c>
      <c r="E286" t="s">
        <v>8</v>
      </c>
      <c r="F286" t="s">
        <v>8</v>
      </c>
      <c r="G286" t="s">
        <v>8</v>
      </c>
      <c r="H286" t="s">
        <v>8</v>
      </c>
      <c r="I286" t="s">
        <v>8</v>
      </c>
      <c r="J286" t="s">
        <v>8</v>
      </c>
      <c r="K286" t="s">
        <v>8</v>
      </c>
      <c r="L286" t="s">
        <v>8</v>
      </c>
      <c r="M286" t="s">
        <v>8</v>
      </c>
      <c r="N286" t="s">
        <v>8</v>
      </c>
    </row>
    <row r="287" spans="1:14" x14ac:dyDescent="0.2">
      <c r="A287" t="s">
        <v>29</v>
      </c>
      <c r="B287" t="s">
        <v>30</v>
      </c>
      <c r="C287" t="s">
        <v>3</v>
      </c>
      <c r="D287" t="s">
        <v>10</v>
      </c>
      <c r="E287" t="s">
        <v>10</v>
      </c>
      <c r="F287" t="s">
        <v>10</v>
      </c>
      <c r="G287" t="s">
        <v>10</v>
      </c>
      <c r="H287" t="s">
        <v>10</v>
      </c>
      <c r="I287" t="s">
        <v>10</v>
      </c>
      <c r="J287" t="s">
        <v>10</v>
      </c>
      <c r="K287" t="s">
        <v>10</v>
      </c>
      <c r="L287" t="s">
        <v>10</v>
      </c>
      <c r="M287" t="s">
        <v>10</v>
      </c>
      <c r="N287" t="s">
        <v>10</v>
      </c>
    </row>
    <row r="288" spans="1:14" x14ac:dyDescent="0.2">
      <c r="A288" t="s">
        <v>29</v>
      </c>
      <c r="B288" t="s">
        <v>30</v>
      </c>
      <c r="C288" t="s">
        <v>41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</row>
    <row r="289" spans="1:14" x14ac:dyDescent="0.2">
      <c r="A289" t="s">
        <v>29</v>
      </c>
      <c r="B289" t="s">
        <v>30</v>
      </c>
      <c r="C289" t="s">
        <v>2</v>
      </c>
      <c r="D289" t="s">
        <v>9</v>
      </c>
      <c r="E289" t="s">
        <v>9</v>
      </c>
      <c r="F289" t="s">
        <v>9</v>
      </c>
      <c r="G289" t="s">
        <v>9</v>
      </c>
      <c r="H289" t="s">
        <v>9</v>
      </c>
      <c r="I289" t="s">
        <v>9</v>
      </c>
      <c r="J289" t="s">
        <v>9</v>
      </c>
      <c r="K289" t="s">
        <v>9</v>
      </c>
      <c r="L289" t="s">
        <v>9</v>
      </c>
      <c r="M289" t="s">
        <v>9</v>
      </c>
      <c r="N289" t="s">
        <v>9</v>
      </c>
    </row>
    <row r="290" spans="1:14" x14ac:dyDescent="0.2">
      <c r="A290" t="s">
        <v>29</v>
      </c>
      <c r="B290" t="s">
        <v>30</v>
      </c>
      <c r="C290" t="s">
        <v>3</v>
      </c>
      <c r="D290" t="s">
        <v>10</v>
      </c>
      <c r="E290" t="s">
        <v>10</v>
      </c>
      <c r="F290" t="s">
        <v>10</v>
      </c>
      <c r="G290" t="s">
        <v>10</v>
      </c>
      <c r="H290" t="s">
        <v>10</v>
      </c>
      <c r="I290" t="s">
        <v>10</v>
      </c>
      <c r="J290" t="s">
        <v>10</v>
      </c>
      <c r="K290" t="s">
        <v>10</v>
      </c>
      <c r="L290" t="s">
        <v>10</v>
      </c>
      <c r="M290" t="s">
        <v>10</v>
      </c>
      <c r="N290" t="s">
        <v>10</v>
      </c>
    </row>
    <row r="291" spans="1:14" x14ac:dyDescent="0.2">
      <c r="A291" t="s">
        <v>29</v>
      </c>
      <c r="B291" t="s">
        <v>30</v>
      </c>
      <c r="C291" t="s">
        <v>41</v>
      </c>
      <c r="D291">
        <v>8531</v>
      </c>
      <c r="E291">
        <v>9180</v>
      </c>
      <c r="F291">
        <v>9764</v>
      </c>
      <c r="G291">
        <v>10970</v>
      </c>
      <c r="H291">
        <v>10480</v>
      </c>
      <c r="I291">
        <v>10550</v>
      </c>
      <c r="J291">
        <v>12839</v>
      </c>
      <c r="K291">
        <v>13634</v>
      </c>
      <c r="L291">
        <v>14110</v>
      </c>
      <c r="M291">
        <v>13860</v>
      </c>
      <c r="N291">
        <v>11284</v>
      </c>
    </row>
    <row r="292" spans="1:14" x14ac:dyDescent="0.2">
      <c r="A292" t="s">
        <v>29</v>
      </c>
      <c r="B292" t="s">
        <v>30</v>
      </c>
      <c r="C292" t="s">
        <v>2</v>
      </c>
      <c r="D292" t="s">
        <v>5</v>
      </c>
      <c r="E292" t="s">
        <v>5</v>
      </c>
      <c r="F292" t="s">
        <v>5</v>
      </c>
      <c r="G292" t="s">
        <v>5</v>
      </c>
      <c r="H292" t="s">
        <v>5</v>
      </c>
      <c r="I292" t="s">
        <v>5</v>
      </c>
      <c r="J292" t="s">
        <v>5</v>
      </c>
      <c r="K292" t="s">
        <v>5</v>
      </c>
      <c r="L292" t="s">
        <v>5</v>
      </c>
      <c r="M292" t="s">
        <v>5</v>
      </c>
      <c r="N292" t="s">
        <v>5</v>
      </c>
    </row>
    <row r="293" spans="1:14" x14ac:dyDescent="0.2">
      <c r="A293" t="s">
        <v>29</v>
      </c>
      <c r="B293" t="s">
        <v>30</v>
      </c>
      <c r="C293" t="s">
        <v>3</v>
      </c>
      <c r="D293" t="s">
        <v>5</v>
      </c>
      <c r="E293" t="s">
        <v>5</v>
      </c>
      <c r="F293" t="s">
        <v>5</v>
      </c>
      <c r="G293" t="s">
        <v>5</v>
      </c>
      <c r="H293" t="s">
        <v>5</v>
      </c>
      <c r="I293" t="s">
        <v>5</v>
      </c>
      <c r="J293" t="s">
        <v>5</v>
      </c>
      <c r="K293" t="s">
        <v>5</v>
      </c>
      <c r="L293" t="s">
        <v>5</v>
      </c>
      <c r="M293" t="s">
        <v>5</v>
      </c>
      <c r="N293" t="s">
        <v>5</v>
      </c>
    </row>
    <row r="294" spans="1:14" x14ac:dyDescent="0.2">
      <c r="A294" t="s">
        <v>29</v>
      </c>
      <c r="B294" t="s">
        <v>30</v>
      </c>
      <c r="C294" t="s">
        <v>41</v>
      </c>
      <c r="D294">
        <v>55505</v>
      </c>
      <c r="E294">
        <v>59903</v>
      </c>
      <c r="F294">
        <v>50266</v>
      </c>
      <c r="G294">
        <v>53302</v>
      </c>
      <c r="H294">
        <v>57495</v>
      </c>
      <c r="I294">
        <v>60476</v>
      </c>
      <c r="J294">
        <v>69209</v>
      </c>
      <c r="K294">
        <v>76124.831999999995</v>
      </c>
      <c r="L294">
        <v>81476.764999999999</v>
      </c>
      <c r="M294">
        <v>98251.895999999993</v>
      </c>
      <c r="N294">
        <v>88983.89</v>
      </c>
    </row>
    <row r="295" spans="1:14" x14ac:dyDescent="0.2">
      <c r="A295" t="s">
        <v>29</v>
      </c>
      <c r="B295" t="s">
        <v>30</v>
      </c>
      <c r="C295" t="s">
        <v>2</v>
      </c>
      <c r="D295" t="s">
        <v>7</v>
      </c>
      <c r="E295" t="s">
        <v>7</v>
      </c>
      <c r="F295" t="s">
        <v>7</v>
      </c>
      <c r="G295" t="s">
        <v>7</v>
      </c>
      <c r="H295" t="s">
        <v>7</v>
      </c>
      <c r="I295" t="s">
        <v>7</v>
      </c>
      <c r="J295" t="s">
        <v>7</v>
      </c>
      <c r="K295" t="s">
        <v>7</v>
      </c>
      <c r="L295" t="s">
        <v>7</v>
      </c>
      <c r="M295" t="s">
        <v>7</v>
      </c>
      <c r="N295" t="s">
        <v>7</v>
      </c>
    </row>
    <row r="296" spans="1:14" x14ac:dyDescent="0.2">
      <c r="A296" t="s">
        <v>29</v>
      </c>
      <c r="B296" t="s">
        <v>30</v>
      </c>
      <c r="C296" t="s">
        <v>3</v>
      </c>
      <c r="D296" t="s">
        <v>5</v>
      </c>
      <c r="E296" t="s">
        <v>5</v>
      </c>
      <c r="F296" t="s">
        <v>5</v>
      </c>
      <c r="G296" t="s">
        <v>5</v>
      </c>
      <c r="H296" t="s">
        <v>5</v>
      </c>
      <c r="I296" t="s">
        <v>5</v>
      </c>
      <c r="J296" t="s">
        <v>5</v>
      </c>
      <c r="K296" t="s">
        <v>5</v>
      </c>
      <c r="L296" t="s">
        <v>5</v>
      </c>
      <c r="M296" t="s">
        <v>5</v>
      </c>
      <c r="N296" t="s">
        <v>5</v>
      </c>
    </row>
    <row r="297" spans="1:14" x14ac:dyDescent="0.2">
      <c r="A297" t="s">
        <v>29</v>
      </c>
      <c r="B297" t="s">
        <v>30</v>
      </c>
      <c r="C297" t="s">
        <v>41</v>
      </c>
      <c r="D297">
        <v>24175</v>
      </c>
      <c r="E297">
        <v>25648</v>
      </c>
      <c r="F297">
        <v>9951</v>
      </c>
      <c r="G297">
        <v>10597</v>
      </c>
      <c r="H297">
        <v>11815</v>
      </c>
      <c r="I297">
        <v>13677</v>
      </c>
      <c r="J297">
        <v>16196</v>
      </c>
      <c r="K297">
        <v>18668.858</v>
      </c>
      <c r="L297">
        <v>21486.199000000001</v>
      </c>
      <c r="M297">
        <v>30702.546999999999</v>
      </c>
      <c r="N297">
        <v>27879.066999999999</v>
      </c>
    </row>
    <row r="298" spans="1:14" x14ac:dyDescent="0.2">
      <c r="A298" t="s">
        <v>29</v>
      </c>
      <c r="B298" t="s">
        <v>30</v>
      </c>
      <c r="C298" t="s">
        <v>2</v>
      </c>
      <c r="D298" t="s">
        <v>8</v>
      </c>
      <c r="E298" t="s">
        <v>8</v>
      </c>
      <c r="F298" t="s">
        <v>8</v>
      </c>
      <c r="G298" t="s">
        <v>8</v>
      </c>
      <c r="H298" t="s">
        <v>8</v>
      </c>
      <c r="I298" t="s">
        <v>8</v>
      </c>
      <c r="J298" t="s">
        <v>8</v>
      </c>
      <c r="K298" t="s">
        <v>8</v>
      </c>
      <c r="L298" t="s">
        <v>8</v>
      </c>
      <c r="M298" t="s">
        <v>8</v>
      </c>
      <c r="N298" t="s">
        <v>8</v>
      </c>
    </row>
    <row r="299" spans="1:14" x14ac:dyDescent="0.2">
      <c r="A299" t="s">
        <v>29</v>
      </c>
      <c r="B299" t="s">
        <v>30</v>
      </c>
      <c r="C299" t="s">
        <v>3</v>
      </c>
      <c r="D299" t="s">
        <v>5</v>
      </c>
      <c r="E299" t="s">
        <v>5</v>
      </c>
      <c r="F299" t="s">
        <v>5</v>
      </c>
      <c r="G299" t="s">
        <v>5</v>
      </c>
      <c r="H299" t="s">
        <v>5</v>
      </c>
      <c r="I299" t="s">
        <v>5</v>
      </c>
      <c r="J299" t="s">
        <v>5</v>
      </c>
      <c r="K299" t="s">
        <v>5</v>
      </c>
      <c r="L299" t="s">
        <v>5</v>
      </c>
      <c r="M299" t="s">
        <v>5</v>
      </c>
      <c r="N299" t="s">
        <v>5</v>
      </c>
    </row>
    <row r="300" spans="1:14" x14ac:dyDescent="0.2">
      <c r="A300" t="s">
        <v>29</v>
      </c>
      <c r="B300" t="s">
        <v>30</v>
      </c>
      <c r="C300" t="s">
        <v>41</v>
      </c>
      <c r="D300">
        <v>725</v>
      </c>
      <c r="E300">
        <v>826</v>
      </c>
      <c r="F300">
        <v>721</v>
      </c>
      <c r="G300">
        <v>926</v>
      </c>
      <c r="H300">
        <v>1150</v>
      </c>
      <c r="I300">
        <v>1581</v>
      </c>
      <c r="J300">
        <v>2057</v>
      </c>
      <c r="K300">
        <v>2547</v>
      </c>
      <c r="L300">
        <v>2642</v>
      </c>
      <c r="M300">
        <v>3883.14</v>
      </c>
      <c r="N300">
        <v>3460.9160000000002</v>
      </c>
    </row>
    <row r="301" spans="1:14" x14ac:dyDescent="0.2">
      <c r="A301" t="s">
        <v>29</v>
      </c>
      <c r="B301" t="s">
        <v>30</v>
      </c>
      <c r="C301" t="s">
        <v>2</v>
      </c>
      <c r="D301" t="s">
        <v>9</v>
      </c>
      <c r="E301" t="s">
        <v>9</v>
      </c>
      <c r="F301" t="s">
        <v>9</v>
      </c>
      <c r="G301" t="s">
        <v>9</v>
      </c>
      <c r="H301" t="s">
        <v>9</v>
      </c>
      <c r="I301" t="s">
        <v>9</v>
      </c>
      <c r="J301" t="s">
        <v>9</v>
      </c>
      <c r="K301" t="s">
        <v>9</v>
      </c>
      <c r="L301" t="s">
        <v>9</v>
      </c>
      <c r="M301" t="s">
        <v>9</v>
      </c>
      <c r="N301" t="s">
        <v>9</v>
      </c>
    </row>
    <row r="302" spans="1:14" x14ac:dyDescent="0.2">
      <c r="A302" t="s">
        <v>29</v>
      </c>
      <c r="B302" t="s">
        <v>30</v>
      </c>
      <c r="C302" t="s">
        <v>3</v>
      </c>
      <c r="D302" t="s">
        <v>5</v>
      </c>
      <c r="E302" t="s">
        <v>5</v>
      </c>
      <c r="F302" t="s">
        <v>5</v>
      </c>
      <c r="G302" t="s">
        <v>5</v>
      </c>
      <c r="H302" t="s">
        <v>5</v>
      </c>
      <c r="I302" t="s">
        <v>5</v>
      </c>
      <c r="J302" t="s">
        <v>5</v>
      </c>
      <c r="K302" t="s">
        <v>5</v>
      </c>
      <c r="L302" t="s">
        <v>5</v>
      </c>
      <c r="M302" t="s">
        <v>5</v>
      </c>
      <c r="N302" t="s">
        <v>5</v>
      </c>
    </row>
    <row r="303" spans="1:14" x14ac:dyDescent="0.2">
      <c r="A303" t="s">
        <v>29</v>
      </c>
      <c r="B303" t="s">
        <v>30</v>
      </c>
      <c r="C303" t="s">
        <v>41</v>
      </c>
      <c r="D303">
        <v>31330</v>
      </c>
      <c r="E303">
        <v>34255</v>
      </c>
      <c r="F303">
        <v>40315</v>
      </c>
      <c r="G303">
        <v>42705</v>
      </c>
      <c r="H303">
        <v>45680</v>
      </c>
      <c r="I303">
        <v>46799</v>
      </c>
      <c r="J303">
        <v>53013</v>
      </c>
      <c r="K303">
        <v>57455.974000000002</v>
      </c>
      <c r="L303">
        <v>59990.565999999999</v>
      </c>
      <c r="M303">
        <v>67549.347999999998</v>
      </c>
      <c r="N303">
        <v>61104.824000000001</v>
      </c>
    </row>
    <row r="304" spans="1:14" x14ac:dyDescent="0.2">
      <c r="A304" t="s">
        <v>29</v>
      </c>
      <c r="B304" t="s">
        <v>30</v>
      </c>
      <c r="C304" t="s">
        <v>2</v>
      </c>
      <c r="D304" t="s">
        <v>5</v>
      </c>
      <c r="E304" t="s">
        <v>5</v>
      </c>
      <c r="F304" t="s">
        <v>5</v>
      </c>
      <c r="G304" t="s">
        <v>5</v>
      </c>
      <c r="H304" t="s">
        <v>5</v>
      </c>
      <c r="I304" t="s">
        <v>5</v>
      </c>
      <c r="J304" t="s">
        <v>5</v>
      </c>
      <c r="K304" t="s">
        <v>5</v>
      </c>
      <c r="L304" t="s">
        <v>5</v>
      </c>
      <c r="M304" t="s">
        <v>5</v>
      </c>
      <c r="N304" t="s">
        <v>5</v>
      </c>
    </row>
    <row r="305" spans="1:14" x14ac:dyDescent="0.2">
      <c r="A305" t="s">
        <v>29</v>
      </c>
      <c r="B305" t="s">
        <v>30</v>
      </c>
      <c r="C305" t="s">
        <v>3</v>
      </c>
      <c r="D305" t="s">
        <v>10</v>
      </c>
      <c r="E305" t="s">
        <v>10</v>
      </c>
      <c r="F305" t="s">
        <v>10</v>
      </c>
      <c r="G305" t="s">
        <v>10</v>
      </c>
      <c r="H305" t="s">
        <v>10</v>
      </c>
      <c r="I305" t="s">
        <v>10</v>
      </c>
      <c r="J305" t="s">
        <v>10</v>
      </c>
      <c r="K305" t="s">
        <v>10</v>
      </c>
      <c r="L305" t="s">
        <v>10</v>
      </c>
      <c r="M305" t="s">
        <v>10</v>
      </c>
      <c r="N305" t="s">
        <v>10</v>
      </c>
    </row>
    <row r="306" spans="1:14" x14ac:dyDescent="0.2">
      <c r="A306" t="s">
        <v>29</v>
      </c>
      <c r="B306" t="s">
        <v>30</v>
      </c>
      <c r="C306" t="s">
        <v>41</v>
      </c>
      <c r="D306">
        <v>110625</v>
      </c>
      <c r="E306">
        <v>113589</v>
      </c>
      <c r="F306">
        <v>118829</v>
      </c>
      <c r="G306">
        <v>122439</v>
      </c>
      <c r="H306">
        <v>121865</v>
      </c>
      <c r="I306">
        <v>142058</v>
      </c>
      <c r="J306">
        <v>150150</v>
      </c>
      <c r="K306">
        <v>159489</v>
      </c>
      <c r="L306">
        <v>153801</v>
      </c>
      <c r="M306">
        <v>170314</v>
      </c>
      <c r="N306">
        <v>199443</v>
      </c>
    </row>
    <row r="307" spans="1:14" x14ac:dyDescent="0.2">
      <c r="A307" t="s">
        <v>29</v>
      </c>
      <c r="B307" t="s">
        <v>30</v>
      </c>
      <c r="C307" t="s">
        <v>2</v>
      </c>
      <c r="D307" t="s">
        <v>7</v>
      </c>
      <c r="E307" t="s">
        <v>7</v>
      </c>
      <c r="F307" t="s">
        <v>7</v>
      </c>
      <c r="G307" t="s">
        <v>7</v>
      </c>
      <c r="H307" t="s">
        <v>7</v>
      </c>
      <c r="I307" t="s">
        <v>7</v>
      </c>
      <c r="J307" t="s">
        <v>7</v>
      </c>
      <c r="K307" t="s">
        <v>7</v>
      </c>
      <c r="L307" t="s">
        <v>7</v>
      </c>
      <c r="M307" t="s">
        <v>7</v>
      </c>
      <c r="N307" t="s">
        <v>7</v>
      </c>
    </row>
    <row r="308" spans="1:14" x14ac:dyDescent="0.2">
      <c r="A308" t="s">
        <v>29</v>
      </c>
      <c r="B308" t="s">
        <v>30</v>
      </c>
      <c r="C308" t="s">
        <v>3</v>
      </c>
      <c r="D308" t="s">
        <v>10</v>
      </c>
      <c r="E308" t="s">
        <v>10</v>
      </c>
      <c r="F308" t="s">
        <v>10</v>
      </c>
      <c r="G308" t="s">
        <v>10</v>
      </c>
      <c r="H308" t="s">
        <v>10</v>
      </c>
      <c r="I308" t="s">
        <v>10</v>
      </c>
      <c r="J308" t="s">
        <v>10</v>
      </c>
      <c r="K308" t="s">
        <v>10</v>
      </c>
      <c r="L308" t="s">
        <v>10</v>
      </c>
      <c r="M308" t="s">
        <v>10</v>
      </c>
      <c r="N308" t="s">
        <v>10</v>
      </c>
    </row>
    <row r="309" spans="1:14" x14ac:dyDescent="0.2">
      <c r="A309" t="s">
        <v>29</v>
      </c>
      <c r="B309" t="s">
        <v>30</v>
      </c>
      <c r="C309" t="s">
        <v>41</v>
      </c>
      <c r="D309">
        <v>4137</v>
      </c>
      <c r="E309">
        <v>4229</v>
      </c>
      <c r="F309">
        <v>4791</v>
      </c>
      <c r="G309">
        <v>5087</v>
      </c>
      <c r="H309">
        <v>5429</v>
      </c>
      <c r="I309">
        <v>6272</v>
      </c>
      <c r="J309">
        <v>7559</v>
      </c>
      <c r="K309">
        <v>8846</v>
      </c>
      <c r="L309">
        <v>10075</v>
      </c>
      <c r="M309">
        <v>17718</v>
      </c>
      <c r="N309">
        <v>16148</v>
      </c>
    </row>
    <row r="310" spans="1:14" x14ac:dyDescent="0.2">
      <c r="A310" t="s">
        <v>29</v>
      </c>
      <c r="B310" t="s">
        <v>30</v>
      </c>
      <c r="C310" t="s">
        <v>2</v>
      </c>
      <c r="D310" t="s">
        <v>8</v>
      </c>
      <c r="E310" t="s">
        <v>8</v>
      </c>
      <c r="F310" t="s">
        <v>8</v>
      </c>
      <c r="G310" t="s">
        <v>8</v>
      </c>
      <c r="H310" t="s">
        <v>8</v>
      </c>
      <c r="I310" t="s">
        <v>8</v>
      </c>
      <c r="J310" t="s">
        <v>8</v>
      </c>
      <c r="K310" t="s">
        <v>8</v>
      </c>
      <c r="L310" t="s">
        <v>8</v>
      </c>
      <c r="M310" t="s">
        <v>8</v>
      </c>
      <c r="N310" t="s">
        <v>8</v>
      </c>
    </row>
    <row r="311" spans="1:14" x14ac:dyDescent="0.2">
      <c r="A311" t="s">
        <v>29</v>
      </c>
      <c r="B311" t="s">
        <v>30</v>
      </c>
      <c r="C311" t="s">
        <v>3</v>
      </c>
      <c r="D311" t="s">
        <v>10</v>
      </c>
      <c r="E311" t="s">
        <v>10</v>
      </c>
      <c r="F311" t="s">
        <v>10</v>
      </c>
      <c r="G311" t="s">
        <v>10</v>
      </c>
      <c r="H311" t="s">
        <v>10</v>
      </c>
      <c r="I311" t="s">
        <v>10</v>
      </c>
      <c r="J311" t="s">
        <v>10</v>
      </c>
      <c r="K311" t="s">
        <v>10</v>
      </c>
      <c r="L311" t="s">
        <v>10</v>
      </c>
      <c r="M311" t="s">
        <v>10</v>
      </c>
      <c r="N311" t="s">
        <v>10</v>
      </c>
    </row>
    <row r="312" spans="1:14" x14ac:dyDescent="0.2">
      <c r="A312" t="s">
        <v>29</v>
      </c>
      <c r="B312" t="s">
        <v>30</v>
      </c>
      <c r="C312" t="s">
        <v>41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</row>
    <row r="313" spans="1:14" x14ac:dyDescent="0.2">
      <c r="A313" t="s">
        <v>29</v>
      </c>
      <c r="B313" t="s">
        <v>30</v>
      </c>
      <c r="C313" t="s">
        <v>2</v>
      </c>
      <c r="D313" t="s">
        <v>9</v>
      </c>
      <c r="E313" t="s">
        <v>9</v>
      </c>
      <c r="F313" t="s">
        <v>9</v>
      </c>
      <c r="G313" t="s">
        <v>9</v>
      </c>
      <c r="H313" t="s">
        <v>9</v>
      </c>
      <c r="I313" t="s">
        <v>9</v>
      </c>
      <c r="J313" t="s">
        <v>9</v>
      </c>
      <c r="K313" t="s">
        <v>9</v>
      </c>
      <c r="L313" t="s">
        <v>9</v>
      </c>
      <c r="M313" t="s">
        <v>9</v>
      </c>
      <c r="N313" t="s">
        <v>9</v>
      </c>
    </row>
    <row r="314" spans="1:14" x14ac:dyDescent="0.2">
      <c r="A314" t="s">
        <v>29</v>
      </c>
      <c r="B314" t="s">
        <v>30</v>
      </c>
      <c r="C314" t="s">
        <v>3</v>
      </c>
      <c r="D314" t="s">
        <v>10</v>
      </c>
      <c r="E314" t="s">
        <v>10</v>
      </c>
      <c r="F314" t="s">
        <v>10</v>
      </c>
      <c r="G314" t="s">
        <v>10</v>
      </c>
      <c r="H314" t="s">
        <v>10</v>
      </c>
      <c r="I314" t="s">
        <v>10</v>
      </c>
      <c r="J314" t="s">
        <v>10</v>
      </c>
      <c r="K314" t="s">
        <v>10</v>
      </c>
      <c r="L314" t="s">
        <v>10</v>
      </c>
      <c r="M314" t="s">
        <v>10</v>
      </c>
      <c r="N314" t="s">
        <v>10</v>
      </c>
    </row>
    <row r="315" spans="1:14" x14ac:dyDescent="0.2">
      <c r="A315" t="s">
        <v>29</v>
      </c>
      <c r="B315" t="s">
        <v>30</v>
      </c>
      <c r="C315" t="s">
        <v>41</v>
      </c>
      <c r="D315">
        <v>8531</v>
      </c>
      <c r="E315">
        <v>9180</v>
      </c>
      <c r="F315">
        <v>9764</v>
      </c>
      <c r="G315">
        <v>10970</v>
      </c>
      <c r="H315">
        <v>10480</v>
      </c>
      <c r="I315">
        <v>10550</v>
      </c>
      <c r="J315">
        <v>12839</v>
      </c>
      <c r="K315">
        <v>13634</v>
      </c>
      <c r="L315">
        <v>14110</v>
      </c>
      <c r="M315">
        <v>13860</v>
      </c>
      <c r="N315">
        <v>11284</v>
      </c>
    </row>
    <row r="316" spans="1:14" x14ac:dyDescent="0.2">
      <c r="A316" t="s">
        <v>29</v>
      </c>
      <c r="B316" t="s">
        <v>30</v>
      </c>
      <c r="C316" t="s">
        <v>2</v>
      </c>
      <c r="D316" t="s">
        <v>5</v>
      </c>
      <c r="E316" t="s">
        <v>5</v>
      </c>
      <c r="F316" t="s">
        <v>5</v>
      </c>
      <c r="G316" t="s">
        <v>5</v>
      </c>
      <c r="H316" t="s">
        <v>5</v>
      </c>
      <c r="I316" t="s">
        <v>5</v>
      </c>
      <c r="J316" t="s">
        <v>5</v>
      </c>
      <c r="K316" t="s">
        <v>5</v>
      </c>
      <c r="L316" t="s">
        <v>5</v>
      </c>
      <c r="M316" t="s">
        <v>5</v>
      </c>
      <c r="N316" t="s">
        <v>5</v>
      </c>
    </row>
    <row r="317" spans="1:14" x14ac:dyDescent="0.2">
      <c r="A317" t="s">
        <v>29</v>
      </c>
      <c r="B317" t="s">
        <v>30</v>
      </c>
      <c r="C317" t="s">
        <v>3</v>
      </c>
      <c r="D317" t="s">
        <v>5</v>
      </c>
      <c r="E317" t="s">
        <v>5</v>
      </c>
      <c r="F317" t="s">
        <v>5</v>
      </c>
      <c r="G317" t="s">
        <v>5</v>
      </c>
      <c r="H317" t="s">
        <v>5</v>
      </c>
      <c r="I317" t="s">
        <v>5</v>
      </c>
      <c r="J317" t="s">
        <v>5</v>
      </c>
      <c r="K317" t="s">
        <v>5</v>
      </c>
      <c r="L317" t="s">
        <v>5</v>
      </c>
      <c r="M317" t="s">
        <v>5</v>
      </c>
      <c r="N317" t="s">
        <v>5</v>
      </c>
    </row>
    <row r="318" spans="1:14" x14ac:dyDescent="0.2">
      <c r="A318" t="s">
        <v>29</v>
      </c>
      <c r="B318" t="s">
        <v>30</v>
      </c>
      <c r="C318" t="s">
        <v>41</v>
      </c>
      <c r="D318">
        <v>55505</v>
      </c>
      <c r="E318">
        <v>59903</v>
      </c>
      <c r="F318">
        <v>50266</v>
      </c>
      <c r="G318">
        <v>53302</v>
      </c>
      <c r="H318">
        <v>57495</v>
      </c>
      <c r="I318">
        <v>60476</v>
      </c>
      <c r="J318">
        <v>69209</v>
      </c>
      <c r="K318">
        <v>76124.831999999995</v>
      </c>
      <c r="L318">
        <v>81476.764999999999</v>
      </c>
      <c r="M318">
        <v>98251.895999999993</v>
      </c>
      <c r="N318">
        <v>88983.89</v>
      </c>
    </row>
    <row r="319" spans="1:14" x14ac:dyDescent="0.2">
      <c r="A319" t="s">
        <v>29</v>
      </c>
      <c r="B319" t="s">
        <v>30</v>
      </c>
      <c r="C319" t="s">
        <v>2</v>
      </c>
      <c r="D319" t="s">
        <v>7</v>
      </c>
      <c r="E319" t="s">
        <v>7</v>
      </c>
      <c r="F319" t="s">
        <v>7</v>
      </c>
      <c r="G319" t="s">
        <v>7</v>
      </c>
      <c r="H319" t="s">
        <v>7</v>
      </c>
      <c r="I319" t="s">
        <v>7</v>
      </c>
      <c r="J319" t="s">
        <v>7</v>
      </c>
      <c r="K319" t="s">
        <v>7</v>
      </c>
      <c r="L319" t="s">
        <v>7</v>
      </c>
      <c r="M319" t="s">
        <v>7</v>
      </c>
      <c r="N319" t="s">
        <v>7</v>
      </c>
    </row>
    <row r="320" spans="1:14" x14ac:dyDescent="0.2">
      <c r="A320" t="s">
        <v>29</v>
      </c>
      <c r="B320" t="s">
        <v>30</v>
      </c>
      <c r="C320" t="s">
        <v>3</v>
      </c>
      <c r="D320" t="s">
        <v>5</v>
      </c>
      <c r="E320" t="s">
        <v>5</v>
      </c>
      <c r="F320" t="s">
        <v>5</v>
      </c>
      <c r="G320" t="s">
        <v>5</v>
      </c>
      <c r="H320" t="s">
        <v>5</v>
      </c>
      <c r="I320" t="s">
        <v>5</v>
      </c>
      <c r="J320" t="s">
        <v>5</v>
      </c>
      <c r="K320" t="s">
        <v>5</v>
      </c>
      <c r="L320" t="s">
        <v>5</v>
      </c>
      <c r="M320" t="s">
        <v>5</v>
      </c>
      <c r="N320" t="s">
        <v>5</v>
      </c>
    </row>
    <row r="321" spans="1:14" x14ac:dyDescent="0.2">
      <c r="A321" t="s">
        <v>29</v>
      </c>
      <c r="B321" t="s">
        <v>30</v>
      </c>
      <c r="C321" t="s">
        <v>41</v>
      </c>
      <c r="D321">
        <v>24175</v>
      </c>
      <c r="E321">
        <v>25648</v>
      </c>
      <c r="F321">
        <v>9951</v>
      </c>
      <c r="G321">
        <v>10597</v>
      </c>
      <c r="H321">
        <v>11815</v>
      </c>
      <c r="I321">
        <v>13677</v>
      </c>
      <c r="J321">
        <v>16196</v>
      </c>
      <c r="K321">
        <v>18668.858</v>
      </c>
      <c r="L321">
        <v>21486.199000000001</v>
      </c>
      <c r="M321">
        <v>30702.546999999999</v>
      </c>
      <c r="N321">
        <v>27879.066999999999</v>
      </c>
    </row>
    <row r="322" spans="1:14" x14ac:dyDescent="0.2">
      <c r="A322" t="s">
        <v>29</v>
      </c>
      <c r="B322" t="s">
        <v>30</v>
      </c>
      <c r="C322" t="s">
        <v>2</v>
      </c>
      <c r="D322" t="s">
        <v>8</v>
      </c>
      <c r="E322" t="s">
        <v>8</v>
      </c>
      <c r="F322" t="s">
        <v>8</v>
      </c>
      <c r="G322" t="s">
        <v>8</v>
      </c>
      <c r="H322" t="s">
        <v>8</v>
      </c>
      <c r="I322" t="s">
        <v>8</v>
      </c>
      <c r="J322" t="s">
        <v>8</v>
      </c>
      <c r="K322" t="s">
        <v>8</v>
      </c>
      <c r="L322" t="s">
        <v>8</v>
      </c>
      <c r="M322" t="s">
        <v>8</v>
      </c>
      <c r="N322" t="s">
        <v>8</v>
      </c>
    </row>
    <row r="323" spans="1:14" x14ac:dyDescent="0.2">
      <c r="A323" t="s">
        <v>29</v>
      </c>
      <c r="B323" t="s">
        <v>30</v>
      </c>
      <c r="C323" t="s">
        <v>3</v>
      </c>
      <c r="D323" t="s">
        <v>5</v>
      </c>
      <c r="E323" t="s">
        <v>5</v>
      </c>
      <c r="F323" t="s">
        <v>5</v>
      </c>
      <c r="G323" t="s">
        <v>5</v>
      </c>
      <c r="H323" t="s">
        <v>5</v>
      </c>
      <c r="I323" t="s">
        <v>5</v>
      </c>
      <c r="J323" t="s">
        <v>5</v>
      </c>
      <c r="K323" t="s">
        <v>5</v>
      </c>
      <c r="L323" t="s">
        <v>5</v>
      </c>
      <c r="M323" t="s">
        <v>5</v>
      </c>
      <c r="N323" t="s">
        <v>5</v>
      </c>
    </row>
    <row r="324" spans="1:14" x14ac:dyDescent="0.2">
      <c r="A324" t="s">
        <v>29</v>
      </c>
      <c r="B324" t="s">
        <v>30</v>
      </c>
      <c r="C324" t="s">
        <v>41</v>
      </c>
      <c r="D324">
        <v>725</v>
      </c>
      <c r="E324">
        <v>826</v>
      </c>
      <c r="F324">
        <v>721</v>
      </c>
      <c r="G324">
        <v>926</v>
      </c>
      <c r="H324">
        <v>1150</v>
      </c>
      <c r="I324">
        <v>1581</v>
      </c>
      <c r="J324">
        <v>2057</v>
      </c>
      <c r="K324">
        <v>2547</v>
      </c>
      <c r="L324">
        <v>2642</v>
      </c>
      <c r="M324">
        <v>3883.14</v>
      </c>
      <c r="N324">
        <v>3460.9160000000002</v>
      </c>
    </row>
    <row r="325" spans="1:14" x14ac:dyDescent="0.2">
      <c r="A325" t="s">
        <v>29</v>
      </c>
      <c r="B325" t="s">
        <v>30</v>
      </c>
      <c r="C325" t="s">
        <v>2</v>
      </c>
      <c r="D325" t="s">
        <v>9</v>
      </c>
      <c r="E325" t="s">
        <v>9</v>
      </c>
      <c r="F325" t="s">
        <v>9</v>
      </c>
      <c r="G325" t="s">
        <v>9</v>
      </c>
      <c r="H325" t="s">
        <v>9</v>
      </c>
      <c r="I325" t="s">
        <v>9</v>
      </c>
      <c r="J325" t="s">
        <v>9</v>
      </c>
      <c r="K325" t="s">
        <v>9</v>
      </c>
      <c r="L325" t="s">
        <v>9</v>
      </c>
      <c r="M325" t="s">
        <v>9</v>
      </c>
      <c r="N325" t="s">
        <v>9</v>
      </c>
    </row>
    <row r="326" spans="1:14" x14ac:dyDescent="0.2">
      <c r="A326" t="s">
        <v>29</v>
      </c>
      <c r="B326" t="s">
        <v>30</v>
      </c>
      <c r="C326" t="s">
        <v>3</v>
      </c>
      <c r="D326" t="s">
        <v>5</v>
      </c>
      <c r="E326" t="s">
        <v>5</v>
      </c>
      <c r="F326" t="s">
        <v>5</v>
      </c>
      <c r="G326" t="s">
        <v>5</v>
      </c>
      <c r="H326" t="s">
        <v>5</v>
      </c>
      <c r="I326" t="s">
        <v>5</v>
      </c>
      <c r="J326" t="s">
        <v>5</v>
      </c>
      <c r="K326" t="s">
        <v>5</v>
      </c>
      <c r="L326" t="s">
        <v>5</v>
      </c>
      <c r="M326" t="s">
        <v>5</v>
      </c>
      <c r="N326" t="s">
        <v>5</v>
      </c>
    </row>
    <row r="327" spans="1:14" x14ac:dyDescent="0.2">
      <c r="A327" t="s">
        <v>29</v>
      </c>
      <c r="B327" t="s">
        <v>30</v>
      </c>
      <c r="C327" t="s">
        <v>41</v>
      </c>
      <c r="D327">
        <v>31330</v>
      </c>
      <c r="E327">
        <v>34255</v>
      </c>
      <c r="F327">
        <v>40315</v>
      </c>
      <c r="G327">
        <v>42705</v>
      </c>
      <c r="H327">
        <v>45680</v>
      </c>
      <c r="I327">
        <v>46799</v>
      </c>
      <c r="J327">
        <v>53013</v>
      </c>
      <c r="K327">
        <v>57455.974000000002</v>
      </c>
      <c r="L327">
        <v>59990.565999999999</v>
      </c>
      <c r="M327">
        <v>67549.347999999998</v>
      </c>
      <c r="N327">
        <v>61104.824000000001</v>
      </c>
    </row>
    <row r="328" spans="1:14" x14ac:dyDescent="0.2">
      <c r="A328" t="s">
        <v>31</v>
      </c>
      <c r="B328" t="s">
        <v>32</v>
      </c>
      <c r="C328" t="s">
        <v>2</v>
      </c>
      <c r="D328" t="s">
        <v>5</v>
      </c>
      <c r="E328" t="s">
        <v>5</v>
      </c>
      <c r="F328" t="s">
        <v>5</v>
      </c>
      <c r="G328" t="s">
        <v>5</v>
      </c>
      <c r="H328" t="s">
        <v>5</v>
      </c>
      <c r="I328" t="s">
        <v>5</v>
      </c>
      <c r="J328" t="s">
        <v>5</v>
      </c>
      <c r="K328" t="s">
        <v>5</v>
      </c>
      <c r="L328" t="s">
        <v>5</v>
      </c>
      <c r="M328" t="s">
        <v>5</v>
      </c>
      <c r="N328" t="s">
        <v>5</v>
      </c>
    </row>
    <row r="329" spans="1:14" x14ac:dyDescent="0.2">
      <c r="A329" t="s">
        <v>31</v>
      </c>
      <c r="B329" t="s">
        <v>32</v>
      </c>
      <c r="C329" t="s">
        <v>3</v>
      </c>
      <c r="D329" t="s">
        <v>10</v>
      </c>
      <c r="E329" t="s">
        <v>10</v>
      </c>
      <c r="F329" t="s">
        <v>10</v>
      </c>
      <c r="G329" t="s">
        <v>10</v>
      </c>
      <c r="H329" t="s">
        <v>10</v>
      </c>
      <c r="I329" t="s">
        <v>10</v>
      </c>
      <c r="J329" t="s">
        <v>10</v>
      </c>
      <c r="K329" t="s">
        <v>10</v>
      </c>
      <c r="L329" t="s">
        <v>10</v>
      </c>
      <c r="M329" t="s">
        <v>10</v>
      </c>
      <c r="N329" t="s">
        <v>10</v>
      </c>
    </row>
    <row r="330" spans="1:14" x14ac:dyDescent="0.2">
      <c r="A330" t="s">
        <v>31</v>
      </c>
      <c r="B330" t="s">
        <v>32</v>
      </c>
      <c r="C330" t="s">
        <v>41</v>
      </c>
      <c r="D330">
        <v>110625</v>
      </c>
      <c r="E330">
        <v>113589</v>
      </c>
      <c r="F330">
        <v>118829</v>
      </c>
      <c r="G330">
        <v>122439</v>
      </c>
      <c r="H330">
        <v>121865</v>
      </c>
      <c r="I330">
        <v>142058</v>
      </c>
      <c r="J330">
        <v>150150</v>
      </c>
      <c r="K330">
        <v>159489</v>
      </c>
      <c r="L330">
        <v>153801</v>
      </c>
      <c r="M330">
        <v>170314</v>
      </c>
      <c r="N330">
        <v>199443</v>
      </c>
    </row>
    <row r="331" spans="1:14" x14ac:dyDescent="0.2">
      <c r="A331" t="s">
        <v>31</v>
      </c>
      <c r="B331" t="s">
        <v>32</v>
      </c>
      <c r="C331" t="s">
        <v>2</v>
      </c>
      <c r="D331" t="s">
        <v>7</v>
      </c>
      <c r="E331" t="s">
        <v>7</v>
      </c>
      <c r="F331" t="s">
        <v>7</v>
      </c>
      <c r="G331" t="s">
        <v>7</v>
      </c>
      <c r="H331" t="s">
        <v>7</v>
      </c>
      <c r="I331" t="s">
        <v>7</v>
      </c>
      <c r="J331" t="s">
        <v>7</v>
      </c>
      <c r="K331" t="s">
        <v>7</v>
      </c>
      <c r="L331" t="s">
        <v>7</v>
      </c>
      <c r="M331" t="s">
        <v>7</v>
      </c>
      <c r="N331" t="s">
        <v>7</v>
      </c>
    </row>
    <row r="332" spans="1:14" x14ac:dyDescent="0.2">
      <c r="A332" t="s">
        <v>31</v>
      </c>
      <c r="B332" t="s">
        <v>32</v>
      </c>
      <c r="C332" t="s">
        <v>3</v>
      </c>
      <c r="D332" t="s">
        <v>10</v>
      </c>
      <c r="E332" t="s">
        <v>10</v>
      </c>
      <c r="F332" t="s">
        <v>10</v>
      </c>
      <c r="G332" t="s">
        <v>10</v>
      </c>
      <c r="H332" t="s">
        <v>10</v>
      </c>
      <c r="I332" t="s">
        <v>10</v>
      </c>
      <c r="J332" t="s">
        <v>10</v>
      </c>
      <c r="K332" t="s">
        <v>10</v>
      </c>
      <c r="L332" t="s">
        <v>10</v>
      </c>
      <c r="M332" t="s">
        <v>10</v>
      </c>
      <c r="N332" t="s">
        <v>10</v>
      </c>
    </row>
    <row r="333" spans="1:14" x14ac:dyDescent="0.2">
      <c r="A333" t="s">
        <v>31</v>
      </c>
      <c r="B333" t="s">
        <v>32</v>
      </c>
      <c r="C333" t="s">
        <v>41</v>
      </c>
      <c r="D333">
        <v>31298</v>
      </c>
      <c r="E333">
        <v>33426.413999999997</v>
      </c>
      <c r="F333">
        <v>38567.983999999997</v>
      </c>
      <c r="G333">
        <v>42399.114999999998</v>
      </c>
      <c r="H333">
        <v>44194.747000000003</v>
      </c>
      <c r="I333">
        <v>43623.601999999999</v>
      </c>
      <c r="J333">
        <v>48400.277999999998</v>
      </c>
      <c r="K333">
        <v>49196.288999999997</v>
      </c>
      <c r="L333">
        <v>47777.508999999998</v>
      </c>
      <c r="M333">
        <v>49349.059000000001</v>
      </c>
      <c r="N333">
        <v>51682.752</v>
      </c>
    </row>
    <row r="334" spans="1:14" x14ac:dyDescent="0.2">
      <c r="A334" t="s">
        <v>31</v>
      </c>
      <c r="B334" t="s">
        <v>32</v>
      </c>
      <c r="C334" t="s">
        <v>2</v>
      </c>
      <c r="D334" t="s">
        <v>8</v>
      </c>
      <c r="E334" t="s">
        <v>8</v>
      </c>
      <c r="F334" t="s">
        <v>8</v>
      </c>
      <c r="G334" t="s">
        <v>8</v>
      </c>
      <c r="H334" t="s">
        <v>8</v>
      </c>
      <c r="I334" t="s">
        <v>8</v>
      </c>
      <c r="J334" t="s">
        <v>8</v>
      </c>
      <c r="K334" t="s">
        <v>8</v>
      </c>
      <c r="L334" t="s">
        <v>8</v>
      </c>
      <c r="M334" t="s">
        <v>8</v>
      </c>
      <c r="N334" t="s">
        <v>8</v>
      </c>
    </row>
    <row r="335" spans="1:14" x14ac:dyDescent="0.2">
      <c r="A335" t="s">
        <v>31</v>
      </c>
      <c r="B335" t="s">
        <v>32</v>
      </c>
      <c r="C335" t="s">
        <v>3</v>
      </c>
      <c r="D335" t="s">
        <v>10</v>
      </c>
      <c r="E335" t="s">
        <v>10</v>
      </c>
      <c r="F335" t="s">
        <v>10</v>
      </c>
      <c r="G335" t="s">
        <v>10</v>
      </c>
      <c r="H335" t="s">
        <v>10</v>
      </c>
      <c r="I335" t="s">
        <v>10</v>
      </c>
      <c r="J335" t="s">
        <v>10</v>
      </c>
      <c r="K335" t="s">
        <v>10</v>
      </c>
      <c r="L335" t="s">
        <v>10</v>
      </c>
      <c r="M335" t="s">
        <v>10</v>
      </c>
      <c r="N335" t="s">
        <v>10</v>
      </c>
    </row>
    <row r="336" spans="1:14" x14ac:dyDescent="0.2">
      <c r="A336" t="s">
        <v>31</v>
      </c>
      <c r="B336" t="s">
        <v>32</v>
      </c>
      <c r="C336" t="s">
        <v>41</v>
      </c>
      <c r="D336">
        <v>31298</v>
      </c>
      <c r="E336">
        <v>33426.413999999997</v>
      </c>
      <c r="F336">
        <v>38567.983999999997</v>
      </c>
      <c r="G336">
        <v>42399.114999999998</v>
      </c>
      <c r="H336">
        <v>44194.747000000003</v>
      </c>
      <c r="I336">
        <v>43623.601999999999</v>
      </c>
      <c r="J336">
        <v>48400.277999999998</v>
      </c>
      <c r="K336">
        <v>49196.288999999997</v>
      </c>
      <c r="L336">
        <v>47777.508999999998</v>
      </c>
      <c r="M336">
        <v>49349.059000000001</v>
      </c>
      <c r="N336">
        <v>51682.752</v>
      </c>
    </row>
    <row r="337" spans="1:14" x14ac:dyDescent="0.2">
      <c r="A337" t="s">
        <v>31</v>
      </c>
      <c r="B337" t="s">
        <v>32</v>
      </c>
      <c r="C337" t="s">
        <v>2</v>
      </c>
      <c r="D337" t="s">
        <v>9</v>
      </c>
      <c r="E337" t="s">
        <v>9</v>
      </c>
      <c r="F337" t="s">
        <v>9</v>
      </c>
      <c r="G337" t="s">
        <v>9</v>
      </c>
      <c r="H337" t="s">
        <v>9</v>
      </c>
      <c r="I337" t="s">
        <v>9</v>
      </c>
      <c r="J337" t="s">
        <v>9</v>
      </c>
      <c r="K337" t="s">
        <v>9</v>
      </c>
      <c r="L337" t="s">
        <v>9</v>
      </c>
      <c r="M337" t="s">
        <v>9</v>
      </c>
      <c r="N337" t="s">
        <v>9</v>
      </c>
    </row>
    <row r="338" spans="1:14" x14ac:dyDescent="0.2">
      <c r="A338" t="s">
        <v>31</v>
      </c>
      <c r="B338" t="s">
        <v>32</v>
      </c>
      <c r="C338" t="s">
        <v>3</v>
      </c>
      <c r="D338" t="s">
        <v>10</v>
      </c>
      <c r="E338" t="s">
        <v>10</v>
      </c>
      <c r="F338" t="s">
        <v>10</v>
      </c>
      <c r="G338" t="s">
        <v>10</v>
      </c>
      <c r="H338" t="s">
        <v>10</v>
      </c>
      <c r="I338" t="s">
        <v>10</v>
      </c>
      <c r="J338" t="s">
        <v>10</v>
      </c>
      <c r="K338" t="s">
        <v>10</v>
      </c>
      <c r="L338" t="s">
        <v>10</v>
      </c>
      <c r="M338" t="s">
        <v>10</v>
      </c>
      <c r="N338" t="s">
        <v>10</v>
      </c>
    </row>
    <row r="339" spans="1:14" x14ac:dyDescent="0.2">
      <c r="A339" t="s">
        <v>31</v>
      </c>
      <c r="B339" t="s">
        <v>32</v>
      </c>
      <c r="C339" t="s">
        <v>41</v>
      </c>
      <c r="D339">
        <v>79327</v>
      </c>
      <c r="E339">
        <v>80162.585999999996</v>
      </c>
      <c r="F339">
        <v>80261.016000000003</v>
      </c>
      <c r="G339">
        <v>80039.884999999995</v>
      </c>
      <c r="H339">
        <v>77670.252999999997</v>
      </c>
      <c r="I339">
        <v>98434.398000000001</v>
      </c>
      <c r="J339">
        <v>101749.72199999999</v>
      </c>
      <c r="K339">
        <v>110292.711</v>
      </c>
      <c r="L339">
        <v>106023.49099999999</v>
      </c>
      <c r="M339">
        <v>120964.94100000001</v>
      </c>
      <c r="N339">
        <v>147760.24799999999</v>
      </c>
    </row>
    <row r="340" spans="1:14" x14ac:dyDescent="0.2">
      <c r="A340" t="s">
        <v>31</v>
      </c>
      <c r="B340" t="s">
        <v>32</v>
      </c>
      <c r="C340" t="s">
        <v>2</v>
      </c>
      <c r="D340" t="s">
        <v>5</v>
      </c>
      <c r="E340" t="s">
        <v>5</v>
      </c>
      <c r="F340" t="s">
        <v>5</v>
      </c>
      <c r="G340" t="s">
        <v>5</v>
      </c>
      <c r="H340" t="s">
        <v>5</v>
      </c>
      <c r="I340" t="s">
        <v>5</v>
      </c>
      <c r="J340" t="s">
        <v>5</v>
      </c>
      <c r="K340" t="s">
        <v>5</v>
      </c>
      <c r="L340" t="s">
        <v>5</v>
      </c>
      <c r="M340" t="s">
        <v>5</v>
      </c>
      <c r="N340" t="s">
        <v>5</v>
      </c>
    </row>
    <row r="341" spans="1:14" x14ac:dyDescent="0.2">
      <c r="A341" t="s">
        <v>31</v>
      </c>
      <c r="B341" t="s">
        <v>32</v>
      </c>
      <c r="C341" t="s">
        <v>3</v>
      </c>
      <c r="D341" t="s">
        <v>5</v>
      </c>
      <c r="E341" t="s">
        <v>5</v>
      </c>
      <c r="F341" t="s">
        <v>5</v>
      </c>
      <c r="G341" t="s">
        <v>5</v>
      </c>
      <c r="H341" t="s">
        <v>5</v>
      </c>
      <c r="I341" t="s">
        <v>5</v>
      </c>
      <c r="J341" t="s">
        <v>5</v>
      </c>
      <c r="K341" t="s">
        <v>5</v>
      </c>
      <c r="L341" t="s">
        <v>5</v>
      </c>
      <c r="M341" t="s">
        <v>5</v>
      </c>
      <c r="N341" t="s">
        <v>5</v>
      </c>
    </row>
    <row r="342" spans="1:14" x14ac:dyDescent="0.2">
      <c r="A342" t="s">
        <v>31</v>
      </c>
      <c r="B342" t="s">
        <v>32</v>
      </c>
      <c r="C342" t="s">
        <v>41</v>
      </c>
      <c r="D342">
        <v>110625</v>
      </c>
      <c r="E342">
        <v>113589</v>
      </c>
      <c r="F342">
        <v>118829</v>
      </c>
      <c r="G342">
        <v>122439</v>
      </c>
      <c r="H342">
        <v>121865</v>
      </c>
      <c r="I342">
        <v>142058</v>
      </c>
      <c r="J342">
        <v>150150</v>
      </c>
      <c r="K342">
        <v>159489</v>
      </c>
      <c r="L342">
        <v>153801</v>
      </c>
      <c r="M342">
        <v>170314</v>
      </c>
      <c r="N342">
        <v>199443</v>
      </c>
    </row>
    <row r="343" spans="1:14" x14ac:dyDescent="0.2">
      <c r="A343" t="s">
        <v>31</v>
      </c>
      <c r="B343" t="s">
        <v>32</v>
      </c>
      <c r="C343" t="s">
        <v>2</v>
      </c>
      <c r="D343" t="s">
        <v>7</v>
      </c>
      <c r="E343" t="s">
        <v>7</v>
      </c>
      <c r="F343" t="s">
        <v>7</v>
      </c>
      <c r="G343" t="s">
        <v>7</v>
      </c>
      <c r="H343" t="s">
        <v>7</v>
      </c>
      <c r="I343" t="s">
        <v>7</v>
      </c>
      <c r="J343" t="s">
        <v>7</v>
      </c>
      <c r="K343" t="s">
        <v>7</v>
      </c>
      <c r="L343" t="s">
        <v>7</v>
      </c>
      <c r="M343" t="s">
        <v>7</v>
      </c>
      <c r="N343" t="s">
        <v>7</v>
      </c>
    </row>
    <row r="344" spans="1:14" x14ac:dyDescent="0.2">
      <c r="A344" t="s">
        <v>31</v>
      </c>
      <c r="B344" t="s">
        <v>32</v>
      </c>
      <c r="C344" t="s">
        <v>3</v>
      </c>
      <c r="D344" t="s">
        <v>5</v>
      </c>
      <c r="E344" t="s">
        <v>5</v>
      </c>
      <c r="F344" t="s">
        <v>5</v>
      </c>
      <c r="G344" t="s">
        <v>5</v>
      </c>
      <c r="H344" t="s">
        <v>5</v>
      </c>
      <c r="I344" t="s">
        <v>5</v>
      </c>
      <c r="J344" t="s">
        <v>5</v>
      </c>
      <c r="K344" t="s">
        <v>5</v>
      </c>
      <c r="L344" t="s">
        <v>5</v>
      </c>
      <c r="M344" t="s">
        <v>5</v>
      </c>
      <c r="N344" t="s">
        <v>5</v>
      </c>
    </row>
    <row r="345" spans="1:14" x14ac:dyDescent="0.2">
      <c r="A345" t="s">
        <v>31</v>
      </c>
      <c r="B345" t="s">
        <v>32</v>
      </c>
      <c r="C345" t="s">
        <v>41</v>
      </c>
      <c r="D345">
        <v>31298</v>
      </c>
      <c r="E345">
        <v>33426.413999999997</v>
      </c>
      <c r="F345">
        <v>38567.983999999997</v>
      </c>
      <c r="G345">
        <v>42399.114999999998</v>
      </c>
      <c r="H345">
        <v>44194.747000000003</v>
      </c>
      <c r="I345">
        <v>43623.601999999999</v>
      </c>
      <c r="J345">
        <v>48400.277999999998</v>
      </c>
      <c r="K345">
        <v>49196.288999999997</v>
      </c>
      <c r="L345">
        <v>47777.508999999998</v>
      </c>
      <c r="M345">
        <v>49349.059000000001</v>
      </c>
      <c r="N345">
        <v>51682.752</v>
      </c>
    </row>
    <row r="346" spans="1:14" x14ac:dyDescent="0.2">
      <c r="A346" t="s">
        <v>31</v>
      </c>
      <c r="B346" t="s">
        <v>32</v>
      </c>
      <c r="C346" t="s">
        <v>2</v>
      </c>
      <c r="D346" t="s">
        <v>8</v>
      </c>
      <c r="E346" t="s">
        <v>8</v>
      </c>
      <c r="F346" t="s">
        <v>8</v>
      </c>
      <c r="G346" t="s">
        <v>8</v>
      </c>
      <c r="H346" t="s">
        <v>8</v>
      </c>
      <c r="I346" t="s">
        <v>8</v>
      </c>
      <c r="J346" t="s">
        <v>8</v>
      </c>
      <c r="K346" t="s">
        <v>8</v>
      </c>
      <c r="L346" t="s">
        <v>8</v>
      </c>
      <c r="M346" t="s">
        <v>8</v>
      </c>
      <c r="N346" t="s">
        <v>8</v>
      </c>
    </row>
    <row r="347" spans="1:14" x14ac:dyDescent="0.2">
      <c r="A347" t="s">
        <v>31</v>
      </c>
      <c r="B347" t="s">
        <v>32</v>
      </c>
      <c r="C347" t="s">
        <v>3</v>
      </c>
      <c r="D347" t="s">
        <v>5</v>
      </c>
      <c r="E347" t="s">
        <v>5</v>
      </c>
      <c r="F347" t="s">
        <v>5</v>
      </c>
      <c r="G347" t="s">
        <v>5</v>
      </c>
      <c r="H347" t="s">
        <v>5</v>
      </c>
      <c r="I347" t="s">
        <v>5</v>
      </c>
      <c r="J347" t="s">
        <v>5</v>
      </c>
      <c r="K347" t="s">
        <v>5</v>
      </c>
      <c r="L347" t="s">
        <v>5</v>
      </c>
      <c r="M347" t="s">
        <v>5</v>
      </c>
      <c r="N347" t="s">
        <v>5</v>
      </c>
    </row>
    <row r="348" spans="1:14" x14ac:dyDescent="0.2">
      <c r="A348" t="s">
        <v>31</v>
      </c>
      <c r="B348" t="s">
        <v>32</v>
      </c>
      <c r="C348" t="s">
        <v>41</v>
      </c>
      <c r="D348">
        <v>31298</v>
      </c>
      <c r="E348">
        <v>33426.413999999997</v>
      </c>
      <c r="F348">
        <v>38567.983999999997</v>
      </c>
      <c r="G348">
        <v>42399.114999999998</v>
      </c>
      <c r="H348">
        <v>44194.747000000003</v>
      </c>
      <c r="I348">
        <v>43623.601999999999</v>
      </c>
      <c r="J348">
        <v>48400.277999999998</v>
      </c>
      <c r="K348">
        <v>49196.288999999997</v>
      </c>
      <c r="L348">
        <v>47777.508999999998</v>
      </c>
      <c r="M348">
        <v>49349.059000000001</v>
      </c>
      <c r="N348">
        <v>51682.752</v>
      </c>
    </row>
    <row r="349" spans="1:14" x14ac:dyDescent="0.2">
      <c r="A349" t="s">
        <v>31</v>
      </c>
      <c r="B349" t="s">
        <v>32</v>
      </c>
      <c r="C349" t="s">
        <v>2</v>
      </c>
      <c r="D349" t="s">
        <v>9</v>
      </c>
      <c r="E349" t="s">
        <v>9</v>
      </c>
      <c r="F349" t="s">
        <v>9</v>
      </c>
      <c r="G349" t="s">
        <v>9</v>
      </c>
      <c r="H349" t="s">
        <v>9</v>
      </c>
      <c r="I349" t="s">
        <v>9</v>
      </c>
      <c r="J349" t="s">
        <v>9</v>
      </c>
      <c r="K349" t="s">
        <v>9</v>
      </c>
      <c r="L349" t="s">
        <v>9</v>
      </c>
      <c r="M349" t="s">
        <v>9</v>
      </c>
      <c r="N349" t="s">
        <v>9</v>
      </c>
    </row>
    <row r="350" spans="1:14" x14ac:dyDescent="0.2">
      <c r="A350" t="s">
        <v>31</v>
      </c>
      <c r="B350" t="s">
        <v>32</v>
      </c>
      <c r="C350" t="s">
        <v>3</v>
      </c>
      <c r="D350" t="s">
        <v>5</v>
      </c>
      <c r="E350" t="s">
        <v>5</v>
      </c>
      <c r="F350" t="s">
        <v>5</v>
      </c>
      <c r="G350" t="s">
        <v>5</v>
      </c>
      <c r="H350" t="s">
        <v>5</v>
      </c>
      <c r="I350" t="s">
        <v>5</v>
      </c>
      <c r="J350" t="s">
        <v>5</v>
      </c>
      <c r="K350" t="s">
        <v>5</v>
      </c>
      <c r="L350" t="s">
        <v>5</v>
      </c>
      <c r="M350" t="s">
        <v>5</v>
      </c>
      <c r="N350" t="s">
        <v>5</v>
      </c>
    </row>
    <row r="351" spans="1:14" x14ac:dyDescent="0.2">
      <c r="A351" t="s">
        <v>31</v>
      </c>
      <c r="B351" t="s">
        <v>32</v>
      </c>
      <c r="C351" t="s">
        <v>41</v>
      </c>
      <c r="D351">
        <v>79327</v>
      </c>
      <c r="E351">
        <v>80162.585999999996</v>
      </c>
      <c r="F351">
        <v>80261.016000000003</v>
      </c>
      <c r="G351">
        <v>80039.884999999995</v>
      </c>
      <c r="H351">
        <v>77670.252999999997</v>
      </c>
      <c r="I351">
        <v>98434.398000000001</v>
      </c>
      <c r="J351">
        <v>101749.72199999999</v>
      </c>
      <c r="K351">
        <v>110292.711</v>
      </c>
      <c r="L351">
        <v>106023.49099999999</v>
      </c>
      <c r="M351">
        <v>120964.94100000001</v>
      </c>
      <c r="N351">
        <v>147760.24799999999</v>
      </c>
    </row>
    <row r="352" spans="1:14" x14ac:dyDescent="0.2">
      <c r="A352" t="s">
        <v>33</v>
      </c>
      <c r="B352" t="s">
        <v>34</v>
      </c>
      <c r="C352" t="s">
        <v>2</v>
      </c>
      <c r="D352" t="s">
        <v>5</v>
      </c>
      <c r="E352" t="s">
        <v>5</v>
      </c>
      <c r="F352" t="s">
        <v>5</v>
      </c>
      <c r="G352" t="s">
        <v>5</v>
      </c>
      <c r="H352" t="s">
        <v>5</v>
      </c>
      <c r="I352" t="s">
        <v>5</v>
      </c>
      <c r="J352" t="s">
        <v>5</v>
      </c>
      <c r="K352" t="s">
        <v>5</v>
      </c>
      <c r="L352" t="s">
        <v>5</v>
      </c>
      <c r="M352" t="s">
        <v>5</v>
      </c>
      <c r="N352" t="s">
        <v>5</v>
      </c>
    </row>
    <row r="353" spans="1:14" x14ac:dyDescent="0.2">
      <c r="A353" t="s">
        <v>33</v>
      </c>
      <c r="B353" t="s">
        <v>34</v>
      </c>
      <c r="C353" t="s">
        <v>3</v>
      </c>
      <c r="D353" t="s">
        <v>6</v>
      </c>
      <c r="E353" t="s">
        <v>6</v>
      </c>
      <c r="F353" t="s">
        <v>6</v>
      </c>
      <c r="G353" t="s">
        <v>6</v>
      </c>
      <c r="H353" t="s">
        <v>6</v>
      </c>
      <c r="I353" t="s">
        <v>6</v>
      </c>
      <c r="J353" t="s">
        <v>6</v>
      </c>
      <c r="K353" t="s">
        <v>6</v>
      </c>
      <c r="L353" t="s">
        <v>6</v>
      </c>
      <c r="M353" t="s">
        <v>6</v>
      </c>
      <c r="N353" t="s">
        <v>6</v>
      </c>
    </row>
    <row r="354" spans="1:14" x14ac:dyDescent="0.2">
      <c r="A354" t="s">
        <v>33</v>
      </c>
      <c r="B354" t="s">
        <v>34</v>
      </c>
      <c r="C354" t="s">
        <v>41</v>
      </c>
      <c r="D354">
        <v>19056.064999999999</v>
      </c>
      <c r="E354">
        <v>19726.028999999999</v>
      </c>
      <c r="F354">
        <v>19598.733</v>
      </c>
      <c r="G354">
        <v>20158.350999999999</v>
      </c>
      <c r="H354">
        <v>19998.724999999999</v>
      </c>
      <c r="I354">
        <v>20217.189999999999</v>
      </c>
      <c r="J354">
        <v>21139.754000000001</v>
      </c>
      <c r="K354">
        <v>21734.153999999999</v>
      </c>
      <c r="L354">
        <v>23639.332999999999</v>
      </c>
      <c r="M354">
        <v>23916.31</v>
      </c>
      <c r="N354">
        <v>22488.065999999999</v>
      </c>
    </row>
    <row r="355" spans="1:14" x14ac:dyDescent="0.2">
      <c r="A355" t="s">
        <v>33</v>
      </c>
      <c r="B355" t="s">
        <v>34</v>
      </c>
      <c r="C355" t="s">
        <v>2</v>
      </c>
      <c r="D355" t="s">
        <v>7</v>
      </c>
      <c r="E355" t="s">
        <v>7</v>
      </c>
      <c r="F355" t="s">
        <v>7</v>
      </c>
      <c r="G355" t="s">
        <v>7</v>
      </c>
      <c r="H355" t="s">
        <v>7</v>
      </c>
      <c r="I355" t="s">
        <v>7</v>
      </c>
      <c r="J355" t="s">
        <v>7</v>
      </c>
      <c r="K355" t="s">
        <v>7</v>
      </c>
      <c r="L355" t="s">
        <v>7</v>
      </c>
      <c r="M355" t="s">
        <v>7</v>
      </c>
      <c r="N355" t="s">
        <v>7</v>
      </c>
    </row>
    <row r="356" spans="1:14" x14ac:dyDescent="0.2">
      <c r="A356" t="s">
        <v>33</v>
      </c>
      <c r="B356" t="s">
        <v>34</v>
      </c>
      <c r="C356" t="s">
        <v>3</v>
      </c>
      <c r="D356" t="s">
        <v>6</v>
      </c>
      <c r="E356" t="s">
        <v>6</v>
      </c>
      <c r="F356" t="s">
        <v>6</v>
      </c>
      <c r="G356" t="s">
        <v>6</v>
      </c>
      <c r="H356" t="s">
        <v>6</v>
      </c>
      <c r="I356" t="s">
        <v>6</v>
      </c>
      <c r="J356" t="s">
        <v>6</v>
      </c>
      <c r="K356" t="s">
        <v>6</v>
      </c>
      <c r="L356" t="s">
        <v>6</v>
      </c>
      <c r="M356" t="s">
        <v>6</v>
      </c>
      <c r="N356" t="s">
        <v>6</v>
      </c>
    </row>
    <row r="357" spans="1:14" x14ac:dyDescent="0.2">
      <c r="A357" t="s">
        <v>33</v>
      </c>
      <c r="B357" t="s">
        <v>34</v>
      </c>
      <c r="C357" t="s">
        <v>41</v>
      </c>
      <c r="D357">
        <v>14794.155000000001</v>
      </c>
      <c r="E357">
        <v>15236.874</v>
      </c>
      <c r="F357">
        <v>15075.109</v>
      </c>
      <c r="G357">
        <v>15392.822</v>
      </c>
      <c r="H357">
        <v>15359.343000000001</v>
      </c>
      <c r="I357">
        <v>15136.147000000001</v>
      </c>
      <c r="J357">
        <v>15366.164000000001</v>
      </c>
      <c r="K357">
        <v>15585.968000000001</v>
      </c>
      <c r="L357">
        <v>15496.43</v>
      </c>
      <c r="M357">
        <v>15945.091</v>
      </c>
      <c r="N357">
        <v>14597.174999999999</v>
      </c>
    </row>
    <row r="358" spans="1:14" x14ac:dyDescent="0.2">
      <c r="A358" t="s">
        <v>33</v>
      </c>
      <c r="B358" t="s">
        <v>34</v>
      </c>
      <c r="C358" t="s">
        <v>2</v>
      </c>
      <c r="D358" t="s">
        <v>8</v>
      </c>
      <c r="E358" t="s">
        <v>8</v>
      </c>
      <c r="F358" t="s">
        <v>8</v>
      </c>
      <c r="G358" t="s">
        <v>8</v>
      </c>
      <c r="H358" t="s">
        <v>8</v>
      </c>
      <c r="I358" t="s">
        <v>8</v>
      </c>
      <c r="J358" t="s">
        <v>8</v>
      </c>
      <c r="K358" t="s">
        <v>8</v>
      </c>
      <c r="L358" t="s">
        <v>8</v>
      </c>
      <c r="M358" t="s">
        <v>8</v>
      </c>
      <c r="N358" t="s">
        <v>8</v>
      </c>
    </row>
    <row r="359" spans="1:14" x14ac:dyDescent="0.2">
      <c r="A359" t="s">
        <v>33</v>
      </c>
      <c r="B359" t="s">
        <v>34</v>
      </c>
      <c r="C359" t="s">
        <v>3</v>
      </c>
      <c r="D359" t="s">
        <v>6</v>
      </c>
      <c r="E359" t="s">
        <v>6</v>
      </c>
      <c r="F359" t="s">
        <v>6</v>
      </c>
      <c r="G359" t="s">
        <v>6</v>
      </c>
      <c r="H359" t="s">
        <v>6</v>
      </c>
      <c r="I359" t="s">
        <v>6</v>
      </c>
      <c r="J359" t="s">
        <v>6</v>
      </c>
      <c r="K359" t="s">
        <v>6</v>
      </c>
      <c r="L359" t="s">
        <v>6</v>
      </c>
      <c r="M359" t="s">
        <v>6</v>
      </c>
      <c r="N359" t="s">
        <v>6</v>
      </c>
    </row>
    <row r="360" spans="1:14" x14ac:dyDescent="0.2">
      <c r="A360" t="s">
        <v>33</v>
      </c>
      <c r="B360" t="s">
        <v>34</v>
      </c>
      <c r="C360" t="s">
        <v>41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</row>
    <row r="361" spans="1:14" x14ac:dyDescent="0.2">
      <c r="A361" t="s">
        <v>33</v>
      </c>
      <c r="B361" t="s">
        <v>34</v>
      </c>
      <c r="C361" t="s">
        <v>2</v>
      </c>
      <c r="D361" t="s">
        <v>9</v>
      </c>
      <c r="E361" t="s">
        <v>9</v>
      </c>
      <c r="F361" t="s">
        <v>9</v>
      </c>
      <c r="G361" t="s">
        <v>9</v>
      </c>
      <c r="H361" t="s">
        <v>9</v>
      </c>
      <c r="I361" t="s">
        <v>9</v>
      </c>
      <c r="J361" t="s">
        <v>9</v>
      </c>
      <c r="K361" t="s">
        <v>9</v>
      </c>
      <c r="L361" t="s">
        <v>9</v>
      </c>
      <c r="M361" t="s">
        <v>9</v>
      </c>
      <c r="N361" t="s">
        <v>9</v>
      </c>
    </row>
    <row r="362" spans="1:14" x14ac:dyDescent="0.2">
      <c r="A362" t="s">
        <v>33</v>
      </c>
      <c r="B362" t="s">
        <v>34</v>
      </c>
      <c r="C362" t="s">
        <v>3</v>
      </c>
      <c r="D362" t="s">
        <v>6</v>
      </c>
      <c r="E362" t="s">
        <v>6</v>
      </c>
      <c r="F362" t="s">
        <v>6</v>
      </c>
      <c r="G362" t="s">
        <v>6</v>
      </c>
      <c r="H362" t="s">
        <v>6</v>
      </c>
      <c r="I362" t="s">
        <v>6</v>
      </c>
      <c r="J362" t="s">
        <v>6</v>
      </c>
      <c r="K362" t="s">
        <v>6</v>
      </c>
      <c r="L362" t="s">
        <v>6</v>
      </c>
      <c r="M362" t="s">
        <v>6</v>
      </c>
      <c r="N362" t="s">
        <v>6</v>
      </c>
    </row>
    <row r="363" spans="1:14" x14ac:dyDescent="0.2">
      <c r="A363" t="s">
        <v>33</v>
      </c>
      <c r="B363" t="s">
        <v>34</v>
      </c>
      <c r="C363" t="s">
        <v>41</v>
      </c>
      <c r="D363">
        <v>4261.91</v>
      </c>
      <c r="E363">
        <v>4489.1549999999997</v>
      </c>
      <c r="F363">
        <v>4523.6239999999998</v>
      </c>
      <c r="G363">
        <v>4765.5290000000005</v>
      </c>
      <c r="H363">
        <v>4639.3819999999996</v>
      </c>
      <c r="I363">
        <v>5081.0429999999997</v>
      </c>
      <c r="J363">
        <v>5773.5889999999999</v>
      </c>
      <c r="K363">
        <v>6148.1859999999997</v>
      </c>
      <c r="L363">
        <v>8142.9030000000002</v>
      </c>
      <c r="M363">
        <v>7971.2190000000001</v>
      </c>
      <c r="N363">
        <v>7890.8909999999996</v>
      </c>
    </row>
    <row r="364" spans="1:14" x14ac:dyDescent="0.2">
      <c r="A364" t="s">
        <v>33</v>
      </c>
      <c r="B364" t="s">
        <v>34</v>
      </c>
      <c r="C364" t="s">
        <v>2</v>
      </c>
      <c r="D364" t="s">
        <v>5</v>
      </c>
      <c r="E364" t="s">
        <v>5</v>
      </c>
      <c r="F364" t="s">
        <v>5</v>
      </c>
      <c r="G364" t="s">
        <v>5</v>
      </c>
      <c r="H364" t="s">
        <v>5</v>
      </c>
      <c r="I364" t="s">
        <v>5</v>
      </c>
      <c r="J364" t="s">
        <v>5</v>
      </c>
      <c r="K364" t="s">
        <v>5</v>
      </c>
      <c r="L364" t="s">
        <v>5</v>
      </c>
      <c r="M364" t="s">
        <v>5</v>
      </c>
      <c r="N364" t="s">
        <v>5</v>
      </c>
    </row>
    <row r="365" spans="1:14" x14ac:dyDescent="0.2">
      <c r="A365" t="s">
        <v>33</v>
      </c>
      <c r="B365" t="s">
        <v>34</v>
      </c>
      <c r="C365" t="s">
        <v>3</v>
      </c>
      <c r="D365" t="s">
        <v>10</v>
      </c>
      <c r="E365" t="s">
        <v>10</v>
      </c>
      <c r="F365" t="s">
        <v>10</v>
      </c>
      <c r="G365" t="s">
        <v>10</v>
      </c>
      <c r="H365" t="s">
        <v>10</v>
      </c>
      <c r="I365" t="s">
        <v>10</v>
      </c>
      <c r="J365" t="s">
        <v>10</v>
      </c>
      <c r="K365" t="s">
        <v>10</v>
      </c>
      <c r="L365" t="s">
        <v>10</v>
      </c>
      <c r="M365" t="s">
        <v>10</v>
      </c>
      <c r="N365" t="s">
        <v>10</v>
      </c>
    </row>
    <row r="366" spans="1:14" x14ac:dyDescent="0.2">
      <c r="A366" t="s">
        <v>33</v>
      </c>
      <c r="B366" t="s">
        <v>34</v>
      </c>
      <c r="C366" t="s">
        <v>41</v>
      </c>
      <c r="D366">
        <v>6796.2430000000004</v>
      </c>
      <c r="E366">
        <v>6982.75</v>
      </c>
      <c r="F366">
        <v>7253.82</v>
      </c>
      <c r="G366">
        <v>7508.9620000000004</v>
      </c>
      <c r="H366">
        <v>7516.9269999999997</v>
      </c>
      <c r="I366">
        <v>7452.1750000000002</v>
      </c>
      <c r="J366">
        <v>7625.7129999999997</v>
      </c>
      <c r="K366">
        <v>7561.3720000000003</v>
      </c>
      <c r="L366">
        <v>5393.3710000000001</v>
      </c>
      <c r="M366">
        <v>5594.3540000000003</v>
      </c>
      <c r="N366">
        <v>5568.1189999999997</v>
      </c>
    </row>
    <row r="367" spans="1:14" x14ac:dyDescent="0.2">
      <c r="A367" t="s">
        <v>33</v>
      </c>
      <c r="B367" t="s">
        <v>34</v>
      </c>
      <c r="C367" t="s">
        <v>2</v>
      </c>
      <c r="D367" t="s">
        <v>7</v>
      </c>
      <c r="E367" t="s">
        <v>7</v>
      </c>
      <c r="F367" t="s">
        <v>7</v>
      </c>
      <c r="G367" t="s">
        <v>7</v>
      </c>
      <c r="H367" t="s">
        <v>7</v>
      </c>
      <c r="I367" t="s">
        <v>7</v>
      </c>
      <c r="J367" t="s">
        <v>7</v>
      </c>
      <c r="K367" t="s">
        <v>7</v>
      </c>
      <c r="L367" t="s">
        <v>7</v>
      </c>
      <c r="M367" t="s">
        <v>7</v>
      </c>
      <c r="N367" t="s">
        <v>7</v>
      </c>
    </row>
    <row r="368" spans="1:14" x14ac:dyDescent="0.2">
      <c r="A368" t="s">
        <v>33</v>
      </c>
      <c r="B368" t="s">
        <v>34</v>
      </c>
      <c r="C368" t="s">
        <v>3</v>
      </c>
      <c r="D368" t="s">
        <v>10</v>
      </c>
      <c r="E368" t="s">
        <v>10</v>
      </c>
      <c r="F368" t="s">
        <v>10</v>
      </c>
      <c r="G368" t="s">
        <v>10</v>
      </c>
      <c r="H368" t="s">
        <v>10</v>
      </c>
      <c r="I368" t="s">
        <v>10</v>
      </c>
      <c r="J368" t="s">
        <v>10</v>
      </c>
      <c r="K368" t="s">
        <v>10</v>
      </c>
      <c r="L368" t="s">
        <v>10</v>
      </c>
      <c r="M368" t="s">
        <v>10</v>
      </c>
      <c r="N368" t="s">
        <v>10</v>
      </c>
    </row>
    <row r="369" spans="1:14" x14ac:dyDescent="0.2">
      <c r="A369" t="s">
        <v>33</v>
      </c>
      <c r="B369" t="s">
        <v>34</v>
      </c>
      <c r="C369" t="s">
        <v>41</v>
      </c>
      <c r="D369">
        <v>5471.7659999999996</v>
      </c>
      <c r="E369">
        <v>5647.2529999999997</v>
      </c>
      <c r="F369">
        <v>5744.8149999999996</v>
      </c>
      <c r="G369">
        <v>5962.1289999999999</v>
      </c>
      <c r="H369">
        <v>5956.1390000000001</v>
      </c>
      <c r="I369">
        <v>5831.8389999999999</v>
      </c>
      <c r="J369">
        <v>5929.67</v>
      </c>
      <c r="K369">
        <v>5780.4719999999998</v>
      </c>
      <c r="L369">
        <v>3351.5250000000001</v>
      </c>
      <c r="M369">
        <v>3530.4769999999999</v>
      </c>
      <c r="N369">
        <v>3441.2220000000002</v>
      </c>
    </row>
    <row r="370" spans="1:14" x14ac:dyDescent="0.2">
      <c r="A370" t="s">
        <v>33</v>
      </c>
      <c r="B370" t="s">
        <v>34</v>
      </c>
      <c r="C370" t="s">
        <v>2</v>
      </c>
      <c r="D370" t="s">
        <v>8</v>
      </c>
      <c r="E370" t="s">
        <v>8</v>
      </c>
      <c r="F370" t="s">
        <v>8</v>
      </c>
      <c r="G370" t="s">
        <v>8</v>
      </c>
      <c r="H370" t="s">
        <v>8</v>
      </c>
      <c r="I370" t="s">
        <v>8</v>
      </c>
      <c r="J370" t="s">
        <v>8</v>
      </c>
      <c r="K370" t="s">
        <v>8</v>
      </c>
      <c r="L370" t="s">
        <v>8</v>
      </c>
      <c r="M370" t="s">
        <v>8</v>
      </c>
      <c r="N370" t="s">
        <v>8</v>
      </c>
    </row>
    <row r="371" spans="1:14" x14ac:dyDescent="0.2">
      <c r="A371" t="s">
        <v>33</v>
      </c>
      <c r="B371" t="s">
        <v>34</v>
      </c>
      <c r="C371" t="s">
        <v>3</v>
      </c>
      <c r="D371" t="s">
        <v>10</v>
      </c>
      <c r="E371" t="s">
        <v>10</v>
      </c>
      <c r="F371" t="s">
        <v>10</v>
      </c>
      <c r="G371" t="s">
        <v>10</v>
      </c>
      <c r="H371" t="s">
        <v>10</v>
      </c>
      <c r="I371" t="s">
        <v>10</v>
      </c>
      <c r="J371" t="s">
        <v>10</v>
      </c>
      <c r="K371" t="s">
        <v>10</v>
      </c>
      <c r="L371" t="s">
        <v>10</v>
      </c>
      <c r="M371" t="s">
        <v>10</v>
      </c>
      <c r="N371" t="s">
        <v>10</v>
      </c>
    </row>
    <row r="372" spans="1:14" x14ac:dyDescent="0.2">
      <c r="A372" t="s">
        <v>33</v>
      </c>
      <c r="B372" t="s">
        <v>34</v>
      </c>
      <c r="C372" t="s">
        <v>41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</row>
    <row r="373" spans="1:14" x14ac:dyDescent="0.2">
      <c r="A373" t="s">
        <v>33</v>
      </c>
      <c r="B373" t="s">
        <v>34</v>
      </c>
      <c r="C373" t="s">
        <v>2</v>
      </c>
      <c r="D373" t="s">
        <v>9</v>
      </c>
      <c r="E373" t="s">
        <v>9</v>
      </c>
      <c r="F373" t="s">
        <v>9</v>
      </c>
      <c r="G373" t="s">
        <v>9</v>
      </c>
      <c r="H373" t="s">
        <v>9</v>
      </c>
      <c r="I373" t="s">
        <v>9</v>
      </c>
      <c r="J373" t="s">
        <v>9</v>
      </c>
      <c r="K373" t="s">
        <v>9</v>
      </c>
      <c r="L373" t="s">
        <v>9</v>
      </c>
      <c r="M373" t="s">
        <v>9</v>
      </c>
      <c r="N373" t="s">
        <v>9</v>
      </c>
    </row>
    <row r="374" spans="1:14" x14ac:dyDescent="0.2">
      <c r="A374" t="s">
        <v>33</v>
      </c>
      <c r="B374" t="s">
        <v>34</v>
      </c>
      <c r="C374" t="s">
        <v>3</v>
      </c>
      <c r="D374" t="s">
        <v>10</v>
      </c>
      <c r="E374" t="s">
        <v>10</v>
      </c>
      <c r="F374" t="s">
        <v>10</v>
      </c>
      <c r="G374" t="s">
        <v>10</v>
      </c>
      <c r="H374" t="s">
        <v>10</v>
      </c>
      <c r="I374" t="s">
        <v>10</v>
      </c>
      <c r="J374" t="s">
        <v>10</v>
      </c>
      <c r="K374" t="s">
        <v>10</v>
      </c>
      <c r="L374" t="s">
        <v>10</v>
      </c>
      <c r="M374" t="s">
        <v>10</v>
      </c>
      <c r="N374" t="s">
        <v>10</v>
      </c>
    </row>
    <row r="375" spans="1:14" x14ac:dyDescent="0.2">
      <c r="A375" t="s">
        <v>33</v>
      </c>
      <c r="B375" t="s">
        <v>34</v>
      </c>
      <c r="C375" t="s">
        <v>41</v>
      </c>
      <c r="D375">
        <v>1324.4770000000001</v>
      </c>
      <c r="E375">
        <v>1335.4970000000001</v>
      </c>
      <c r="F375">
        <v>1509.0050000000001</v>
      </c>
      <c r="G375">
        <v>1546.8330000000001</v>
      </c>
      <c r="H375">
        <v>1560.788</v>
      </c>
      <c r="I375">
        <v>1620.337</v>
      </c>
      <c r="J375">
        <v>1696.0429999999999</v>
      </c>
      <c r="K375">
        <v>1780.9</v>
      </c>
      <c r="L375">
        <v>2041.846</v>
      </c>
      <c r="M375">
        <v>2063.877</v>
      </c>
      <c r="N375">
        <v>2126.8969999999999</v>
      </c>
    </row>
    <row r="376" spans="1:14" x14ac:dyDescent="0.2">
      <c r="A376" t="s">
        <v>33</v>
      </c>
      <c r="B376" t="s">
        <v>34</v>
      </c>
      <c r="C376" t="s">
        <v>2</v>
      </c>
      <c r="D376" t="s">
        <v>5</v>
      </c>
      <c r="E376" t="s">
        <v>5</v>
      </c>
      <c r="F376" t="s">
        <v>5</v>
      </c>
      <c r="G376" t="s">
        <v>5</v>
      </c>
      <c r="H376" t="s">
        <v>5</v>
      </c>
      <c r="I376" t="s">
        <v>5</v>
      </c>
      <c r="J376" t="s">
        <v>5</v>
      </c>
      <c r="K376" t="s">
        <v>5</v>
      </c>
      <c r="L376" t="s">
        <v>5</v>
      </c>
      <c r="M376" t="s">
        <v>5</v>
      </c>
      <c r="N376" t="s">
        <v>5</v>
      </c>
    </row>
    <row r="377" spans="1:14" x14ac:dyDescent="0.2">
      <c r="A377" t="s">
        <v>33</v>
      </c>
      <c r="B377" t="s">
        <v>34</v>
      </c>
      <c r="C377" t="s">
        <v>3</v>
      </c>
      <c r="D377" t="s">
        <v>5</v>
      </c>
      <c r="E377" t="s">
        <v>5</v>
      </c>
      <c r="F377" t="s">
        <v>5</v>
      </c>
      <c r="G377" t="s">
        <v>5</v>
      </c>
      <c r="H377" t="s">
        <v>5</v>
      </c>
      <c r="I377" t="s">
        <v>5</v>
      </c>
      <c r="J377" t="s">
        <v>5</v>
      </c>
      <c r="K377" t="s">
        <v>5</v>
      </c>
      <c r="L377" t="s">
        <v>5</v>
      </c>
      <c r="M377" t="s">
        <v>5</v>
      </c>
      <c r="N377" t="s">
        <v>5</v>
      </c>
    </row>
    <row r="378" spans="1:14" x14ac:dyDescent="0.2">
      <c r="A378" t="s">
        <v>33</v>
      </c>
      <c r="B378" t="s">
        <v>34</v>
      </c>
      <c r="C378" t="s">
        <v>41</v>
      </c>
      <c r="D378">
        <v>25852.308000000001</v>
      </c>
      <c r="E378">
        <v>26708.778999999999</v>
      </c>
      <c r="F378">
        <v>26852.553</v>
      </c>
      <c r="G378">
        <v>27667.313999999998</v>
      </c>
      <c r="H378">
        <v>27515.651999999998</v>
      </c>
      <c r="I378">
        <v>27669.365000000002</v>
      </c>
      <c r="J378">
        <v>28765.467000000001</v>
      </c>
      <c r="K378">
        <v>29295.526000000002</v>
      </c>
      <c r="L378">
        <v>29032.704000000002</v>
      </c>
      <c r="M378">
        <v>29510.663</v>
      </c>
      <c r="N378">
        <v>28056.185000000001</v>
      </c>
    </row>
    <row r="379" spans="1:14" x14ac:dyDescent="0.2">
      <c r="A379" t="s">
        <v>33</v>
      </c>
      <c r="B379" t="s">
        <v>34</v>
      </c>
      <c r="C379" t="s">
        <v>2</v>
      </c>
      <c r="D379" t="s">
        <v>7</v>
      </c>
      <c r="E379" t="s">
        <v>7</v>
      </c>
      <c r="F379" t="s">
        <v>7</v>
      </c>
      <c r="G379" t="s">
        <v>7</v>
      </c>
      <c r="H379" t="s">
        <v>7</v>
      </c>
      <c r="I379" t="s">
        <v>7</v>
      </c>
      <c r="J379" t="s">
        <v>7</v>
      </c>
      <c r="K379" t="s">
        <v>7</v>
      </c>
      <c r="L379" t="s">
        <v>7</v>
      </c>
      <c r="M379" t="s">
        <v>7</v>
      </c>
      <c r="N379" t="s">
        <v>7</v>
      </c>
    </row>
    <row r="380" spans="1:14" x14ac:dyDescent="0.2">
      <c r="A380" t="s">
        <v>33</v>
      </c>
      <c r="B380" t="s">
        <v>34</v>
      </c>
      <c r="C380" t="s">
        <v>3</v>
      </c>
      <c r="D380" t="s">
        <v>5</v>
      </c>
      <c r="E380" t="s">
        <v>5</v>
      </c>
      <c r="F380" t="s">
        <v>5</v>
      </c>
      <c r="G380" t="s">
        <v>5</v>
      </c>
      <c r="H380" t="s">
        <v>5</v>
      </c>
      <c r="I380" t="s">
        <v>5</v>
      </c>
      <c r="J380" t="s">
        <v>5</v>
      </c>
      <c r="K380" t="s">
        <v>5</v>
      </c>
      <c r="L380" t="s">
        <v>5</v>
      </c>
      <c r="M380" t="s">
        <v>5</v>
      </c>
      <c r="N380" t="s">
        <v>5</v>
      </c>
    </row>
    <row r="381" spans="1:14" x14ac:dyDescent="0.2">
      <c r="A381" t="s">
        <v>33</v>
      </c>
      <c r="B381" t="s">
        <v>34</v>
      </c>
      <c r="C381" t="s">
        <v>41</v>
      </c>
      <c r="D381">
        <v>20265.919999999998</v>
      </c>
      <c r="E381">
        <v>20884.127</v>
      </c>
      <c r="F381">
        <v>20819.923999999999</v>
      </c>
      <c r="G381">
        <v>21354.952000000001</v>
      </c>
      <c r="H381">
        <v>21315.482</v>
      </c>
      <c r="I381">
        <v>20967.985000000001</v>
      </c>
      <c r="J381">
        <v>21295.834999999999</v>
      </c>
      <c r="K381">
        <v>21366.438999999998</v>
      </c>
      <c r="L381">
        <v>18847.955000000002</v>
      </c>
      <c r="M381">
        <v>19475.567999999999</v>
      </c>
      <c r="N381">
        <v>18038.397000000001</v>
      </c>
    </row>
    <row r="382" spans="1:14" x14ac:dyDescent="0.2">
      <c r="A382" t="s">
        <v>33</v>
      </c>
      <c r="B382" t="s">
        <v>34</v>
      </c>
      <c r="C382" t="s">
        <v>2</v>
      </c>
      <c r="D382" t="s">
        <v>8</v>
      </c>
      <c r="E382" t="s">
        <v>8</v>
      </c>
      <c r="F382" t="s">
        <v>8</v>
      </c>
      <c r="G382" t="s">
        <v>8</v>
      </c>
      <c r="H382" t="s">
        <v>8</v>
      </c>
      <c r="I382" t="s">
        <v>8</v>
      </c>
      <c r="J382" t="s">
        <v>8</v>
      </c>
      <c r="K382" t="s">
        <v>8</v>
      </c>
      <c r="L382" t="s">
        <v>8</v>
      </c>
      <c r="M382" t="s">
        <v>8</v>
      </c>
      <c r="N382" t="s">
        <v>8</v>
      </c>
    </row>
    <row r="383" spans="1:14" x14ac:dyDescent="0.2">
      <c r="A383" t="s">
        <v>33</v>
      </c>
      <c r="B383" t="s">
        <v>34</v>
      </c>
      <c r="C383" t="s">
        <v>3</v>
      </c>
      <c r="D383" t="s">
        <v>5</v>
      </c>
      <c r="E383" t="s">
        <v>5</v>
      </c>
      <c r="F383" t="s">
        <v>5</v>
      </c>
      <c r="G383" t="s">
        <v>5</v>
      </c>
      <c r="H383" t="s">
        <v>5</v>
      </c>
      <c r="I383" t="s">
        <v>5</v>
      </c>
      <c r="J383" t="s">
        <v>5</v>
      </c>
      <c r="K383" t="s">
        <v>5</v>
      </c>
      <c r="L383" t="s">
        <v>5</v>
      </c>
      <c r="M383" t="s">
        <v>5</v>
      </c>
      <c r="N383" t="s">
        <v>5</v>
      </c>
    </row>
    <row r="384" spans="1:14" x14ac:dyDescent="0.2">
      <c r="A384" t="s">
        <v>33</v>
      </c>
      <c r="B384" t="s">
        <v>34</v>
      </c>
      <c r="C384" t="s">
        <v>41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</row>
    <row r="385" spans="1:14" x14ac:dyDescent="0.2">
      <c r="A385" t="s">
        <v>33</v>
      </c>
      <c r="B385" t="s">
        <v>34</v>
      </c>
      <c r="C385" t="s">
        <v>2</v>
      </c>
      <c r="D385" t="s">
        <v>9</v>
      </c>
      <c r="E385" t="s">
        <v>9</v>
      </c>
      <c r="F385" t="s">
        <v>9</v>
      </c>
      <c r="G385" t="s">
        <v>9</v>
      </c>
      <c r="H385" t="s">
        <v>9</v>
      </c>
      <c r="I385" t="s">
        <v>9</v>
      </c>
      <c r="J385" t="s">
        <v>9</v>
      </c>
      <c r="K385" t="s">
        <v>9</v>
      </c>
      <c r="L385" t="s">
        <v>9</v>
      </c>
      <c r="M385" t="s">
        <v>9</v>
      </c>
      <c r="N385" t="s">
        <v>9</v>
      </c>
    </row>
    <row r="386" spans="1:14" x14ac:dyDescent="0.2">
      <c r="A386" t="s">
        <v>33</v>
      </c>
      <c r="B386" t="s">
        <v>34</v>
      </c>
      <c r="C386" t="s">
        <v>3</v>
      </c>
      <c r="D386" t="s">
        <v>5</v>
      </c>
      <c r="E386" t="s">
        <v>5</v>
      </c>
      <c r="F386" t="s">
        <v>5</v>
      </c>
      <c r="G386" t="s">
        <v>5</v>
      </c>
      <c r="H386" t="s">
        <v>5</v>
      </c>
      <c r="I386" t="s">
        <v>5</v>
      </c>
      <c r="J386" t="s">
        <v>5</v>
      </c>
      <c r="K386" t="s">
        <v>5</v>
      </c>
      <c r="L386" t="s">
        <v>5</v>
      </c>
      <c r="M386" t="s">
        <v>5</v>
      </c>
      <c r="N386" t="s">
        <v>5</v>
      </c>
    </row>
    <row r="387" spans="1:14" x14ac:dyDescent="0.2">
      <c r="A387" t="s">
        <v>33</v>
      </c>
      <c r="B387" t="s">
        <v>34</v>
      </c>
      <c r="C387" t="s">
        <v>41</v>
      </c>
      <c r="D387">
        <v>5586.3879999999999</v>
      </c>
      <c r="E387">
        <v>5824.652</v>
      </c>
      <c r="F387">
        <v>6032.63</v>
      </c>
      <c r="G387">
        <v>6312.3620000000001</v>
      </c>
      <c r="H387">
        <v>6200.17</v>
      </c>
      <c r="I387">
        <v>6701.38</v>
      </c>
      <c r="J387">
        <v>7469.6319999999996</v>
      </c>
      <c r="K387">
        <v>7929.0860000000002</v>
      </c>
      <c r="L387">
        <v>10184.749</v>
      </c>
      <c r="M387">
        <v>10035.096</v>
      </c>
      <c r="N387">
        <v>10017.788</v>
      </c>
    </row>
    <row r="388" spans="1:14" x14ac:dyDescent="0.2">
      <c r="A388" t="s">
        <v>35</v>
      </c>
      <c r="B388" t="s">
        <v>42</v>
      </c>
      <c r="C388" t="s">
        <v>2</v>
      </c>
      <c r="D388" t="s">
        <v>5</v>
      </c>
      <c r="E388" t="s">
        <v>5</v>
      </c>
      <c r="F388" t="s">
        <v>5</v>
      </c>
      <c r="G388" t="s">
        <v>5</v>
      </c>
      <c r="H388" t="s">
        <v>5</v>
      </c>
      <c r="I388" t="s">
        <v>5</v>
      </c>
      <c r="J388" t="s">
        <v>5</v>
      </c>
      <c r="K388" t="s">
        <v>5</v>
      </c>
      <c r="L388" t="s">
        <v>5</v>
      </c>
      <c r="M388" t="s">
        <v>5</v>
      </c>
      <c r="N388" t="s">
        <v>5</v>
      </c>
    </row>
    <row r="389" spans="1:14" x14ac:dyDescent="0.2">
      <c r="A389" t="s">
        <v>35</v>
      </c>
      <c r="B389" t="s">
        <v>42</v>
      </c>
      <c r="C389" t="s">
        <v>3</v>
      </c>
      <c r="D389" t="s">
        <v>10</v>
      </c>
      <c r="E389" t="s">
        <v>10</v>
      </c>
      <c r="F389" t="s">
        <v>10</v>
      </c>
      <c r="G389" t="s">
        <v>10</v>
      </c>
      <c r="H389" t="s">
        <v>10</v>
      </c>
      <c r="I389" t="s">
        <v>10</v>
      </c>
      <c r="J389" t="s">
        <v>10</v>
      </c>
      <c r="K389" t="s">
        <v>10</v>
      </c>
      <c r="L389" t="s">
        <v>10</v>
      </c>
      <c r="M389" t="s">
        <v>10</v>
      </c>
      <c r="N389" t="s">
        <v>10</v>
      </c>
    </row>
    <row r="390" spans="1:14" x14ac:dyDescent="0.2">
      <c r="A390" t="s">
        <v>35</v>
      </c>
      <c r="B390" t="s">
        <v>42</v>
      </c>
      <c r="C390" t="s">
        <v>41</v>
      </c>
      <c r="D390">
        <v>140.81299999999999</v>
      </c>
      <c r="E390">
        <v>174.96600000000001</v>
      </c>
      <c r="F390">
        <v>138.59700000000001</v>
      </c>
      <c r="G390">
        <v>152.37299999999999</v>
      </c>
      <c r="H390">
        <v>210.83600000000001</v>
      </c>
      <c r="I390">
        <v>2233.6260000000002</v>
      </c>
      <c r="J390">
        <v>3788.904</v>
      </c>
      <c r="K390">
        <v>4229</v>
      </c>
      <c r="L390">
        <v>3668</v>
      </c>
      <c r="M390">
        <v>3645</v>
      </c>
      <c r="N390">
        <v>5962</v>
      </c>
    </row>
    <row r="391" spans="1:14" x14ac:dyDescent="0.2">
      <c r="A391" t="s">
        <v>35</v>
      </c>
      <c r="B391" t="s">
        <v>42</v>
      </c>
      <c r="C391" t="s">
        <v>2</v>
      </c>
      <c r="D391" t="s">
        <v>7</v>
      </c>
      <c r="E391" t="s">
        <v>7</v>
      </c>
      <c r="F391" t="s">
        <v>7</v>
      </c>
      <c r="G391" t="s">
        <v>7</v>
      </c>
      <c r="H391" t="s">
        <v>7</v>
      </c>
      <c r="I391" t="s">
        <v>7</v>
      </c>
      <c r="J391" t="s">
        <v>7</v>
      </c>
      <c r="K391" t="s">
        <v>7</v>
      </c>
      <c r="L391" t="s">
        <v>7</v>
      </c>
      <c r="M391" t="s">
        <v>7</v>
      </c>
      <c r="N391" t="s">
        <v>7</v>
      </c>
    </row>
    <row r="392" spans="1:14" x14ac:dyDescent="0.2">
      <c r="A392" t="s">
        <v>35</v>
      </c>
      <c r="B392" t="s">
        <v>42</v>
      </c>
      <c r="C392" t="s">
        <v>3</v>
      </c>
      <c r="D392" t="s">
        <v>10</v>
      </c>
      <c r="E392" t="s">
        <v>10</v>
      </c>
      <c r="F392" t="s">
        <v>10</v>
      </c>
      <c r="G392" t="s">
        <v>10</v>
      </c>
      <c r="H392" t="s">
        <v>10</v>
      </c>
      <c r="I392" t="s">
        <v>10</v>
      </c>
      <c r="J392" t="s">
        <v>10</v>
      </c>
      <c r="K392" t="s">
        <v>10</v>
      </c>
      <c r="L392" t="s">
        <v>10</v>
      </c>
      <c r="M392" t="s">
        <v>10</v>
      </c>
      <c r="N392" t="s">
        <v>10</v>
      </c>
    </row>
    <row r="393" spans="1:14" x14ac:dyDescent="0.2">
      <c r="A393" t="s">
        <v>35</v>
      </c>
      <c r="B393" t="s">
        <v>42</v>
      </c>
      <c r="C393" t="s">
        <v>41</v>
      </c>
      <c r="D393">
        <v>91.448999999999998</v>
      </c>
      <c r="E393">
        <v>117.2</v>
      </c>
      <c r="F393">
        <v>88.012</v>
      </c>
      <c r="G393">
        <v>111.098</v>
      </c>
      <c r="H393">
        <v>98.796999999999997</v>
      </c>
      <c r="I393">
        <v>845.78899999999999</v>
      </c>
      <c r="J393">
        <v>2159.3470000000002</v>
      </c>
      <c r="K393">
        <v>2523</v>
      </c>
      <c r="L393">
        <v>1750</v>
      </c>
      <c r="M393">
        <v>1748</v>
      </c>
      <c r="N393">
        <v>3490</v>
      </c>
    </row>
    <row r="394" spans="1:14" x14ac:dyDescent="0.2">
      <c r="A394" t="s">
        <v>35</v>
      </c>
      <c r="B394" t="s">
        <v>42</v>
      </c>
      <c r="C394" t="s">
        <v>2</v>
      </c>
      <c r="D394" t="s">
        <v>8</v>
      </c>
      <c r="E394" t="s">
        <v>8</v>
      </c>
      <c r="F394" t="s">
        <v>8</v>
      </c>
      <c r="G394" t="s">
        <v>8</v>
      </c>
      <c r="H394" t="s">
        <v>8</v>
      </c>
      <c r="I394" t="s">
        <v>8</v>
      </c>
      <c r="J394" t="s">
        <v>8</v>
      </c>
      <c r="K394" t="s">
        <v>8</v>
      </c>
      <c r="L394" t="s">
        <v>8</v>
      </c>
      <c r="M394" t="s">
        <v>8</v>
      </c>
      <c r="N394" t="s">
        <v>8</v>
      </c>
    </row>
    <row r="395" spans="1:14" x14ac:dyDescent="0.2">
      <c r="A395" t="s">
        <v>35</v>
      </c>
      <c r="B395" t="s">
        <v>42</v>
      </c>
      <c r="C395" t="s">
        <v>3</v>
      </c>
      <c r="D395" t="s">
        <v>10</v>
      </c>
      <c r="E395" t="s">
        <v>10</v>
      </c>
      <c r="F395" t="s">
        <v>10</v>
      </c>
      <c r="G395" t="s">
        <v>10</v>
      </c>
      <c r="H395" t="s">
        <v>10</v>
      </c>
      <c r="I395" t="s">
        <v>10</v>
      </c>
      <c r="J395" t="s">
        <v>10</v>
      </c>
      <c r="K395" t="s">
        <v>10</v>
      </c>
      <c r="L395" t="s">
        <v>10</v>
      </c>
      <c r="M395" t="s">
        <v>10</v>
      </c>
      <c r="N395" t="s">
        <v>10</v>
      </c>
    </row>
    <row r="396" spans="1:14" x14ac:dyDescent="0.2">
      <c r="A396" t="s">
        <v>35</v>
      </c>
      <c r="B396" t="s">
        <v>42</v>
      </c>
      <c r="C396" t="s">
        <v>41</v>
      </c>
      <c r="D396">
        <v>91.448999999999998</v>
      </c>
      <c r="E396">
        <v>117.2</v>
      </c>
      <c r="F396">
        <v>88.012</v>
      </c>
      <c r="G396">
        <v>111.098</v>
      </c>
      <c r="H396">
        <v>98.796999999999997</v>
      </c>
      <c r="I396">
        <v>845.78899999999999</v>
      </c>
      <c r="J396">
        <v>2159.3470000000002</v>
      </c>
      <c r="K396">
        <v>2523</v>
      </c>
      <c r="L396">
        <v>1750</v>
      </c>
      <c r="M396">
        <v>1748</v>
      </c>
      <c r="N396">
        <v>3490</v>
      </c>
    </row>
    <row r="397" spans="1:14" x14ac:dyDescent="0.2">
      <c r="A397" t="s">
        <v>35</v>
      </c>
      <c r="B397" t="s">
        <v>42</v>
      </c>
      <c r="C397" t="s">
        <v>2</v>
      </c>
      <c r="D397" t="s">
        <v>9</v>
      </c>
      <c r="E397" t="s">
        <v>9</v>
      </c>
      <c r="F397" t="s">
        <v>9</v>
      </c>
      <c r="G397" t="s">
        <v>9</v>
      </c>
      <c r="H397" t="s">
        <v>9</v>
      </c>
      <c r="I397" t="s">
        <v>9</v>
      </c>
      <c r="J397" t="s">
        <v>9</v>
      </c>
      <c r="K397" t="s">
        <v>9</v>
      </c>
      <c r="L397" t="s">
        <v>9</v>
      </c>
      <c r="M397" t="s">
        <v>9</v>
      </c>
      <c r="N397" t="s">
        <v>9</v>
      </c>
    </row>
    <row r="398" spans="1:14" x14ac:dyDescent="0.2">
      <c r="A398" t="s">
        <v>35</v>
      </c>
      <c r="B398" t="s">
        <v>42</v>
      </c>
      <c r="C398" t="s">
        <v>3</v>
      </c>
      <c r="D398" t="s">
        <v>10</v>
      </c>
      <c r="E398" t="s">
        <v>10</v>
      </c>
      <c r="F398" t="s">
        <v>10</v>
      </c>
      <c r="G398" t="s">
        <v>10</v>
      </c>
      <c r="H398" t="s">
        <v>10</v>
      </c>
      <c r="I398" t="s">
        <v>10</v>
      </c>
      <c r="J398" t="s">
        <v>10</v>
      </c>
      <c r="K398" t="s">
        <v>10</v>
      </c>
      <c r="L398" t="s">
        <v>10</v>
      </c>
      <c r="M398" t="s">
        <v>10</v>
      </c>
      <c r="N398" t="s">
        <v>10</v>
      </c>
    </row>
    <row r="399" spans="1:14" x14ac:dyDescent="0.2">
      <c r="A399" t="s">
        <v>35</v>
      </c>
      <c r="B399" t="s">
        <v>42</v>
      </c>
      <c r="C399" t="s">
        <v>41</v>
      </c>
      <c r="D399">
        <v>49.363999999999997</v>
      </c>
      <c r="E399">
        <v>57.765999999999998</v>
      </c>
      <c r="F399">
        <v>50.585000000000001</v>
      </c>
      <c r="G399">
        <v>41.274999999999999</v>
      </c>
      <c r="H399">
        <v>112.039</v>
      </c>
      <c r="I399">
        <v>1387.837</v>
      </c>
      <c r="J399">
        <v>1629.557</v>
      </c>
      <c r="K399">
        <v>1707</v>
      </c>
      <c r="L399">
        <v>1918</v>
      </c>
      <c r="M399">
        <v>1897</v>
      </c>
      <c r="N399">
        <v>2472</v>
      </c>
    </row>
    <row r="400" spans="1:14" x14ac:dyDescent="0.2">
      <c r="A400" t="s">
        <v>35</v>
      </c>
      <c r="B400" t="s">
        <v>42</v>
      </c>
      <c r="C400" t="s">
        <v>2</v>
      </c>
      <c r="D400" t="s">
        <v>5</v>
      </c>
      <c r="E400" t="s">
        <v>5</v>
      </c>
      <c r="F400" t="s">
        <v>5</v>
      </c>
      <c r="G400" t="s">
        <v>5</v>
      </c>
      <c r="H400" t="s">
        <v>5</v>
      </c>
      <c r="I400" t="s">
        <v>5</v>
      </c>
      <c r="J400" t="s">
        <v>5</v>
      </c>
      <c r="K400" t="s">
        <v>5</v>
      </c>
      <c r="L400" t="s">
        <v>5</v>
      </c>
      <c r="M400" t="s">
        <v>5</v>
      </c>
      <c r="N400" t="s">
        <v>5</v>
      </c>
    </row>
    <row r="401" spans="1:14" x14ac:dyDescent="0.2">
      <c r="A401" t="s">
        <v>35</v>
      </c>
      <c r="B401" t="s">
        <v>42</v>
      </c>
      <c r="C401" t="s">
        <v>3</v>
      </c>
      <c r="D401" t="s">
        <v>5</v>
      </c>
      <c r="E401" t="s">
        <v>5</v>
      </c>
      <c r="F401" t="s">
        <v>5</v>
      </c>
      <c r="G401" t="s">
        <v>5</v>
      </c>
      <c r="H401" t="s">
        <v>5</v>
      </c>
      <c r="I401" t="s">
        <v>5</v>
      </c>
      <c r="J401" t="s">
        <v>5</v>
      </c>
      <c r="K401" t="s">
        <v>5</v>
      </c>
      <c r="L401" t="s">
        <v>5</v>
      </c>
      <c r="M401" t="s">
        <v>5</v>
      </c>
      <c r="N401" t="s">
        <v>5</v>
      </c>
    </row>
    <row r="402" spans="1:14" x14ac:dyDescent="0.2">
      <c r="A402" t="s">
        <v>35</v>
      </c>
      <c r="B402" t="s">
        <v>42</v>
      </c>
      <c r="C402" t="s">
        <v>41</v>
      </c>
      <c r="D402">
        <v>140.81299999999999</v>
      </c>
      <c r="E402">
        <v>174.96600000000001</v>
      </c>
      <c r="F402">
        <v>138.59700000000001</v>
      </c>
      <c r="G402">
        <v>152.37299999999999</v>
      </c>
      <c r="H402">
        <v>210.83600000000001</v>
      </c>
      <c r="I402">
        <v>2233.6260000000002</v>
      </c>
      <c r="J402">
        <v>3788.904</v>
      </c>
      <c r="K402">
        <v>4229</v>
      </c>
      <c r="L402">
        <v>3668</v>
      </c>
      <c r="M402">
        <v>3645</v>
      </c>
      <c r="N402">
        <v>5962</v>
      </c>
    </row>
    <row r="403" spans="1:14" x14ac:dyDescent="0.2">
      <c r="A403" t="s">
        <v>35</v>
      </c>
      <c r="B403" t="s">
        <v>42</v>
      </c>
      <c r="C403" t="s">
        <v>2</v>
      </c>
      <c r="D403" t="s">
        <v>7</v>
      </c>
      <c r="E403" t="s">
        <v>7</v>
      </c>
      <c r="F403" t="s">
        <v>7</v>
      </c>
      <c r="G403" t="s">
        <v>7</v>
      </c>
      <c r="H403" t="s">
        <v>7</v>
      </c>
      <c r="I403" t="s">
        <v>7</v>
      </c>
      <c r="J403" t="s">
        <v>7</v>
      </c>
      <c r="K403" t="s">
        <v>7</v>
      </c>
      <c r="L403" t="s">
        <v>7</v>
      </c>
      <c r="M403" t="s">
        <v>7</v>
      </c>
      <c r="N403" t="s">
        <v>7</v>
      </c>
    </row>
    <row r="404" spans="1:14" x14ac:dyDescent="0.2">
      <c r="A404" t="s">
        <v>35</v>
      </c>
      <c r="B404" t="s">
        <v>42</v>
      </c>
      <c r="C404" t="s">
        <v>3</v>
      </c>
      <c r="D404" t="s">
        <v>5</v>
      </c>
      <c r="E404" t="s">
        <v>5</v>
      </c>
      <c r="F404" t="s">
        <v>5</v>
      </c>
      <c r="G404" t="s">
        <v>5</v>
      </c>
      <c r="H404" t="s">
        <v>5</v>
      </c>
      <c r="I404" t="s">
        <v>5</v>
      </c>
      <c r="J404" t="s">
        <v>5</v>
      </c>
      <c r="K404" t="s">
        <v>5</v>
      </c>
      <c r="L404" t="s">
        <v>5</v>
      </c>
      <c r="M404" t="s">
        <v>5</v>
      </c>
      <c r="N404" t="s">
        <v>5</v>
      </c>
    </row>
    <row r="405" spans="1:14" x14ac:dyDescent="0.2">
      <c r="A405" t="s">
        <v>35</v>
      </c>
      <c r="B405" t="s">
        <v>42</v>
      </c>
      <c r="C405" t="s">
        <v>41</v>
      </c>
      <c r="D405">
        <v>91.448999999999998</v>
      </c>
      <c r="E405">
        <v>117.2</v>
      </c>
      <c r="F405">
        <v>88.012</v>
      </c>
      <c r="G405">
        <v>111.098</v>
      </c>
      <c r="H405">
        <v>98.796999999999997</v>
      </c>
      <c r="I405">
        <v>845.78899999999999</v>
      </c>
      <c r="J405">
        <v>2159.3470000000002</v>
      </c>
      <c r="K405">
        <v>2523</v>
      </c>
      <c r="L405">
        <v>1750</v>
      </c>
      <c r="M405">
        <v>1748</v>
      </c>
      <c r="N405">
        <v>3490</v>
      </c>
    </row>
    <row r="406" spans="1:14" x14ac:dyDescent="0.2">
      <c r="A406" t="s">
        <v>35</v>
      </c>
      <c r="B406" t="s">
        <v>42</v>
      </c>
      <c r="C406" t="s">
        <v>2</v>
      </c>
      <c r="D406" t="s">
        <v>8</v>
      </c>
      <c r="E406" t="s">
        <v>8</v>
      </c>
      <c r="F406" t="s">
        <v>8</v>
      </c>
      <c r="G406" t="s">
        <v>8</v>
      </c>
      <c r="H406" t="s">
        <v>8</v>
      </c>
      <c r="I406" t="s">
        <v>8</v>
      </c>
      <c r="J406" t="s">
        <v>8</v>
      </c>
      <c r="K406" t="s">
        <v>8</v>
      </c>
      <c r="L406" t="s">
        <v>8</v>
      </c>
      <c r="M406" t="s">
        <v>8</v>
      </c>
      <c r="N406" t="s">
        <v>8</v>
      </c>
    </row>
    <row r="407" spans="1:14" x14ac:dyDescent="0.2">
      <c r="A407" t="s">
        <v>35</v>
      </c>
      <c r="B407" t="s">
        <v>42</v>
      </c>
      <c r="C407" t="s">
        <v>3</v>
      </c>
      <c r="D407" t="s">
        <v>5</v>
      </c>
      <c r="E407" t="s">
        <v>5</v>
      </c>
      <c r="F407" t="s">
        <v>5</v>
      </c>
      <c r="G407" t="s">
        <v>5</v>
      </c>
      <c r="H407" t="s">
        <v>5</v>
      </c>
      <c r="I407" t="s">
        <v>5</v>
      </c>
      <c r="J407" t="s">
        <v>5</v>
      </c>
      <c r="K407" t="s">
        <v>5</v>
      </c>
      <c r="L407" t="s">
        <v>5</v>
      </c>
      <c r="M407" t="s">
        <v>5</v>
      </c>
      <c r="N407" t="s">
        <v>5</v>
      </c>
    </row>
    <row r="408" spans="1:14" x14ac:dyDescent="0.2">
      <c r="A408" t="s">
        <v>35</v>
      </c>
      <c r="B408" t="s">
        <v>42</v>
      </c>
      <c r="C408" t="s">
        <v>41</v>
      </c>
      <c r="D408">
        <v>91.448999999999998</v>
      </c>
      <c r="E408">
        <v>117.2</v>
      </c>
      <c r="F408">
        <v>88.012</v>
      </c>
      <c r="G408">
        <v>111.098</v>
      </c>
      <c r="H408">
        <v>98.796999999999997</v>
      </c>
      <c r="I408">
        <v>845.78899999999999</v>
      </c>
      <c r="J408">
        <v>2159.3470000000002</v>
      </c>
      <c r="K408">
        <v>2523</v>
      </c>
      <c r="L408">
        <v>1750</v>
      </c>
      <c r="M408">
        <v>1748</v>
      </c>
      <c r="N408">
        <v>3490</v>
      </c>
    </row>
    <row r="409" spans="1:14" x14ac:dyDescent="0.2">
      <c r="A409" t="s">
        <v>35</v>
      </c>
      <c r="B409" t="s">
        <v>42</v>
      </c>
      <c r="C409" t="s">
        <v>2</v>
      </c>
      <c r="D409" t="s">
        <v>9</v>
      </c>
      <c r="E409" t="s">
        <v>9</v>
      </c>
      <c r="F409" t="s">
        <v>9</v>
      </c>
      <c r="G409" t="s">
        <v>9</v>
      </c>
      <c r="H409" t="s">
        <v>9</v>
      </c>
      <c r="I409" t="s">
        <v>9</v>
      </c>
      <c r="J409" t="s">
        <v>9</v>
      </c>
      <c r="K409" t="s">
        <v>9</v>
      </c>
      <c r="L409" t="s">
        <v>9</v>
      </c>
      <c r="M409" t="s">
        <v>9</v>
      </c>
      <c r="N409" t="s">
        <v>9</v>
      </c>
    </row>
    <row r="410" spans="1:14" x14ac:dyDescent="0.2">
      <c r="A410" t="s">
        <v>35</v>
      </c>
      <c r="B410" t="s">
        <v>42</v>
      </c>
      <c r="C410" t="s">
        <v>3</v>
      </c>
      <c r="D410" t="s">
        <v>5</v>
      </c>
      <c r="E410" t="s">
        <v>5</v>
      </c>
      <c r="F410" t="s">
        <v>5</v>
      </c>
      <c r="G410" t="s">
        <v>5</v>
      </c>
      <c r="H410" t="s">
        <v>5</v>
      </c>
      <c r="I410" t="s">
        <v>5</v>
      </c>
      <c r="J410" t="s">
        <v>5</v>
      </c>
      <c r="K410" t="s">
        <v>5</v>
      </c>
      <c r="L410" t="s">
        <v>5</v>
      </c>
      <c r="M410" t="s">
        <v>5</v>
      </c>
      <c r="N410" t="s">
        <v>5</v>
      </c>
    </row>
    <row r="411" spans="1:14" x14ac:dyDescent="0.2">
      <c r="A411" t="s">
        <v>35</v>
      </c>
      <c r="B411" t="s">
        <v>42</v>
      </c>
      <c r="C411" t="s">
        <v>41</v>
      </c>
      <c r="D411">
        <v>49.363999999999997</v>
      </c>
      <c r="E411">
        <v>57.765999999999998</v>
      </c>
      <c r="F411">
        <v>50.585000000000001</v>
      </c>
      <c r="G411">
        <v>41.274999999999999</v>
      </c>
      <c r="H411">
        <v>112.039</v>
      </c>
      <c r="I411">
        <v>1387.837</v>
      </c>
      <c r="J411">
        <v>1629.557</v>
      </c>
      <c r="K411">
        <v>1707</v>
      </c>
      <c r="L411">
        <v>1918</v>
      </c>
      <c r="M411">
        <v>1897</v>
      </c>
      <c r="N411">
        <v>2472</v>
      </c>
    </row>
    <row r="412" spans="1:14" x14ac:dyDescent="0.2">
      <c r="A412" t="s">
        <v>36</v>
      </c>
      <c r="B412" t="s">
        <v>37</v>
      </c>
      <c r="C412" t="s">
        <v>2</v>
      </c>
      <c r="D412" t="s">
        <v>5</v>
      </c>
      <c r="E412" t="s">
        <v>5</v>
      </c>
      <c r="F412" t="s">
        <v>5</v>
      </c>
      <c r="G412" t="s">
        <v>5</v>
      </c>
      <c r="H412" t="s">
        <v>5</v>
      </c>
      <c r="I412" t="s">
        <v>5</v>
      </c>
      <c r="J412" t="s">
        <v>5</v>
      </c>
      <c r="K412" t="s">
        <v>5</v>
      </c>
      <c r="L412" t="s">
        <v>5</v>
      </c>
      <c r="M412" t="s">
        <v>5</v>
      </c>
      <c r="N412" t="s">
        <v>5</v>
      </c>
    </row>
    <row r="413" spans="1:14" x14ac:dyDescent="0.2">
      <c r="A413" t="s">
        <v>36</v>
      </c>
      <c r="B413" t="s">
        <v>37</v>
      </c>
      <c r="C413" t="s">
        <v>3</v>
      </c>
      <c r="D413" t="s">
        <v>10</v>
      </c>
      <c r="E413" t="s">
        <v>10</v>
      </c>
      <c r="F413" t="s">
        <v>10</v>
      </c>
      <c r="G413" t="s">
        <v>10</v>
      </c>
      <c r="H413" t="s">
        <v>10</v>
      </c>
      <c r="I413" t="s">
        <v>10</v>
      </c>
      <c r="J413" t="s">
        <v>10</v>
      </c>
      <c r="K413" t="s">
        <v>10</v>
      </c>
      <c r="L413" t="s">
        <v>10</v>
      </c>
      <c r="M413" t="s">
        <v>10</v>
      </c>
      <c r="N413" t="s">
        <v>10</v>
      </c>
    </row>
    <row r="414" spans="1:14" x14ac:dyDescent="0.2">
      <c r="A414" t="s">
        <v>36</v>
      </c>
      <c r="B414" t="s">
        <v>37</v>
      </c>
      <c r="C414" t="s">
        <v>41</v>
      </c>
      <c r="D414">
        <v>467371</v>
      </c>
      <c r="E414">
        <v>490150</v>
      </c>
      <c r="F414">
        <v>518702</v>
      </c>
      <c r="G414">
        <v>521347</v>
      </c>
      <c r="H414">
        <v>503649</v>
      </c>
      <c r="I414">
        <v>540637</v>
      </c>
      <c r="J414">
        <v>566063</v>
      </c>
      <c r="K414">
        <v>632718</v>
      </c>
      <c r="L414">
        <v>903168</v>
      </c>
      <c r="M414">
        <v>979955</v>
      </c>
      <c r="N414">
        <v>890528</v>
      </c>
    </row>
    <row r="415" spans="1:14" x14ac:dyDescent="0.2">
      <c r="A415" t="s">
        <v>36</v>
      </c>
      <c r="B415" t="s">
        <v>37</v>
      </c>
      <c r="C415" t="s">
        <v>2</v>
      </c>
      <c r="D415" t="s">
        <v>7</v>
      </c>
      <c r="E415" t="s">
        <v>7</v>
      </c>
      <c r="F415" t="s">
        <v>7</v>
      </c>
      <c r="G415" t="s">
        <v>7</v>
      </c>
      <c r="H415" t="s">
        <v>7</v>
      </c>
      <c r="I415" t="s">
        <v>7</v>
      </c>
      <c r="J415" t="s">
        <v>7</v>
      </c>
      <c r="K415" t="s">
        <v>7</v>
      </c>
      <c r="L415" t="s">
        <v>7</v>
      </c>
      <c r="M415" t="s">
        <v>7</v>
      </c>
      <c r="N415" t="s">
        <v>7</v>
      </c>
    </row>
    <row r="416" spans="1:14" x14ac:dyDescent="0.2">
      <c r="A416" t="s">
        <v>36</v>
      </c>
      <c r="B416" t="s">
        <v>37</v>
      </c>
      <c r="C416" t="s">
        <v>3</v>
      </c>
      <c r="D416" t="s">
        <v>10</v>
      </c>
      <c r="E416" t="s">
        <v>10</v>
      </c>
      <c r="F416" t="s">
        <v>10</v>
      </c>
      <c r="G416" t="s">
        <v>10</v>
      </c>
      <c r="H416" t="s">
        <v>10</v>
      </c>
      <c r="I416" t="s">
        <v>10</v>
      </c>
      <c r="J416" t="s">
        <v>10</v>
      </c>
      <c r="K416" t="s">
        <v>10</v>
      </c>
      <c r="L416" t="s">
        <v>10</v>
      </c>
      <c r="M416" t="s">
        <v>10</v>
      </c>
      <c r="N416" t="s">
        <v>10</v>
      </c>
    </row>
    <row r="417" spans="1:14" x14ac:dyDescent="0.2">
      <c r="A417" t="s">
        <v>36</v>
      </c>
      <c r="B417" t="s">
        <v>37</v>
      </c>
      <c r="C417" t="s">
        <v>41</v>
      </c>
      <c r="D417">
        <v>462486</v>
      </c>
      <c r="E417">
        <v>485780</v>
      </c>
      <c r="F417">
        <v>513941</v>
      </c>
      <c r="G417">
        <v>516558</v>
      </c>
      <c r="H417">
        <v>498003</v>
      </c>
      <c r="I417">
        <v>528559</v>
      </c>
      <c r="J417">
        <v>550601</v>
      </c>
      <c r="K417">
        <v>600373</v>
      </c>
      <c r="L417">
        <v>826707</v>
      </c>
      <c r="M417">
        <v>887252</v>
      </c>
      <c r="N417">
        <v>792175</v>
      </c>
    </row>
    <row r="418" spans="1:14" x14ac:dyDescent="0.2">
      <c r="A418" t="s">
        <v>36</v>
      </c>
      <c r="B418" t="s">
        <v>37</v>
      </c>
      <c r="C418" t="s">
        <v>2</v>
      </c>
      <c r="D418" t="s">
        <v>8</v>
      </c>
      <c r="E418" t="s">
        <v>8</v>
      </c>
      <c r="F418" t="s">
        <v>8</v>
      </c>
      <c r="G418" t="s">
        <v>8</v>
      </c>
      <c r="H418" t="s">
        <v>8</v>
      </c>
      <c r="I418" t="s">
        <v>8</v>
      </c>
      <c r="J418" t="s">
        <v>8</v>
      </c>
      <c r="K418" t="s">
        <v>8</v>
      </c>
      <c r="L418" t="s">
        <v>8</v>
      </c>
      <c r="M418" t="s">
        <v>8</v>
      </c>
      <c r="N418" t="s">
        <v>8</v>
      </c>
    </row>
    <row r="419" spans="1:14" x14ac:dyDescent="0.2">
      <c r="A419" t="s">
        <v>36</v>
      </c>
      <c r="B419" t="s">
        <v>37</v>
      </c>
      <c r="C419" t="s">
        <v>3</v>
      </c>
      <c r="D419" t="s">
        <v>10</v>
      </c>
      <c r="E419" t="s">
        <v>10</v>
      </c>
      <c r="F419" t="s">
        <v>10</v>
      </c>
      <c r="G419" t="s">
        <v>10</v>
      </c>
      <c r="H419" t="s">
        <v>10</v>
      </c>
      <c r="I419" t="s">
        <v>10</v>
      </c>
      <c r="J419" t="s">
        <v>10</v>
      </c>
      <c r="K419" t="s">
        <v>10</v>
      </c>
      <c r="L419" t="s">
        <v>10</v>
      </c>
      <c r="M419" t="s">
        <v>10</v>
      </c>
      <c r="N419" t="s">
        <v>10</v>
      </c>
    </row>
    <row r="420" spans="1:14" x14ac:dyDescent="0.2">
      <c r="A420" t="s">
        <v>36</v>
      </c>
      <c r="B420" t="s">
        <v>37</v>
      </c>
      <c r="C420" t="s">
        <v>41</v>
      </c>
      <c r="D420">
        <v>3765</v>
      </c>
      <c r="E420">
        <v>3783</v>
      </c>
      <c r="F420">
        <v>3586</v>
      </c>
      <c r="G420">
        <v>3535</v>
      </c>
      <c r="H420">
        <v>3180</v>
      </c>
      <c r="I420">
        <v>3002</v>
      </c>
      <c r="J420">
        <v>53</v>
      </c>
      <c r="K420">
        <v>13</v>
      </c>
      <c r="L420">
        <v>6157</v>
      </c>
      <c r="M420">
        <v>13459</v>
      </c>
      <c r="N420">
        <v>14263</v>
      </c>
    </row>
    <row r="421" spans="1:14" x14ac:dyDescent="0.2">
      <c r="A421" t="s">
        <v>36</v>
      </c>
      <c r="B421" t="s">
        <v>37</v>
      </c>
      <c r="C421" t="s">
        <v>2</v>
      </c>
      <c r="D421" t="s">
        <v>9</v>
      </c>
      <c r="E421" t="s">
        <v>9</v>
      </c>
      <c r="F421" t="s">
        <v>9</v>
      </c>
      <c r="G421" t="s">
        <v>9</v>
      </c>
      <c r="H421" t="s">
        <v>9</v>
      </c>
      <c r="I421" t="s">
        <v>9</v>
      </c>
      <c r="J421" t="s">
        <v>9</v>
      </c>
      <c r="K421" t="s">
        <v>9</v>
      </c>
      <c r="L421" t="s">
        <v>9</v>
      </c>
      <c r="M421" t="s">
        <v>9</v>
      </c>
      <c r="N421" t="s">
        <v>9</v>
      </c>
    </row>
    <row r="422" spans="1:14" x14ac:dyDescent="0.2">
      <c r="A422" t="s">
        <v>36</v>
      </c>
      <c r="B422" t="s">
        <v>37</v>
      </c>
      <c r="C422" t="s">
        <v>3</v>
      </c>
      <c r="D422" t="s">
        <v>10</v>
      </c>
      <c r="E422" t="s">
        <v>10</v>
      </c>
      <c r="F422" t="s">
        <v>10</v>
      </c>
      <c r="G422" t="s">
        <v>10</v>
      </c>
      <c r="H422" t="s">
        <v>10</v>
      </c>
      <c r="I422" t="s">
        <v>10</v>
      </c>
      <c r="J422" t="s">
        <v>10</v>
      </c>
      <c r="K422" t="s">
        <v>10</v>
      </c>
      <c r="L422" t="s">
        <v>10</v>
      </c>
      <c r="M422" t="s">
        <v>10</v>
      </c>
      <c r="N422" t="s">
        <v>10</v>
      </c>
    </row>
    <row r="423" spans="1:14" x14ac:dyDescent="0.2">
      <c r="A423" t="s">
        <v>36</v>
      </c>
      <c r="B423" t="s">
        <v>37</v>
      </c>
      <c r="C423" t="s">
        <v>41</v>
      </c>
      <c r="D423">
        <v>4885</v>
      </c>
      <c r="E423">
        <v>4370</v>
      </c>
      <c r="F423">
        <v>4761</v>
      </c>
      <c r="G423">
        <v>4789</v>
      </c>
      <c r="H423">
        <v>5646</v>
      </c>
      <c r="I423">
        <v>12078</v>
      </c>
      <c r="J423">
        <v>15462</v>
      </c>
      <c r="K423">
        <v>32345</v>
      </c>
      <c r="L423">
        <v>76461</v>
      </c>
      <c r="M423">
        <v>92703</v>
      </c>
      <c r="N423">
        <v>98353</v>
      </c>
    </row>
    <row r="424" spans="1:14" x14ac:dyDescent="0.2">
      <c r="A424" t="s">
        <v>36</v>
      </c>
      <c r="B424" t="s">
        <v>37</v>
      </c>
      <c r="C424" t="s">
        <v>2</v>
      </c>
      <c r="D424" t="s">
        <v>5</v>
      </c>
      <c r="E424" t="s">
        <v>5</v>
      </c>
      <c r="F424" t="s">
        <v>5</v>
      </c>
      <c r="G424" t="s">
        <v>5</v>
      </c>
      <c r="H424" t="s">
        <v>5</v>
      </c>
      <c r="I424" t="s">
        <v>5</v>
      </c>
      <c r="J424" t="s">
        <v>5</v>
      </c>
      <c r="K424" t="s">
        <v>5</v>
      </c>
      <c r="L424" t="s">
        <v>5</v>
      </c>
      <c r="M424" t="s">
        <v>5</v>
      </c>
      <c r="N424" t="s">
        <v>5</v>
      </c>
    </row>
    <row r="425" spans="1:14" x14ac:dyDescent="0.2">
      <c r="A425" t="s">
        <v>36</v>
      </c>
      <c r="B425" t="s">
        <v>37</v>
      </c>
      <c r="C425" t="s">
        <v>3</v>
      </c>
      <c r="D425" t="s">
        <v>5</v>
      </c>
      <c r="E425" t="s">
        <v>5</v>
      </c>
      <c r="F425" t="s">
        <v>5</v>
      </c>
      <c r="G425" t="s">
        <v>5</v>
      </c>
      <c r="H425" t="s">
        <v>5</v>
      </c>
      <c r="I425" t="s">
        <v>5</v>
      </c>
      <c r="J425" t="s">
        <v>5</v>
      </c>
      <c r="K425" t="s">
        <v>5</v>
      </c>
      <c r="L425" t="s">
        <v>5</v>
      </c>
      <c r="M425" t="s">
        <v>5</v>
      </c>
      <c r="N425" t="s">
        <v>5</v>
      </c>
    </row>
    <row r="426" spans="1:14" x14ac:dyDescent="0.2">
      <c r="A426" t="s">
        <v>36</v>
      </c>
      <c r="B426" t="s">
        <v>37</v>
      </c>
      <c r="C426" t="s">
        <v>41</v>
      </c>
      <c r="D426">
        <v>467371</v>
      </c>
      <c r="E426">
        <v>490150</v>
      </c>
      <c r="F426">
        <v>518702</v>
      </c>
      <c r="G426">
        <v>521347</v>
      </c>
      <c r="H426">
        <v>503649</v>
      </c>
      <c r="I426">
        <v>540637</v>
      </c>
      <c r="J426">
        <v>566063</v>
      </c>
      <c r="K426">
        <v>632718</v>
      </c>
      <c r="L426">
        <v>903168</v>
      </c>
      <c r="M426">
        <v>979955</v>
      </c>
      <c r="N426">
        <v>890528</v>
      </c>
    </row>
    <row r="427" spans="1:14" x14ac:dyDescent="0.2">
      <c r="A427" t="s">
        <v>36</v>
      </c>
      <c r="B427" t="s">
        <v>37</v>
      </c>
      <c r="C427" t="s">
        <v>2</v>
      </c>
      <c r="D427" t="s">
        <v>7</v>
      </c>
      <c r="E427" t="s">
        <v>7</v>
      </c>
      <c r="F427" t="s">
        <v>7</v>
      </c>
      <c r="G427" t="s">
        <v>7</v>
      </c>
      <c r="H427" t="s">
        <v>7</v>
      </c>
      <c r="I427" t="s">
        <v>7</v>
      </c>
      <c r="J427" t="s">
        <v>7</v>
      </c>
      <c r="K427" t="s">
        <v>7</v>
      </c>
      <c r="L427" t="s">
        <v>7</v>
      </c>
      <c r="M427" t="s">
        <v>7</v>
      </c>
      <c r="N427" t="s">
        <v>7</v>
      </c>
    </row>
    <row r="428" spans="1:14" x14ac:dyDescent="0.2">
      <c r="A428" t="s">
        <v>36</v>
      </c>
      <c r="B428" t="s">
        <v>37</v>
      </c>
      <c r="C428" t="s">
        <v>3</v>
      </c>
      <c r="D428" t="s">
        <v>5</v>
      </c>
      <c r="E428" t="s">
        <v>5</v>
      </c>
      <c r="F428" t="s">
        <v>5</v>
      </c>
      <c r="G428" t="s">
        <v>5</v>
      </c>
      <c r="H428" t="s">
        <v>5</v>
      </c>
      <c r="I428" t="s">
        <v>5</v>
      </c>
      <c r="J428" t="s">
        <v>5</v>
      </c>
      <c r="K428" t="s">
        <v>5</v>
      </c>
      <c r="L428" t="s">
        <v>5</v>
      </c>
      <c r="M428" t="s">
        <v>5</v>
      </c>
      <c r="N428" t="s">
        <v>5</v>
      </c>
    </row>
    <row r="429" spans="1:14" x14ac:dyDescent="0.2">
      <c r="A429" t="s">
        <v>36</v>
      </c>
      <c r="B429" t="s">
        <v>37</v>
      </c>
      <c r="C429" t="s">
        <v>41</v>
      </c>
      <c r="D429">
        <v>462486</v>
      </c>
      <c r="E429">
        <v>485780</v>
      </c>
      <c r="F429">
        <v>513941</v>
      </c>
      <c r="G429">
        <v>516558</v>
      </c>
      <c r="H429">
        <v>498003</v>
      </c>
      <c r="I429">
        <v>528559</v>
      </c>
      <c r="J429">
        <v>550601</v>
      </c>
      <c r="K429">
        <v>600373</v>
      </c>
      <c r="L429">
        <v>826707</v>
      </c>
      <c r="M429">
        <v>887252</v>
      </c>
      <c r="N429">
        <v>792175</v>
      </c>
    </row>
    <row r="430" spans="1:14" x14ac:dyDescent="0.2">
      <c r="A430" t="s">
        <v>36</v>
      </c>
      <c r="B430" t="s">
        <v>37</v>
      </c>
      <c r="C430" t="s">
        <v>2</v>
      </c>
      <c r="D430" t="s">
        <v>8</v>
      </c>
      <c r="E430" t="s">
        <v>8</v>
      </c>
      <c r="F430" t="s">
        <v>8</v>
      </c>
      <c r="G430" t="s">
        <v>8</v>
      </c>
      <c r="H430" t="s">
        <v>8</v>
      </c>
      <c r="I430" t="s">
        <v>8</v>
      </c>
      <c r="J430" t="s">
        <v>8</v>
      </c>
      <c r="K430" t="s">
        <v>8</v>
      </c>
      <c r="L430" t="s">
        <v>8</v>
      </c>
      <c r="M430" t="s">
        <v>8</v>
      </c>
      <c r="N430" t="s">
        <v>8</v>
      </c>
    </row>
    <row r="431" spans="1:14" x14ac:dyDescent="0.2">
      <c r="A431" t="s">
        <v>36</v>
      </c>
      <c r="B431" t="s">
        <v>37</v>
      </c>
      <c r="C431" t="s">
        <v>3</v>
      </c>
      <c r="D431" t="s">
        <v>5</v>
      </c>
      <c r="E431" t="s">
        <v>5</v>
      </c>
      <c r="F431" t="s">
        <v>5</v>
      </c>
      <c r="G431" t="s">
        <v>5</v>
      </c>
      <c r="H431" t="s">
        <v>5</v>
      </c>
      <c r="I431" t="s">
        <v>5</v>
      </c>
      <c r="J431" t="s">
        <v>5</v>
      </c>
      <c r="K431" t="s">
        <v>5</v>
      </c>
      <c r="L431" t="s">
        <v>5</v>
      </c>
      <c r="M431" t="s">
        <v>5</v>
      </c>
      <c r="N431" t="s">
        <v>5</v>
      </c>
    </row>
    <row r="432" spans="1:14" x14ac:dyDescent="0.2">
      <c r="A432" t="s">
        <v>36</v>
      </c>
      <c r="B432" t="s">
        <v>37</v>
      </c>
      <c r="C432" t="s">
        <v>41</v>
      </c>
      <c r="D432">
        <v>3765</v>
      </c>
      <c r="E432">
        <v>3783</v>
      </c>
      <c r="F432">
        <v>3586</v>
      </c>
      <c r="G432">
        <v>3535</v>
      </c>
      <c r="H432">
        <v>3180</v>
      </c>
      <c r="I432">
        <v>3002</v>
      </c>
      <c r="J432">
        <v>53</v>
      </c>
      <c r="K432">
        <v>13</v>
      </c>
      <c r="L432">
        <v>6157</v>
      </c>
      <c r="M432">
        <v>13459</v>
      </c>
      <c r="N432">
        <v>14263</v>
      </c>
    </row>
    <row r="433" spans="1:14" x14ac:dyDescent="0.2">
      <c r="A433" t="s">
        <v>36</v>
      </c>
      <c r="B433" t="s">
        <v>37</v>
      </c>
      <c r="C433" t="s">
        <v>2</v>
      </c>
      <c r="D433" t="s">
        <v>9</v>
      </c>
      <c r="E433" t="s">
        <v>9</v>
      </c>
      <c r="F433" t="s">
        <v>9</v>
      </c>
      <c r="G433" t="s">
        <v>9</v>
      </c>
      <c r="H433" t="s">
        <v>9</v>
      </c>
      <c r="I433" t="s">
        <v>9</v>
      </c>
      <c r="J433" t="s">
        <v>9</v>
      </c>
      <c r="K433" t="s">
        <v>9</v>
      </c>
      <c r="L433" t="s">
        <v>9</v>
      </c>
      <c r="M433" t="s">
        <v>9</v>
      </c>
      <c r="N433" t="s">
        <v>9</v>
      </c>
    </row>
    <row r="434" spans="1:14" x14ac:dyDescent="0.2">
      <c r="A434" t="s">
        <v>36</v>
      </c>
      <c r="B434" t="s">
        <v>37</v>
      </c>
      <c r="C434" t="s">
        <v>3</v>
      </c>
      <c r="D434" t="s">
        <v>5</v>
      </c>
      <c r="E434" t="s">
        <v>5</v>
      </c>
      <c r="F434" t="s">
        <v>5</v>
      </c>
      <c r="G434" t="s">
        <v>5</v>
      </c>
      <c r="H434" t="s">
        <v>5</v>
      </c>
      <c r="I434" t="s">
        <v>5</v>
      </c>
      <c r="J434" t="s">
        <v>5</v>
      </c>
      <c r="K434" t="s">
        <v>5</v>
      </c>
      <c r="L434" t="s">
        <v>5</v>
      </c>
      <c r="M434" t="s">
        <v>5</v>
      </c>
      <c r="N434" t="s">
        <v>5</v>
      </c>
    </row>
    <row r="435" spans="1:14" x14ac:dyDescent="0.2">
      <c r="A435" t="s">
        <v>36</v>
      </c>
      <c r="B435" t="s">
        <v>37</v>
      </c>
      <c r="C435" t="s">
        <v>41</v>
      </c>
      <c r="D435">
        <v>4885</v>
      </c>
      <c r="E435">
        <v>4370</v>
      </c>
      <c r="F435">
        <v>4761</v>
      </c>
      <c r="G435">
        <v>4789</v>
      </c>
      <c r="H435">
        <v>5646</v>
      </c>
      <c r="I435">
        <v>12078</v>
      </c>
      <c r="J435">
        <v>15462</v>
      </c>
      <c r="K435">
        <v>32345</v>
      </c>
      <c r="L435">
        <v>76461</v>
      </c>
      <c r="M435">
        <v>92703</v>
      </c>
      <c r="N435">
        <v>98353</v>
      </c>
    </row>
    <row r="436" spans="1:14" x14ac:dyDescent="0.2">
      <c r="A436" t="s">
        <v>38</v>
      </c>
      <c r="B436" t="s">
        <v>39</v>
      </c>
      <c r="C436" t="s">
        <v>2</v>
      </c>
      <c r="D436" t="s">
        <v>5</v>
      </c>
      <c r="E436" t="s">
        <v>5</v>
      </c>
      <c r="F436" t="s">
        <v>5</v>
      </c>
      <c r="G436" t="s">
        <v>5</v>
      </c>
      <c r="H436" t="s">
        <v>5</v>
      </c>
      <c r="I436" t="s">
        <v>5</v>
      </c>
      <c r="J436" t="s">
        <v>5</v>
      </c>
      <c r="K436" t="s">
        <v>5</v>
      </c>
      <c r="L436" t="s">
        <v>5</v>
      </c>
      <c r="M436" t="s">
        <v>5</v>
      </c>
      <c r="N436" t="s">
        <v>5</v>
      </c>
    </row>
    <row r="437" spans="1:14" x14ac:dyDescent="0.2">
      <c r="A437" t="s">
        <v>38</v>
      </c>
      <c r="B437" t="s">
        <v>39</v>
      </c>
      <c r="C437" t="s">
        <v>3</v>
      </c>
      <c r="D437" t="s">
        <v>10</v>
      </c>
      <c r="E437" t="s">
        <v>10</v>
      </c>
      <c r="F437" t="s">
        <v>10</v>
      </c>
      <c r="G437" t="s">
        <v>10</v>
      </c>
      <c r="H437" t="s">
        <v>10</v>
      </c>
      <c r="I437" t="s">
        <v>10</v>
      </c>
      <c r="J437" t="s">
        <v>10</v>
      </c>
      <c r="K437" t="s">
        <v>10</v>
      </c>
      <c r="L437" t="s">
        <v>10</v>
      </c>
      <c r="M437" t="s">
        <v>10</v>
      </c>
      <c r="N437" t="s">
        <v>10</v>
      </c>
    </row>
    <row r="438" spans="1:14" x14ac:dyDescent="0.2">
      <c r="A438" t="s">
        <v>38</v>
      </c>
      <c r="B438" t="s">
        <v>39</v>
      </c>
      <c r="C438" t="s">
        <v>41</v>
      </c>
      <c r="D438">
        <v>667.05399999999997</v>
      </c>
      <c r="E438">
        <v>740.70799999999997</v>
      </c>
      <c r="F438">
        <v>830.14400000000001</v>
      </c>
      <c r="G438">
        <v>937.88199999999995</v>
      </c>
      <c r="H438">
        <v>1049.45</v>
      </c>
      <c r="I438">
        <v>1170.133</v>
      </c>
      <c r="J438">
        <v>1248.3989999999999</v>
      </c>
      <c r="K438">
        <v>1124.713</v>
      </c>
      <c r="L438">
        <v>1263.2449999999999</v>
      </c>
      <c r="M438">
        <v>1455.117</v>
      </c>
      <c r="N438">
        <v>1391.0419999999999</v>
      </c>
    </row>
    <row r="439" spans="1:14" x14ac:dyDescent="0.2">
      <c r="A439" t="s">
        <v>38</v>
      </c>
      <c r="B439" t="s">
        <v>39</v>
      </c>
      <c r="C439" t="s">
        <v>2</v>
      </c>
      <c r="D439" t="s">
        <v>7</v>
      </c>
      <c r="E439" t="s">
        <v>7</v>
      </c>
      <c r="F439" t="s">
        <v>7</v>
      </c>
      <c r="G439" t="s">
        <v>7</v>
      </c>
      <c r="H439" t="s">
        <v>7</v>
      </c>
      <c r="I439" t="s">
        <v>7</v>
      </c>
      <c r="J439" t="s">
        <v>7</v>
      </c>
      <c r="K439" t="s">
        <v>7</v>
      </c>
      <c r="L439" t="s">
        <v>7</v>
      </c>
      <c r="M439" t="s">
        <v>7</v>
      </c>
      <c r="N439" t="s">
        <v>7</v>
      </c>
    </row>
    <row r="440" spans="1:14" x14ac:dyDescent="0.2">
      <c r="A440" t="s">
        <v>38</v>
      </c>
      <c r="B440" t="s">
        <v>39</v>
      </c>
      <c r="C440" t="s">
        <v>3</v>
      </c>
      <c r="D440" t="s">
        <v>10</v>
      </c>
      <c r="E440" t="s">
        <v>10</v>
      </c>
      <c r="F440" t="s">
        <v>10</v>
      </c>
      <c r="G440" t="s">
        <v>10</v>
      </c>
      <c r="H440" t="s">
        <v>10</v>
      </c>
      <c r="I440" t="s">
        <v>10</v>
      </c>
      <c r="J440" t="s">
        <v>10</v>
      </c>
      <c r="K440" t="s">
        <v>10</v>
      </c>
      <c r="L440" t="s">
        <v>10</v>
      </c>
      <c r="M440" t="s">
        <v>10</v>
      </c>
      <c r="N440" t="s">
        <v>10</v>
      </c>
    </row>
    <row r="441" spans="1:14" x14ac:dyDescent="0.2">
      <c r="A441" t="s">
        <v>38</v>
      </c>
      <c r="B441" t="s">
        <v>39</v>
      </c>
      <c r="C441" t="s">
        <v>41</v>
      </c>
      <c r="D441">
        <v>667.05399999999997</v>
      </c>
      <c r="E441">
        <v>740.70799999999997</v>
      </c>
      <c r="F441">
        <v>830.14400000000001</v>
      </c>
      <c r="G441">
        <v>937.88199999999995</v>
      </c>
      <c r="H441">
        <v>1049.45</v>
      </c>
      <c r="I441">
        <v>1170.133</v>
      </c>
      <c r="J441">
        <v>1248.3989999999999</v>
      </c>
      <c r="K441">
        <v>1124.713</v>
      </c>
      <c r="L441">
        <v>1263.2449999999999</v>
      </c>
      <c r="M441">
        <v>1455.117</v>
      </c>
      <c r="N441">
        <v>1391.0419999999999</v>
      </c>
    </row>
    <row r="442" spans="1:14" x14ac:dyDescent="0.2">
      <c r="A442" t="s">
        <v>38</v>
      </c>
      <c r="B442" t="s">
        <v>39</v>
      </c>
      <c r="C442" t="s">
        <v>2</v>
      </c>
      <c r="D442" t="s">
        <v>8</v>
      </c>
      <c r="E442" t="s">
        <v>8</v>
      </c>
      <c r="F442" t="s">
        <v>8</v>
      </c>
      <c r="G442" t="s">
        <v>8</v>
      </c>
      <c r="H442" t="s">
        <v>8</v>
      </c>
      <c r="I442" t="s">
        <v>8</v>
      </c>
      <c r="J442" t="s">
        <v>8</v>
      </c>
      <c r="K442" t="s">
        <v>8</v>
      </c>
      <c r="L442" t="s">
        <v>8</v>
      </c>
      <c r="M442" t="s">
        <v>8</v>
      </c>
      <c r="N442" t="s">
        <v>8</v>
      </c>
    </row>
    <row r="443" spans="1:14" x14ac:dyDescent="0.2">
      <c r="A443" t="s">
        <v>38</v>
      </c>
      <c r="B443" t="s">
        <v>39</v>
      </c>
      <c r="C443" t="s">
        <v>3</v>
      </c>
      <c r="D443" t="s">
        <v>10</v>
      </c>
      <c r="E443" t="s">
        <v>10</v>
      </c>
      <c r="F443" t="s">
        <v>10</v>
      </c>
      <c r="G443" t="s">
        <v>10</v>
      </c>
      <c r="H443" t="s">
        <v>10</v>
      </c>
      <c r="I443" t="s">
        <v>10</v>
      </c>
      <c r="J443" t="s">
        <v>10</v>
      </c>
      <c r="K443" t="s">
        <v>10</v>
      </c>
      <c r="L443" t="s">
        <v>10</v>
      </c>
      <c r="M443" t="s">
        <v>10</v>
      </c>
      <c r="N443" t="s">
        <v>10</v>
      </c>
    </row>
    <row r="444" spans="1:14" x14ac:dyDescent="0.2">
      <c r="A444" t="s">
        <v>38</v>
      </c>
      <c r="B444" t="s">
        <v>39</v>
      </c>
      <c r="C444" t="s">
        <v>41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</row>
    <row r="445" spans="1:14" x14ac:dyDescent="0.2">
      <c r="A445" t="s">
        <v>38</v>
      </c>
      <c r="B445" t="s">
        <v>39</v>
      </c>
      <c r="C445" t="s">
        <v>2</v>
      </c>
      <c r="D445" t="s">
        <v>9</v>
      </c>
      <c r="E445" t="s">
        <v>9</v>
      </c>
      <c r="F445" t="s">
        <v>9</v>
      </c>
      <c r="G445" t="s">
        <v>9</v>
      </c>
      <c r="H445" t="s">
        <v>9</v>
      </c>
      <c r="I445" t="s">
        <v>9</v>
      </c>
      <c r="J445" t="s">
        <v>9</v>
      </c>
      <c r="K445" t="s">
        <v>9</v>
      </c>
      <c r="L445" t="s">
        <v>9</v>
      </c>
      <c r="M445" t="s">
        <v>9</v>
      </c>
      <c r="N445" t="s">
        <v>9</v>
      </c>
    </row>
    <row r="446" spans="1:14" x14ac:dyDescent="0.2">
      <c r="A446" t="s">
        <v>38</v>
      </c>
      <c r="B446" t="s">
        <v>39</v>
      </c>
      <c r="C446" t="s">
        <v>3</v>
      </c>
      <c r="D446" t="s">
        <v>10</v>
      </c>
      <c r="E446" t="s">
        <v>10</v>
      </c>
      <c r="F446" t="s">
        <v>10</v>
      </c>
      <c r="G446" t="s">
        <v>10</v>
      </c>
      <c r="H446" t="s">
        <v>10</v>
      </c>
      <c r="I446" t="s">
        <v>10</v>
      </c>
      <c r="J446" t="s">
        <v>10</v>
      </c>
      <c r="K446" t="s">
        <v>10</v>
      </c>
      <c r="L446" t="s">
        <v>10</v>
      </c>
      <c r="M446" t="s">
        <v>10</v>
      </c>
      <c r="N446" t="s">
        <v>10</v>
      </c>
    </row>
    <row r="447" spans="1:14" x14ac:dyDescent="0.2">
      <c r="A447" t="s">
        <v>38</v>
      </c>
      <c r="B447" t="s">
        <v>39</v>
      </c>
      <c r="C447" t="s">
        <v>41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</row>
    <row r="448" spans="1:14" x14ac:dyDescent="0.2">
      <c r="A448" t="s">
        <v>38</v>
      </c>
      <c r="B448" t="s">
        <v>39</v>
      </c>
      <c r="C448" t="s">
        <v>2</v>
      </c>
      <c r="D448" t="s">
        <v>5</v>
      </c>
      <c r="E448" t="s">
        <v>5</v>
      </c>
      <c r="F448" t="s">
        <v>5</v>
      </c>
      <c r="G448" t="s">
        <v>5</v>
      </c>
      <c r="H448" t="s">
        <v>5</v>
      </c>
      <c r="I448" t="s">
        <v>5</v>
      </c>
      <c r="J448" t="s">
        <v>5</v>
      </c>
      <c r="K448" t="s">
        <v>5</v>
      </c>
      <c r="L448" t="s">
        <v>5</v>
      </c>
      <c r="M448" t="s">
        <v>5</v>
      </c>
      <c r="N448" t="s">
        <v>5</v>
      </c>
    </row>
    <row r="449" spans="1:14" x14ac:dyDescent="0.2">
      <c r="A449" t="s">
        <v>38</v>
      </c>
      <c r="B449" t="s">
        <v>39</v>
      </c>
      <c r="C449" t="s">
        <v>3</v>
      </c>
      <c r="D449" t="s">
        <v>5</v>
      </c>
      <c r="E449" t="s">
        <v>5</v>
      </c>
      <c r="F449" t="s">
        <v>5</v>
      </c>
      <c r="G449" t="s">
        <v>5</v>
      </c>
      <c r="H449" t="s">
        <v>5</v>
      </c>
      <c r="I449" t="s">
        <v>5</v>
      </c>
      <c r="J449" t="s">
        <v>5</v>
      </c>
      <c r="K449" t="s">
        <v>5</v>
      </c>
      <c r="L449" t="s">
        <v>5</v>
      </c>
      <c r="M449" t="s">
        <v>5</v>
      </c>
      <c r="N449" t="s">
        <v>5</v>
      </c>
    </row>
    <row r="450" spans="1:14" x14ac:dyDescent="0.2">
      <c r="A450" t="s">
        <v>38</v>
      </c>
      <c r="B450" t="s">
        <v>39</v>
      </c>
      <c r="C450" t="s">
        <v>41</v>
      </c>
      <c r="D450">
        <v>667.05399999999997</v>
      </c>
      <c r="E450">
        <v>740.70799999999997</v>
      </c>
      <c r="F450">
        <v>830.14400000000001</v>
      </c>
      <c r="G450">
        <v>937.88199999999995</v>
      </c>
      <c r="H450">
        <v>1049.45</v>
      </c>
      <c r="I450">
        <v>1170.133</v>
      </c>
      <c r="J450">
        <v>1248.3989999999999</v>
      </c>
      <c r="K450">
        <v>1124.713</v>
      </c>
      <c r="L450">
        <v>1263.2449999999999</v>
      </c>
      <c r="M450">
        <v>1455.117</v>
      </c>
      <c r="N450">
        <v>1391.0419999999999</v>
      </c>
    </row>
    <row r="451" spans="1:14" x14ac:dyDescent="0.2">
      <c r="A451" t="s">
        <v>38</v>
      </c>
      <c r="B451" t="s">
        <v>39</v>
      </c>
      <c r="C451" t="s">
        <v>2</v>
      </c>
      <c r="D451" t="s">
        <v>7</v>
      </c>
      <c r="E451" t="s">
        <v>7</v>
      </c>
      <c r="F451" t="s">
        <v>7</v>
      </c>
      <c r="G451" t="s">
        <v>7</v>
      </c>
      <c r="H451" t="s">
        <v>7</v>
      </c>
      <c r="I451" t="s">
        <v>7</v>
      </c>
      <c r="J451" t="s">
        <v>7</v>
      </c>
      <c r="K451" t="s">
        <v>7</v>
      </c>
      <c r="L451" t="s">
        <v>7</v>
      </c>
      <c r="M451" t="s">
        <v>7</v>
      </c>
      <c r="N451" t="s">
        <v>7</v>
      </c>
    </row>
    <row r="452" spans="1:14" x14ac:dyDescent="0.2">
      <c r="A452" t="s">
        <v>38</v>
      </c>
      <c r="B452" t="s">
        <v>39</v>
      </c>
      <c r="C452" t="s">
        <v>3</v>
      </c>
      <c r="D452" t="s">
        <v>5</v>
      </c>
      <c r="E452" t="s">
        <v>5</v>
      </c>
      <c r="F452" t="s">
        <v>5</v>
      </c>
      <c r="G452" t="s">
        <v>5</v>
      </c>
      <c r="H452" t="s">
        <v>5</v>
      </c>
      <c r="I452" t="s">
        <v>5</v>
      </c>
      <c r="J452" t="s">
        <v>5</v>
      </c>
      <c r="K452" t="s">
        <v>5</v>
      </c>
      <c r="L452" t="s">
        <v>5</v>
      </c>
      <c r="M452" t="s">
        <v>5</v>
      </c>
      <c r="N452" t="s">
        <v>5</v>
      </c>
    </row>
    <row r="453" spans="1:14" x14ac:dyDescent="0.2">
      <c r="A453" t="s">
        <v>38</v>
      </c>
      <c r="B453" t="s">
        <v>39</v>
      </c>
      <c r="C453" t="s">
        <v>41</v>
      </c>
      <c r="D453">
        <v>667.05399999999997</v>
      </c>
      <c r="E453">
        <v>740.70799999999997</v>
      </c>
      <c r="F453">
        <v>830.14400000000001</v>
      </c>
      <c r="G453">
        <v>937.88199999999995</v>
      </c>
      <c r="H453">
        <v>1049.45</v>
      </c>
      <c r="I453">
        <v>1170.133</v>
      </c>
      <c r="J453">
        <v>1248.3989999999999</v>
      </c>
      <c r="K453">
        <v>1124.713</v>
      </c>
      <c r="L453">
        <v>1263.2449999999999</v>
      </c>
      <c r="M453">
        <v>1455.117</v>
      </c>
      <c r="N453">
        <v>1391.0419999999999</v>
      </c>
    </row>
    <row r="454" spans="1:14" x14ac:dyDescent="0.2">
      <c r="A454" t="s">
        <v>38</v>
      </c>
      <c r="B454" t="s">
        <v>39</v>
      </c>
      <c r="C454" t="s">
        <v>2</v>
      </c>
      <c r="D454" t="s">
        <v>8</v>
      </c>
      <c r="E454" t="s">
        <v>8</v>
      </c>
      <c r="F454" t="s">
        <v>8</v>
      </c>
      <c r="G454" t="s">
        <v>8</v>
      </c>
      <c r="H454" t="s">
        <v>8</v>
      </c>
      <c r="I454" t="s">
        <v>8</v>
      </c>
      <c r="J454" t="s">
        <v>8</v>
      </c>
      <c r="K454" t="s">
        <v>8</v>
      </c>
      <c r="L454" t="s">
        <v>8</v>
      </c>
      <c r="M454" t="s">
        <v>8</v>
      </c>
      <c r="N454" t="s">
        <v>8</v>
      </c>
    </row>
    <row r="455" spans="1:14" x14ac:dyDescent="0.2">
      <c r="A455" t="s">
        <v>38</v>
      </c>
      <c r="B455" t="s">
        <v>39</v>
      </c>
      <c r="C455" t="s">
        <v>3</v>
      </c>
      <c r="D455" t="s">
        <v>5</v>
      </c>
      <c r="E455" t="s">
        <v>5</v>
      </c>
      <c r="F455" t="s">
        <v>5</v>
      </c>
      <c r="G455" t="s">
        <v>5</v>
      </c>
      <c r="H455" t="s">
        <v>5</v>
      </c>
      <c r="I455" t="s">
        <v>5</v>
      </c>
      <c r="J455" t="s">
        <v>5</v>
      </c>
      <c r="K455" t="s">
        <v>5</v>
      </c>
      <c r="L455" t="s">
        <v>5</v>
      </c>
      <c r="M455" t="s">
        <v>5</v>
      </c>
      <c r="N455" t="s">
        <v>5</v>
      </c>
    </row>
    <row r="456" spans="1:14" x14ac:dyDescent="0.2">
      <c r="A456" t="s">
        <v>38</v>
      </c>
      <c r="B456" t="s">
        <v>39</v>
      </c>
      <c r="C456" t="s">
        <v>41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</row>
    <row r="457" spans="1:14" x14ac:dyDescent="0.2">
      <c r="A457" t="s">
        <v>38</v>
      </c>
      <c r="B457" t="s">
        <v>39</v>
      </c>
      <c r="C457" t="s">
        <v>2</v>
      </c>
      <c r="D457" t="s">
        <v>9</v>
      </c>
      <c r="E457" t="s">
        <v>9</v>
      </c>
      <c r="F457" t="s">
        <v>9</v>
      </c>
      <c r="G457" t="s">
        <v>9</v>
      </c>
      <c r="H457" t="s">
        <v>9</v>
      </c>
      <c r="I457" t="s">
        <v>9</v>
      </c>
      <c r="J457" t="s">
        <v>9</v>
      </c>
      <c r="K457" t="s">
        <v>9</v>
      </c>
      <c r="L457" t="s">
        <v>9</v>
      </c>
      <c r="M457" t="s">
        <v>9</v>
      </c>
      <c r="N457" t="s">
        <v>9</v>
      </c>
    </row>
    <row r="458" spans="1:14" x14ac:dyDescent="0.2">
      <c r="A458" t="s">
        <v>38</v>
      </c>
      <c r="B458" t="s">
        <v>39</v>
      </c>
      <c r="C458" t="s">
        <v>3</v>
      </c>
      <c r="D458" t="s">
        <v>5</v>
      </c>
      <c r="E458" t="s">
        <v>5</v>
      </c>
      <c r="F458" t="s">
        <v>5</v>
      </c>
      <c r="G458" t="s">
        <v>5</v>
      </c>
      <c r="H458" t="s">
        <v>5</v>
      </c>
      <c r="I458" t="s">
        <v>5</v>
      </c>
      <c r="J458" t="s">
        <v>5</v>
      </c>
      <c r="K458" t="s">
        <v>5</v>
      </c>
      <c r="L458" t="s">
        <v>5</v>
      </c>
      <c r="M458" t="s">
        <v>5</v>
      </c>
      <c r="N458" t="s">
        <v>5</v>
      </c>
    </row>
    <row r="459" spans="1:14" x14ac:dyDescent="0.2">
      <c r="A459" t="s">
        <v>38</v>
      </c>
      <c r="B459" t="s">
        <v>39</v>
      </c>
      <c r="C459" t="s">
        <v>41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</row>
  </sheetData>
  <autoFilter ref="A3:N459" xr:uid="{00000000-0001-0000-0000-000000000000}"/>
  <conditionalFormatting sqref="A3:N459">
    <cfRule type="containsBlanks" dxfId="1" priority="1">
      <formula>LEN(TRIM(A3))=0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F62AD-7BFE-DE40-BE2A-48922F7BC9BB}">
  <dimension ref="A1:E1673"/>
  <sheetViews>
    <sheetView tabSelected="1" topLeftCell="A911" workbookViewId="0">
      <selection activeCell="F776" sqref="F776"/>
    </sheetView>
  </sheetViews>
  <sheetFormatPr baseColWidth="10" defaultRowHeight="16" x14ac:dyDescent="0.2"/>
  <cols>
    <col min="5" max="5" width="13.6640625" bestFit="1" customWidth="1"/>
  </cols>
  <sheetData>
    <row r="1" spans="1:5" x14ac:dyDescent="0.2">
      <c r="A1" t="s">
        <v>0</v>
      </c>
      <c r="B1" t="s">
        <v>57</v>
      </c>
      <c r="C1" t="s">
        <v>58</v>
      </c>
      <c r="D1" t="s">
        <v>3</v>
      </c>
      <c r="E1" s="6" t="s">
        <v>41</v>
      </c>
    </row>
    <row r="2" spans="1:5" x14ac:dyDescent="0.2">
      <c r="A2" t="s">
        <v>43</v>
      </c>
      <c r="B2">
        <v>2000</v>
      </c>
      <c r="C2" t="str">
        <f>VLOOKUP(A2,'Grants type'!B2:N153,3,FALSE)</f>
        <v>Total</v>
      </c>
      <c r="D2" t="str">
        <f>VLOOKUP(A2,Government!B2:N153,3,FALSE)</f>
        <v>State</v>
      </c>
      <c r="E2" s="6">
        <f>IF(ISNUMBER(VLOOKUP(A2,Aid!B2:N153,3,FALSE)),VLOOKUP(A2,Aid!B2:N153,3,FALSE),"N/A")</f>
        <v>22487</v>
      </c>
    </row>
    <row r="3" spans="1:5" x14ac:dyDescent="0.2">
      <c r="A3" t="s">
        <v>43</v>
      </c>
      <c r="B3">
        <v>2000</v>
      </c>
      <c r="C3" t="str">
        <f>VLOOKUP(A3,'Grants type'!B3:N154,3,FALSE)</f>
        <v>Earmarked</v>
      </c>
      <c r="D3" t="str">
        <f>VLOOKUP(A3,Government!B3:N154,3,FALSE)</f>
        <v>State</v>
      </c>
      <c r="E3" s="6">
        <f>IF(ISNUMBER(VLOOKUP(A3,Aid!B3:N154,3,FALSE)),VLOOKUP(A3,Aid!B3:N154,3,FALSE),"N/A")</f>
        <v>17879</v>
      </c>
    </row>
    <row r="4" spans="1:5" x14ac:dyDescent="0.2">
      <c r="A4" t="s">
        <v>43</v>
      </c>
      <c r="B4">
        <v>2000</v>
      </c>
      <c r="C4" t="str">
        <f>VLOOKUP(A4,'Grants type'!B4:N155,3,FALSE)</f>
        <v>Discretionary</v>
      </c>
      <c r="D4" t="str">
        <f>VLOOKUP(A4,Government!B4:N155,3,FALSE)</f>
        <v>State</v>
      </c>
      <c r="E4" s="6">
        <f>IF(ISNUMBER(VLOOKUP(A4,Aid!B4:N155,3,FALSE)),VLOOKUP(A4,Aid!B4:N155,3,FALSE),"N/A")</f>
        <v>17879</v>
      </c>
    </row>
    <row r="5" spans="1:5" x14ac:dyDescent="0.2">
      <c r="A5" t="s">
        <v>43</v>
      </c>
      <c r="B5">
        <v>2000</v>
      </c>
      <c r="C5" t="str">
        <f>VLOOKUP(A5,'Grants type'!B5:N156,3,FALSE)</f>
        <v>Non-earmarked</v>
      </c>
      <c r="D5" t="str">
        <f>VLOOKUP(A5,Government!B5:N156,3,FALSE)</f>
        <v>State</v>
      </c>
      <c r="E5" s="6">
        <f>IF(ISNUMBER(VLOOKUP(A5,Aid!B5:N156,3,FALSE)),VLOOKUP(A5,Aid!B5:N156,3,FALSE),"N/A")</f>
        <v>4608</v>
      </c>
    </row>
    <row r="6" spans="1:5" x14ac:dyDescent="0.2">
      <c r="A6" t="s">
        <v>43</v>
      </c>
      <c r="B6">
        <v>2000</v>
      </c>
      <c r="C6" t="str">
        <f>VLOOKUP(A6,'Grants type'!B6:N157,3,FALSE)</f>
        <v>Total</v>
      </c>
      <c r="D6" t="str">
        <f>VLOOKUP(A6,Government!B6:N157,3,FALSE)</f>
        <v>Local</v>
      </c>
      <c r="E6" s="6">
        <f>IF(ISNUMBER(VLOOKUP(A6,Aid!B6:N157,3,FALSE)),VLOOKUP(A6,Aid!B6:N157,3,FALSE),"N/A")</f>
        <v>1436</v>
      </c>
    </row>
    <row r="7" spans="1:5" x14ac:dyDescent="0.2">
      <c r="A7" t="s">
        <v>43</v>
      </c>
      <c r="B7">
        <v>2000</v>
      </c>
      <c r="C7" t="str">
        <f>VLOOKUP(A7,'Grants type'!B7:N158,3,FALSE)</f>
        <v>Earmarked</v>
      </c>
      <c r="D7" t="str">
        <f>VLOOKUP(A7,Government!B7:N158,3,FALSE)</f>
        <v>Local</v>
      </c>
      <c r="E7" s="6">
        <f>IF(ISNUMBER(VLOOKUP(A7,Aid!B7:N158,3,FALSE)),VLOOKUP(A7,Aid!B7:N158,3,FALSE),"N/A")</f>
        <v>108</v>
      </c>
    </row>
    <row r="8" spans="1:5" x14ac:dyDescent="0.2">
      <c r="A8" t="s">
        <v>43</v>
      </c>
      <c r="B8">
        <v>2000</v>
      </c>
      <c r="C8" t="str">
        <f>VLOOKUP(A8,'Grants type'!B8:N159,3,FALSE)</f>
        <v>Discretionary</v>
      </c>
      <c r="D8" t="str">
        <f>VLOOKUP(A8,Government!B8:N159,3,FALSE)</f>
        <v>Local</v>
      </c>
      <c r="E8" s="6">
        <f>IF(ISNUMBER(VLOOKUP(A8,Aid!B8:N159,3,FALSE)),VLOOKUP(A8,Aid!B8:N159,3,FALSE),"N/A")</f>
        <v>108</v>
      </c>
    </row>
    <row r="9" spans="1:5" x14ac:dyDescent="0.2">
      <c r="A9" t="s">
        <v>43</v>
      </c>
      <c r="B9">
        <v>2000</v>
      </c>
      <c r="C9" t="str">
        <f>VLOOKUP(A9,'Grants type'!B9:N160,3,FALSE)</f>
        <v>Non-earmarked</v>
      </c>
      <c r="D9" t="str">
        <f>VLOOKUP(A9,Government!B9:N160,3,FALSE)</f>
        <v>Local</v>
      </c>
      <c r="E9" s="6">
        <f>IF(ISNUMBER(VLOOKUP(A9,Aid!B9:N160,3,FALSE)),VLOOKUP(A9,Aid!B9:N160,3,FALSE),"N/A")</f>
        <v>1328</v>
      </c>
    </row>
    <row r="10" spans="1:5" x14ac:dyDescent="0.2">
      <c r="A10" t="s">
        <v>43</v>
      </c>
      <c r="B10">
        <v>2000</v>
      </c>
      <c r="C10" t="str">
        <f>VLOOKUP(A10,'Grants type'!B10:N161,3,FALSE)</f>
        <v>Total</v>
      </c>
      <c r="D10" t="str">
        <f>VLOOKUP(A10,Government!B10:N161,3,FALSE)</f>
        <v>Total</v>
      </c>
      <c r="E10" s="6">
        <f>IF(ISNUMBER(VLOOKUP(A10,Aid!B10:N161,3,FALSE)),VLOOKUP(A10,Aid!B10:N161,3,FALSE),"N/A")</f>
        <v>23923</v>
      </c>
    </row>
    <row r="11" spans="1:5" x14ac:dyDescent="0.2">
      <c r="A11" t="s">
        <v>43</v>
      </c>
      <c r="B11">
        <v>2000</v>
      </c>
      <c r="C11" t="str">
        <f>VLOOKUP(A11,'Grants type'!B11:N162,3,FALSE)</f>
        <v>Earmarked</v>
      </c>
      <c r="D11" t="str">
        <f>VLOOKUP(A11,Government!B11:N162,3,FALSE)</f>
        <v>Total</v>
      </c>
      <c r="E11" s="6">
        <f>IF(ISNUMBER(VLOOKUP(A11,Aid!B11:N162,3,FALSE)),VLOOKUP(A11,Aid!B11:N162,3,FALSE),"N/A")</f>
        <v>17987</v>
      </c>
    </row>
    <row r="12" spans="1:5" x14ac:dyDescent="0.2">
      <c r="A12" t="s">
        <v>43</v>
      </c>
      <c r="B12">
        <v>2000</v>
      </c>
      <c r="C12" t="str">
        <f>VLOOKUP(A12,'Grants type'!B12:N163,3,FALSE)</f>
        <v>Discretionary</v>
      </c>
      <c r="D12" t="str">
        <f>VLOOKUP(A12,Government!B12:N163,3,FALSE)</f>
        <v>Total</v>
      </c>
      <c r="E12" s="6">
        <f>IF(ISNUMBER(VLOOKUP(A12,Aid!B12:N163,3,FALSE)),VLOOKUP(A12,Aid!B12:N163,3,FALSE),"N/A")</f>
        <v>17987</v>
      </c>
    </row>
    <row r="13" spans="1:5" x14ac:dyDescent="0.2">
      <c r="A13" t="s">
        <v>43</v>
      </c>
      <c r="B13">
        <v>2000</v>
      </c>
      <c r="C13" t="str">
        <f>VLOOKUP(A13,'Grants type'!B13:N164,3,FALSE)</f>
        <v>Non-earmarked</v>
      </c>
      <c r="D13" t="str">
        <f>VLOOKUP(A13,Government!B13:N164,3,FALSE)</f>
        <v>Total</v>
      </c>
      <c r="E13" s="6">
        <f>IF(ISNUMBER(VLOOKUP(A13,Aid!B13:N164,3,FALSE)),VLOOKUP(A13,Aid!B13:N164,3,FALSE),"N/A")</f>
        <v>5936</v>
      </c>
    </row>
    <row r="14" spans="1:5" x14ac:dyDescent="0.2">
      <c r="A14" t="s">
        <v>11</v>
      </c>
      <c r="B14">
        <v>2000</v>
      </c>
      <c r="C14" t="str">
        <f>VLOOKUP(A14,'Grants type'!B14:N165,3,FALSE)</f>
        <v>Total</v>
      </c>
      <c r="D14" t="str">
        <f>VLOOKUP(A14,Government!B14:N165,3,FALSE)</f>
        <v>Local</v>
      </c>
      <c r="E14" s="6">
        <f>IF(ISNUMBER(VLOOKUP(A14,Aid!B14:N165,3,FALSE)),VLOOKUP(A14,Aid!B14:N165,3,FALSE),"N/A")</f>
        <v>43511</v>
      </c>
    </row>
    <row r="15" spans="1:5" x14ac:dyDescent="0.2">
      <c r="A15" t="s">
        <v>11</v>
      </c>
      <c r="B15">
        <v>2000</v>
      </c>
      <c r="C15" t="str">
        <f>VLOOKUP(A15,'Grants type'!B15:N166,3,FALSE)</f>
        <v>Earmarked</v>
      </c>
      <c r="D15" t="str">
        <f>VLOOKUP(A15,Government!B15:N166,3,FALSE)</f>
        <v>Local</v>
      </c>
      <c r="E15" s="6">
        <f>IF(ISNUMBER(VLOOKUP(A15,Aid!B15:N166,3,FALSE)),VLOOKUP(A15,Aid!B15:N166,3,FALSE),"N/A")</f>
        <v>43511</v>
      </c>
    </row>
    <row r="16" spans="1:5" x14ac:dyDescent="0.2">
      <c r="A16" t="s">
        <v>11</v>
      </c>
      <c r="B16">
        <v>2000</v>
      </c>
      <c r="C16" t="str">
        <f>VLOOKUP(A16,'Grants type'!B16:N167,3,FALSE)</f>
        <v>Discretionary</v>
      </c>
      <c r="D16" t="str">
        <f>VLOOKUP(A16,Government!B16:N167,3,FALSE)</f>
        <v>Local</v>
      </c>
      <c r="E16" s="6">
        <f>IF(ISNUMBER(VLOOKUP(A16,Aid!B16:N167,3,FALSE)),VLOOKUP(A16,Aid!B16:N167,3,FALSE),"N/A")</f>
        <v>0</v>
      </c>
    </row>
    <row r="17" spans="1:5" x14ac:dyDescent="0.2">
      <c r="A17" t="s">
        <v>11</v>
      </c>
      <c r="B17">
        <v>2000</v>
      </c>
      <c r="C17" t="str">
        <f>VLOOKUP(A17,'Grants type'!B17:N168,3,FALSE)</f>
        <v>Non-earmarked</v>
      </c>
      <c r="D17" t="str">
        <f>VLOOKUP(A17,Government!B17:N168,3,FALSE)</f>
        <v>Local</v>
      </c>
      <c r="E17" s="6">
        <f>IF(ISNUMBER(VLOOKUP(A17,Aid!B17:N168,3,FALSE)),VLOOKUP(A17,Aid!B17:N168,3,FALSE),"N/A")</f>
        <v>0</v>
      </c>
    </row>
    <row r="18" spans="1:5" x14ac:dyDescent="0.2">
      <c r="A18" t="s">
        <v>11</v>
      </c>
      <c r="B18">
        <v>2000</v>
      </c>
      <c r="C18" t="str">
        <f>VLOOKUP(A18,'Grants type'!B18:N169,3,FALSE)</f>
        <v>Total</v>
      </c>
      <c r="D18" t="str">
        <f>VLOOKUP(A18,Government!B18:N169,3,FALSE)</f>
        <v>Total</v>
      </c>
      <c r="E18" s="6">
        <f>IF(ISNUMBER(VLOOKUP(A18,Aid!B18:N169,3,FALSE)),VLOOKUP(A18,Aid!B18:N169,3,FALSE),"N/A")</f>
        <v>43511</v>
      </c>
    </row>
    <row r="19" spans="1:5" x14ac:dyDescent="0.2">
      <c r="A19" t="s">
        <v>11</v>
      </c>
      <c r="B19">
        <v>2000</v>
      </c>
      <c r="C19" t="str">
        <f>VLOOKUP(A19,'Grants type'!B19:N170,3,FALSE)</f>
        <v>Earmarked</v>
      </c>
      <c r="D19" t="str">
        <f>VLOOKUP(A19,Government!B19:N170,3,FALSE)</f>
        <v>Total</v>
      </c>
      <c r="E19" s="6">
        <f>IF(ISNUMBER(VLOOKUP(A19,Aid!B19:N170,3,FALSE)),VLOOKUP(A19,Aid!B19:N170,3,FALSE),"N/A")</f>
        <v>43511</v>
      </c>
    </row>
    <row r="20" spans="1:5" x14ac:dyDescent="0.2">
      <c r="A20" t="s">
        <v>11</v>
      </c>
      <c r="B20">
        <v>2000</v>
      </c>
      <c r="C20" t="str">
        <f>VLOOKUP(A20,'Grants type'!B20:N171,3,FALSE)</f>
        <v>Discretionary</v>
      </c>
      <c r="D20" t="str">
        <f>VLOOKUP(A20,Government!B20:N171,3,FALSE)</f>
        <v>Total</v>
      </c>
      <c r="E20" s="6">
        <f>IF(ISNUMBER(VLOOKUP(A20,Aid!B20:N171,3,FALSE)),VLOOKUP(A20,Aid!B20:N171,3,FALSE),"N/A")</f>
        <v>0</v>
      </c>
    </row>
    <row r="21" spans="1:5" x14ac:dyDescent="0.2">
      <c r="A21" t="s">
        <v>11</v>
      </c>
      <c r="B21">
        <v>2000</v>
      </c>
      <c r="C21" t="str">
        <f>VLOOKUP(A21,'Grants type'!B21:N172,3,FALSE)</f>
        <v>Non-earmarked</v>
      </c>
      <c r="D21" t="str">
        <f>VLOOKUP(A21,Government!B21:N172,3,FALSE)</f>
        <v>Total</v>
      </c>
      <c r="E21" s="6">
        <f>IF(ISNUMBER(VLOOKUP(A21,Aid!B21:N172,3,FALSE)),VLOOKUP(A21,Aid!B21:N172,3,FALSE),"N/A")</f>
        <v>0</v>
      </c>
    </row>
    <row r="22" spans="1:5" x14ac:dyDescent="0.2">
      <c r="A22" t="s">
        <v>13</v>
      </c>
      <c r="B22">
        <v>2000</v>
      </c>
      <c r="C22" t="str">
        <f>VLOOKUP(A22,'Grants type'!B22:N173,3,FALSE)</f>
        <v>Total</v>
      </c>
      <c r="D22" t="str">
        <f>VLOOKUP(A22,Government!B22:N173,3,FALSE)</f>
        <v>Local</v>
      </c>
      <c r="E22" s="6">
        <f>IF(ISNUMBER(VLOOKUP(A22,Aid!B22:N173,3,FALSE)),VLOOKUP(A22,Aid!B22:N173,3,FALSE),"N/A")</f>
        <v>148441.908</v>
      </c>
    </row>
    <row r="23" spans="1:5" x14ac:dyDescent="0.2">
      <c r="A23" t="s">
        <v>13</v>
      </c>
      <c r="B23">
        <v>2000</v>
      </c>
      <c r="C23" t="str">
        <f>VLOOKUP(A23,'Grants type'!B23:N174,3,FALSE)</f>
        <v>Earmarked</v>
      </c>
      <c r="D23" t="str">
        <f>VLOOKUP(A23,Government!B23:N174,3,FALSE)</f>
        <v>Local</v>
      </c>
      <c r="E23" s="6">
        <f>IF(ISNUMBER(VLOOKUP(A23,Aid!B23:N174,3,FALSE)),VLOOKUP(A23,Aid!B23:N174,3,FALSE),"N/A")</f>
        <v>111033.908</v>
      </c>
    </row>
    <row r="24" spans="1:5" x14ac:dyDescent="0.2">
      <c r="A24" t="s">
        <v>13</v>
      </c>
      <c r="B24">
        <v>2000</v>
      </c>
      <c r="C24" t="str">
        <f>VLOOKUP(A24,'Grants type'!B24:N175,3,FALSE)</f>
        <v>Discretionary</v>
      </c>
      <c r="D24" t="str">
        <f>VLOOKUP(A24,Government!B24:N175,3,FALSE)</f>
        <v>Local</v>
      </c>
      <c r="E24" s="6">
        <f>IF(ISNUMBER(VLOOKUP(A24,Aid!B24:N175,3,FALSE)),VLOOKUP(A24,Aid!B24:N175,3,FALSE),"N/A")</f>
        <v>0</v>
      </c>
    </row>
    <row r="25" spans="1:5" x14ac:dyDescent="0.2">
      <c r="A25" t="s">
        <v>13</v>
      </c>
      <c r="B25">
        <v>2000</v>
      </c>
      <c r="C25" t="str">
        <f>VLOOKUP(A25,'Grants type'!B25:N176,3,FALSE)</f>
        <v>Non-earmarked</v>
      </c>
      <c r="D25" t="str">
        <f>VLOOKUP(A25,Government!B25:N176,3,FALSE)</f>
        <v>Local</v>
      </c>
      <c r="E25" s="6">
        <f>IF(ISNUMBER(VLOOKUP(A25,Aid!B25:N176,3,FALSE)),VLOOKUP(A25,Aid!B25:N176,3,FALSE),"N/A")</f>
        <v>37408</v>
      </c>
    </row>
    <row r="26" spans="1:5" x14ac:dyDescent="0.2">
      <c r="A26" t="s">
        <v>13</v>
      </c>
      <c r="B26">
        <v>2000</v>
      </c>
      <c r="C26" t="str">
        <f>VLOOKUP(A26,'Grants type'!B26:N177,3,FALSE)</f>
        <v>Total</v>
      </c>
      <c r="D26" t="str">
        <f>VLOOKUP(A26,Government!B26:N177,3,FALSE)</f>
        <v>Total</v>
      </c>
      <c r="E26" s="6">
        <f>IF(ISNUMBER(VLOOKUP(A26,Aid!B26:N177,3,FALSE)),VLOOKUP(A26,Aid!B26:N177,3,FALSE),"N/A")</f>
        <v>148441.908</v>
      </c>
    </row>
    <row r="27" spans="1:5" x14ac:dyDescent="0.2">
      <c r="A27" t="s">
        <v>13</v>
      </c>
      <c r="B27">
        <v>2000</v>
      </c>
      <c r="C27" t="str">
        <f>VLOOKUP(A27,'Grants type'!B27:N178,3,FALSE)</f>
        <v>Earmarked</v>
      </c>
      <c r="D27" t="str">
        <f>VLOOKUP(A27,Government!B27:N178,3,FALSE)</f>
        <v>Total</v>
      </c>
      <c r="E27" s="6">
        <f>IF(ISNUMBER(VLOOKUP(A27,Aid!B27:N178,3,FALSE)),VLOOKUP(A27,Aid!B27:N178,3,FALSE),"N/A")</f>
        <v>111033.908</v>
      </c>
    </row>
    <row r="28" spans="1:5" x14ac:dyDescent="0.2">
      <c r="A28" t="s">
        <v>13</v>
      </c>
      <c r="B28">
        <v>2000</v>
      </c>
      <c r="C28" t="str">
        <f>VLOOKUP(A28,'Grants type'!B28:N179,3,FALSE)</f>
        <v>Discretionary</v>
      </c>
      <c r="D28" t="str">
        <f>VLOOKUP(A28,Government!B28:N179,3,FALSE)</f>
        <v>Total</v>
      </c>
      <c r="E28" s="6">
        <f>IF(ISNUMBER(VLOOKUP(A28,Aid!B28:N179,3,FALSE)),VLOOKUP(A28,Aid!B28:N179,3,FALSE),"N/A")</f>
        <v>0</v>
      </c>
    </row>
    <row r="29" spans="1:5" x14ac:dyDescent="0.2">
      <c r="A29" t="s">
        <v>13</v>
      </c>
      <c r="B29">
        <v>2000</v>
      </c>
      <c r="C29" t="str">
        <f>VLOOKUP(A29,'Grants type'!B29:N180,3,FALSE)</f>
        <v>Non-earmarked</v>
      </c>
      <c r="D29" t="str">
        <f>VLOOKUP(A29,Government!B29:N180,3,FALSE)</f>
        <v>Total</v>
      </c>
      <c r="E29" s="6">
        <f>IF(ISNUMBER(VLOOKUP(A29,Aid!B29:N180,3,FALSE)),VLOOKUP(A29,Aid!B29:N180,3,FALSE),"N/A")</f>
        <v>37408</v>
      </c>
    </row>
    <row r="30" spans="1:5" x14ac:dyDescent="0.2">
      <c r="A30" t="s">
        <v>15</v>
      </c>
      <c r="B30">
        <v>2000</v>
      </c>
      <c r="C30" t="str">
        <f>VLOOKUP(A30,'Grants type'!B30:N181,3,FALSE)</f>
        <v>Total</v>
      </c>
      <c r="D30" t="str">
        <f>VLOOKUP(A30,Government!B30:N181,3,FALSE)</f>
        <v>Local</v>
      </c>
      <c r="E30" s="6">
        <f>IF(ISNUMBER(VLOOKUP(A30,Aid!B30:N181,3,FALSE)),VLOOKUP(A30,Aid!B30:N181,3,FALSE),"N/A")</f>
        <v>5053.07</v>
      </c>
    </row>
    <row r="31" spans="1:5" x14ac:dyDescent="0.2">
      <c r="A31" t="s">
        <v>15</v>
      </c>
      <c r="B31">
        <v>2000</v>
      </c>
      <c r="C31" t="str">
        <f>VLOOKUP(A31,'Grants type'!B31:N182,3,FALSE)</f>
        <v>Earmarked</v>
      </c>
      <c r="D31" t="str">
        <f>VLOOKUP(A31,Government!B31:N182,3,FALSE)</f>
        <v>Local</v>
      </c>
      <c r="E31" s="6">
        <f>IF(ISNUMBER(VLOOKUP(A31,Aid!B31:N182,3,FALSE)),VLOOKUP(A31,Aid!B31:N182,3,FALSE),"N/A")</f>
        <v>674.88199999999995</v>
      </c>
    </row>
    <row r="32" spans="1:5" x14ac:dyDescent="0.2">
      <c r="A32" t="s">
        <v>15</v>
      </c>
      <c r="B32">
        <v>2000</v>
      </c>
      <c r="C32" t="str">
        <f>VLOOKUP(A32,'Grants type'!B32:N183,3,FALSE)</f>
        <v>Discretionary</v>
      </c>
      <c r="D32" t="str">
        <f>VLOOKUP(A32,Government!B32:N183,3,FALSE)</f>
        <v>Local</v>
      </c>
      <c r="E32" s="6">
        <f>IF(ISNUMBER(VLOOKUP(A32,Aid!B32:N183,3,FALSE)),VLOOKUP(A32,Aid!B32:N183,3,FALSE),"N/A")</f>
        <v>214.74</v>
      </c>
    </row>
    <row r="33" spans="1:5" x14ac:dyDescent="0.2">
      <c r="A33" t="s">
        <v>15</v>
      </c>
      <c r="B33">
        <v>2000</v>
      </c>
      <c r="C33" t="str">
        <f>VLOOKUP(A33,'Grants type'!B33:N184,3,FALSE)</f>
        <v>Non-earmarked</v>
      </c>
      <c r="D33" t="str">
        <f>VLOOKUP(A33,Government!B33:N184,3,FALSE)</f>
        <v>Local</v>
      </c>
      <c r="E33" s="6">
        <f>IF(ISNUMBER(VLOOKUP(A33,Aid!B33:N184,3,FALSE)),VLOOKUP(A33,Aid!B33:N184,3,FALSE),"N/A")</f>
        <v>4378.1880000000001</v>
      </c>
    </row>
    <row r="34" spans="1:5" x14ac:dyDescent="0.2">
      <c r="A34" t="s">
        <v>15</v>
      </c>
      <c r="B34">
        <v>2000</v>
      </c>
      <c r="C34" t="str">
        <f>VLOOKUP(A34,'Grants type'!B34:N185,3,FALSE)</f>
        <v>Total</v>
      </c>
      <c r="D34" t="str">
        <f>VLOOKUP(A34,Government!B34:N185,3,FALSE)</f>
        <v>Total</v>
      </c>
      <c r="E34" s="6">
        <f>IF(ISNUMBER(VLOOKUP(A34,Aid!B34:N185,3,FALSE)),VLOOKUP(A34,Aid!B34:N185,3,FALSE),"N/A")</f>
        <v>5053.07</v>
      </c>
    </row>
    <row r="35" spans="1:5" x14ac:dyDescent="0.2">
      <c r="A35" t="s">
        <v>15</v>
      </c>
      <c r="B35">
        <v>2000</v>
      </c>
      <c r="C35" t="str">
        <f>VLOOKUP(A35,'Grants type'!B35:N186,3,FALSE)</f>
        <v>Earmarked</v>
      </c>
      <c r="D35" t="str">
        <f>VLOOKUP(A35,Government!B35:N186,3,FALSE)</f>
        <v>Total</v>
      </c>
      <c r="E35" s="6">
        <f>IF(ISNUMBER(VLOOKUP(A35,Aid!B35:N186,3,FALSE)),VLOOKUP(A35,Aid!B35:N186,3,FALSE),"N/A")</f>
        <v>674.88199999999995</v>
      </c>
    </row>
    <row r="36" spans="1:5" x14ac:dyDescent="0.2">
      <c r="A36" t="s">
        <v>15</v>
      </c>
      <c r="B36">
        <v>2000</v>
      </c>
      <c r="C36" t="str">
        <f>VLOOKUP(A36,'Grants type'!B36:N187,3,FALSE)</f>
        <v>Discretionary</v>
      </c>
      <c r="D36" t="str">
        <f>VLOOKUP(A36,Government!B36:N187,3,FALSE)</f>
        <v>Total</v>
      </c>
      <c r="E36" s="6">
        <f>IF(ISNUMBER(VLOOKUP(A36,Aid!B36:N187,3,FALSE)),VLOOKUP(A36,Aid!B36:N187,3,FALSE),"N/A")</f>
        <v>214.74</v>
      </c>
    </row>
    <row r="37" spans="1:5" x14ac:dyDescent="0.2">
      <c r="A37" t="s">
        <v>15</v>
      </c>
      <c r="B37">
        <v>2000</v>
      </c>
      <c r="C37" t="str">
        <f>VLOOKUP(A37,'Grants type'!B37:N188,3,FALSE)</f>
        <v>Non-earmarked</v>
      </c>
      <c r="D37" t="str">
        <f>VLOOKUP(A37,Government!B37:N188,3,FALSE)</f>
        <v>Total</v>
      </c>
      <c r="E37" s="6">
        <f>IF(ISNUMBER(VLOOKUP(A37,Aid!B37:N188,3,FALSE)),VLOOKUP(A37,Aid!B37:N188,3,FALSE),"N/A")</f>
        <v>4378.1880000000001</v>
      </c>
    </row>
    <row r="38" spans="1:5" x14ac:dyDescent="0.2">
      <c r="A38" t="s">
        <v>17</v>
      </c>
      <c r="B38">
        <v>2000</v>
      </c>
      <c r="C38" t="str">
        <f>VLOOKUP(A38,'Grants type'!B38:N189,3,FALSE)</f>
        <v>Total</v>
      </c>
      <c r="D38" t="str">
        <f>VLOOKUP(A38,Government!B38:N189,3,FALSE)</f>
        <v>Local</v>
      </c>
      <c r="E38" s="6">
        <f>IF(ISNUMBER(VLOOKUP(A38,Aid!B38:N189,3,FALSE)),VLOOKUP(A38,Aid!B38:N189,3,FALSE),"N/A")</f>
        <v>772346</v>
      </c>
    </row>
    <row r="39" spans="1:5" x14ac:dyDescent="0.2">
      <c r="A39" t="s">
        <v>17</v>
      </c>
      <c r="B39">
        <v>2000</v>
      </c>
      <c r="C39" t="str">
        <f>VLOOKUP(A39,'Grants type'!B39:N190,3,FALSE)</f>
        <v>Earmarked</v>
      </c>
      <c r="D39" t="str">
        <f>VLOOKUP(A39,Government!B39:N190,3,FALSE)</f>
        <v>Local</v>
      </c>
      <c r="E39" s="6">
        <f>IF(ISNUMBER(VLOOKUP(A39,Aid!B39:N190,3,FALSE)),VLOOKUP(A39,Aid!B39:N190,3,FALSE),"N/A")</f>
        <v>461731</v>
      </c>
    </row>
    <row r="40" spans="1:5" x14ac:dyDescent="0.2">
      <c r="A40" t="s">
        <v>17</v>
      </c>
      <c r="B40">
        <v>2000</v>
      </c>
      <c r="C40" t="str">
        <f>VLOOKUP(A40,'Grants type'!B40:N191,3,FALSE)</f>
        <v>Discretionary</v>
      </c>
      <c r="D40" t="str">
        <f>VLOOKUP(A40,Government!B40:N191,3,FALSE)</f>
        <v>Local</v>
      </c>
      <c r="E40" s="6">
        <f>IF(ISNUMBER(VLOOKUP(A40,Aid!B40:N191,3,FALSE)),VLOOKUP(A40,Aid!B40:N191,3,FALSE),"N/A")</f>
        <v>78682</v>
      </c>
    </row>
    <row r="41" spans="1:5" x14ac:dyDescent="0.2">
      <c r="A41" t="s">
        <v>17</v>
      </c>
      <c r="B41">
        <v>2000</v>
      </c>
      <c r="C41" t="str">
        <f>VLOOKUP(A41,'Grants type'!B41:N192,3,FALSE)</f>
        <v>Non-earmarked</v>
      </c>
      <c r="D41" t="str">
        <f>VLOOKUP(A41,Government!B41:N192,3,FALSE)</f>
        <v>Local</v>
      </c>
      <c r="E41" s="6">
        <f>IF(ISNUMBER(VLOOKUP(A41,Aid!B41:N192,3,FALSE)),VLOOKUP(A41,Aid!B41:N192,3,FALSE),"N/A")</f>
        <v>310615</v>
      </c>
    </row>
    <row r="42" spans="1:5" x14ac:dyDescent="0.2">
      <c r="A42" t="s">
        <v>17</v>
      </c>
      <c r="B42">
        <v>2000</v>
      </c>
      <c r="C42" t="str">
        <f>VLOOKUP(A42,'Grants type'!B42:N193,3,FALSE)</f>
        <v>Total</v>
      </c>
      <c r="D42" t="str">
        <f>VLOOKUP(A42,Government!B42:N193,3,FALSE)</f>
        <v>Total</v>
      </c>
      <c r="E42" s="6">
        <f>IF(ISNUMBER(VLOOKUP(A42,Aid!B42:N193,3,FALSE)),VLOOKUP(A42,Aid!B42:N193,3,FALSE),"N/A")</f>
        <v>772346</v>
      </c>
    </row>
    <row r="43" spans="1:5" x14ac:dyDescent="0.2">
      <c r="A43" t="s">
        <v>17</v>
      </c>
      <c r="B43">
        <v>2000</v>
      </c>
      <c r="C43" t="str">
        <f>VLOOKUP(A43,'Grants type'!B43:N194,3,FALSE)</f>
        <v>Earmarked</v>
      </c>
      <c r="D43" t="str">
        <f>VLOOKUP(A43,Government!B43:N194,3,FALSE)</f>
        <v>Total</v>
      </c>
      <c r="E43" s="6">
        <f>IF(ISNUMBER(VLOOKUP(A43,Aid!B43:N194,3,FALSE)),VLOOKUP(A43,Aid!B43:N194,3,FALSE),"N/A")</f>
        <v>461731</v>
      </c>
    </row>
    <row r="44" spans="1:5" x14ac:dyDescent="0.2">
      <c r="A44" t="s">
        <v>17</v>
      </c>
      <c r="B44">
        <v>2000</v>
      </c>
      <c r="C44" t="str">
        <f>VLOOKUP(A44,'Grants type'!B44:N195,3,FALSE)</f>
        <v>Discretionary</v>
      </c>
      <c r="D44" t="str">
        <f>VLOOKUP(A44,Government!B44:N195,3,FALSE)</f>
        <v>Total</v>
      </c>
      <c r="E44" s="6">
        <f>IF(ISNUMBER(VLOOKUP(A44,Aid!B44:N195,3,FALSE)),VLOOKUP(A44,Aid!B44:N195,3,FALSE),"N/A")</f>
        <v>78682</v>
      </c>
    </row>
    <row r="45" spans="1:5" x14ac:dyDescent="0.2">
      <c r="A45" t="s">
        <v>17</v>
      </c>
      <c r="B45">
        <v>2000</v>
      </c>
      <c r="C45" t="str">
        <f>VLOOKUP(A45,'Grants type'!B45:N196,3,FALSE)</f>
        <v>Non-earmarked</v>
      </c>
      <c r="D45" t="str">
        <f>VLOOKUP(A45,Government!B45:N196,3,FALSE)</f>
        <v>Total</v>
      </c>
      <c r="E45" s="6">
        <f>IF(ISNUMBER(VLOOKUP(A45,Aid!B45:N196,3,FALSE)),VLOOKUP(A45,Aid!B45:N196,3,FALSE),"N/A")</f>
        <v>310615</v>
      </c>
    </row>
    <row r="46" spans="1:5" x14ac:dyDescent="0.2">
      <c r="A46" t="s">
        <v>19</v>
      </c>
      <c r="B46">
        <v>2000</v>
      </c>
      <c r="C46" t="str">
        <f>VLOOKUP(A46,'Grants type'!B46:N197,3,FALSE)</f>
        <v>Total</v>
      </c>
      <c r="D46" t="str">
        <f>VLOOKUP(A46,Government!B46:N197,3,FALSE)</f>
        <v>Local</v>
      </c>
      <c r="E46" s="6">
        <f>IF(ISNUMBER(VLOOKUP(A46,Aid!B46:N197,3,FALSE)),VLOOKUP(A46,Aid!B46:N197,3,FALSE),"N/A")</f>
        <v>41942666.818000004</v>
      </c>
    </row>
    <row r="47" spans="1:5" x14ac:dyDescent="0.2">
      <c r="A47" t="s">
        <v>19</v>
      </c>
      <c r="B47">
        <v>2000</v>
      </c>
      <c r="C47" t="str">
        <f>VLOOKUP(A47,'Grants type'!B47:N198,3,FALSE)</f>
        <v>Earmarked</v>
      </c>
      <c r="D47" t="str">
        <f>VLOOKUP(A47,Government!B47:N198,3,FALSE)</f>
        <v>Local</v>
      </c>
      <c r="E47" s="6">
        <f>IF(ISNUMBER(VLOOKUP(A47,Aid!B47:N198,3,FALSE)),VLOOKUP(A47,Aid!B47:N198,3,FALSE),"N/A")</f>
        <v>20166246.818</v>
      </c>
    </row>
    <row r="48" spans="1:5" x14ac:dyDescent="0.2">
      <c r="A48" t="s">
        <v>19</v>
      </c>
      <c r="B48">
        <v>2000</v>
      </c>
      <c r="C48" t="str">
        <f>VLOOKUP(A48,'Grants type'!B48:N199,3,FALSE)</f>
        <v>Discretionary</v>
      </c>
      <c r="D48" t="str">
        <f>VLOOKUP(A48,Government!B48:N199,3,FALSE)</f>
        <v>Local</v>
      </c>
      <c r="E48" s="6" t="str">
        <f>IF(ISNUMBER(VLOOKUP(A48,Aid!B48:N199,3,FALSE)),VLOOKUP(A48,Aid!B48:N199,3,FALSE),"N/A")</f>
        <v>N/A</v>
      </c>
    </row>
    <row r="49" spans="1:5" x14ac:dyDescent="0.2">
      <c r="A49" t="s">
        <v>19</v>
      </c>
      <c r="B49">
        <v>2000</v>
      </c>
      <c r="C49" t="str">
        <f>VLOOKUP(A49,'Grants type'!B49:N200,3,FALSE)</f>
        <v>Non-earmarked</v>
      </c>
      <c r="D49" t="str">
        <f>VLOOKUP(A49,Government!B49:N200,3,FALSE)</f>
        <v>Local</v>
      </c>
      <c r="E49" s="6">
        <f>IF(ISNUMBER(VLOOKUP(A49,Aid!B49:N200,3,FALSE)),VLOOKUP(A49,Aid!B49:N200,3,FALSE),"N/A")</f>
        <v>21776420</v>
      </c>
    </row>
    <row r="50" spans="1:5" x14ac:dyDescent="0.2">
      <c r="A50" t="s">
        <v>19</v>
      </c>
      <c r="B50">
        <v>2000</v>
      </c>
      <c r="C50" t="str">
        <f>VLOOKUP(A50,'Grants type'!B50:N201,3,FALSE)</f>
        <v>Total</v>
      </c>
      <c r="D50" t="str">
        <f>VLOOKUP(A50,Government!B50:N201,3,FALSE)</f>
        <v>Total</v>
      </c>
      <c r="E50" s="6">
        <f>IF(ISNUMBER(VLOOKUP(A50,Aid!B50:N201,3,FALSE)),VLOOKUP(A50,Aid!B50:N201,3,FALSE),"N/A")</f>
        <v>41942666.818000004</v>
      </c>
    </row>
    <row r="51" spans="1:5" x14ac:dyDescent="0.2">
      <c r="A51" t="s">
        <v>19</v>
      </c>
      <c r="B51">
        <v>2000</v>
      </c>
      <c r="C51" t="str">
        <f>VLOOKUP(A51,'Grants type'!B51:N202,3,FALSE)</f>
        <v>Earmarked</v>
      </c>
      <c r="D51" t="str">
        <f>VLOOKUP(A51,Government!B51:N202,3,FALSE)</f>
        <v>Total</v>
      </c>
      <c r="E51" s="6">
        <f>IF(ISNUMBER(VLOOKUP(A51,Aid!B51:N202,3,FALSE)),VLOOKUP(A51,Aid!B51:N202,3,FALSE),"N/A")</f>
        <v>20166246.818</v>
      </c>
    </row>
    <row r="52" spans="1:5" x14ac:dyDescent="0.2">
      <c r="A52" t="s">
        <v>19</v>
      </c>
      <c r="B52">
        <v>2000</v>
      </c>
      <c r="C52" t="str">
        <f>VLOOKUP(A52,'Grants type'!B52:N203,3,FALSE)</f>
        <v>Discretionary</v>
      </c>
      <c r="D52" t="str">
        <f>VLOOKUP(A52,Government!B52:N203,3,FALSE)</f>
        <v>Total</v>
      </c>
      <c r="E52" s="6" t="str">
        <f>IF(ISNUMBER(VLOOKUP(A52,Aid!B52:N203,3,FALSE)),VLOOKUP(A52,Aid!B52:N203,3,FALSE),"N/A")</f>
        <v>N/A</v>
      </c>
    </row>
    <row r="53" spans="1:5" x14ac:dyDescent="0.2">
      <c r="A53" t="s">
        <v>19</v>
      </c>
      <c r="B53">
        <v>2000</v>
      </c>
      <c r="C53" t="str">
        <f>VLOOKUP(A53,'Grants type'!B53:N204,3,FALSE)</f>
        <v>Non-earmarked</v>
      </c>
      <c r="D53" t="str">
        <f>VLOOKUP(A53,Government!B53:N204,3,FALSE)</f>
        <v>Total</v>
      </c>
      <c r="E53" s="6">
        <f>IF(ISNUMBER(VLOOKUP(A53,Aid!B53:N204,3,FALSE)),VLOOKUP(A53,Aid!B53:N204,3,FALSE),"N/A")</f>
        <v>21776420</v>
      </c>
    </row>
    <row r="54" spans="1:5" x14ac:dyDescent="0.2">
      <c r="A54" t="s">
        <v>21</v>
      </c>
      <c r="B54">
        <v>2000</v>
      </c>
      <c r="C54" t="str">
        <f>VLOOKUP(A54,'Grants type'!B54:N205,3,FALSE)</f>
        <v>Total</v>
      </c>
      <c r="D54" t="str">
        <f>VLOOKUP(A54,Government!B54:N205,3,FALSE)</f>
        <v>Local</v>
      </c>
      <c r="E54" s="6">
        <f>IF(ISNUMBER(VLOOKUP(A54,Aid!B54:N205,3,FALSE)),VLOOKUP(A54,Aid!B54:N205,3,FALSE),"N/A")</f>
        <v>35906471</v>
      </c>
    </row>
    <row r="55" spans="1:5" x14ac:dyDescent="0.2">
      <c r="A55" t="s">
        <v>21</v>
      </c>
      <c r="B55">
        <v>2000</v>
      </c>
      <c r="C55" t="str">
        <f>VLOOKUP(A55,'Grants type'!B55:N206,3,FALSE)</f>
        <v>Earmarked</v>
      </c>
      <c r="D55" t="str">
        <f>VLOOKUP(A55,Government!B55:N206,3,FALSE)</f>
        <v>Local</v>
      </c>
      <c r="E55" s="6">
        <f>IF(ISNUMBER(VLOOKUP(A55,Aid!B55:N206,3,FALSE)),VLOOKUP(A55,Aid!B55:N206,3,FALSE),"N/A")</f>
        <v>12813186</v>
      </c>
    </row>
    <row r="56" spans="1:5" x14ac:dyDescent="0.2">
      <c r="A56" t="s">
        <v>21</v>
      </c>
      <c r="B56">
        <v>2000</v>
      </c>
      <c r="C56" t="str">
        <f>VLOOKUP(A56,'Grants type'!B56:N207,3,FALSE)</f>
        <v>Discretionary</v>
      </c>
      <c r="D56" t="str">
        <f>VLOOKUP(A56,Government!B56:N207,3,FALSE)</f>
        <v>Local</v>
      </c>
      <c r="E56" s="6">
        <f>IF(ISNUMBER(VLOOKUP(A56,Aid!B56:N207,3,FALSE)),VLOOKUP(A56,Aid!B56:N207,3,FALSE),"N/A")</f>
        <v>9170986</v>
      </c>
    </row>
    <row r="57" spans="1:5" x14ac:dyDescent="0.2">
      <c r="A57" t="s">
        <v>21</v>
      </c>
      <c r="B57">
        <v>2000</v>
      </c>
      <c r="C57" t="str">
        <f>VLOOKUP(A57,'Grants type'!B57:N208,3,FALSE)</f>
        <v>Non-earmarked</v>
      </c>
      <c r="D57" t="str">
        <f>VLOOKUP(A57,Government!B57:N208,3,FALSE)</f>
        <v>Local</v>
      </c>
      <c r="E57" s="6">
        <f>IF(ISNUMBER(VLOOKUP(A57,Aid!B57:N208,3,FALSE)),VLOOKUP(A57,Aid!B57:N208,3,FALSE),"N/A")</f>
        <v>23093285</v>
      </c>
    </row>
    <row r="58" spans="1:5" x14ac:dyDescent="0.2">
      <c r="A58" t="s">
        <v>21</v>
      </c>
      <c r="B58">
        <v>2000</v>
      </c>
      <c r="C58" t="str">
        <f>VLOOKUP(A58,'Grants type'!B58:N209,3,FALSE)</f>
        <v>Total</v>
      </c>
      <c r="D58" t="str">
        <f>VLOOKUP(A58,Government!B58:N209,3,FALSE)</f>
        <v>Total</v>
      </c>
      <c r="E58" s="6">
        <f>IF(ISNUMBER(VLOOKUP(A58,Aid!B58:N209,3,FALSE)),VLOOKUP(A58,Aid!B58:N209,3,FALSE),"N/A")</f>
        <v>35906471</v>
      </c>
    </row>
    <row r="59" spans="1:5" x14ac:dyDescent="0.2">
      <c r="A59" t="s">
        <v>21</v>
      </c>
      <c r="B59">
        <v>2000</v>
      </c>
      <c r="C59" t="str">
        <f>VLOOKUP(A59,'Grants type'!B59:N210,3,FALSE)</f>
        <v>Earmarked</v>
      </c>
      <c r="D59" t="str">
        <f>VLOOKUP(A59,Government!B59:N210,3,FALSE)</f>
        <v>Total</v>
      </c>
      <c r="E59" s="6">
        <f>IF(ISNUMBER(VLOOKUP(A59,Aid!B59:N210,3,FALSE)),VLOOKUP(A59,Aid!B59:N210,3,FALSE),"N/A")</f>
        <v>12813186</v>
      </c>
    </row>
    <row r="60" spans="1:5" x14ac:dyDescent="0.2">
      <c r="A60" t="s">
        <v>21</v>
      </c>
      <c r="B60">
        <v>2000</v>
      </c>
      <c r="C60" t="str">
        <f>VLOOKUP(A60,'Grants type'!B60:N211,3,FALSE)</f>
        <v>Discretionary</v>
      </c>
      <c r="D60" t="str">
        <f>VLOOKUP(A60,Government!B60:N211,3,FALSE)</f>
        <v>Total</v>
      </c>
      <c r="E60" s="6">
        <f>IF(ISNUMBER(VLOOKUP(A60,Aid!B60:N211,3,FALSE)),VLOOKUP(A60,Aid!B60:N211,3,FALSE),"N/A")</f>
        <v>9170986</v>
      </c>
    </row>
    <row r="61" spans="1:5" x14ac:dyDescent="0.2">
      <c r="A61" t="s">
        <v>21</v>
      </c>
      <c r="B61">
        <v>2000</v>
      </c>
      <c r="C61" t="str">
        <f>VLOOKUP(A61,'Grants type'!B61:N212,3,FALSE)</f>
        <v>Non-earmarked</v>
      </c>
      <c r="D61" t="str">
        <f>VLOOKUP(A61,Government!B61:N212,3,FALSE)</f>
        <v>Total</v>
      </c>
      <c r="E61" s="6">
        <f>IF(ISNUMBER(VLOOKUP(A61,Aid!B61:N212,3,FALSE)),VLOOKUP(A61,Aid!B61:N212,3,FALSE),"N/A")</f>
        <v>23093285</v>
      </c>
    </row>
    <row r="62" spans="1:5" x14ac:dyDescent="0.2">
      <c r="A62" t="s">
        <v>23</v>
      </c>
      <c r="B62">
        <v>2000</v>
      </c>
      <c r="C62" t="str">
        <f>VLOOKUP(A62,'Grants type'!B62:N213,3,FALSE)</f>
        <v>Total</v>
      </c>
      <c r="D62" t="str">
        <f>VLOOKUP(A62,Government!B62:N213,3,FALSE)</f>
        <v>Local</v>
      </c>
      <c r="E62" s="6">
        <f>IF(ISNUMBER(VLOOKUP(A62,Aid!B62:N213,3,FALSE)),VLOOKUP(A62,Aid!B62:N213,3,FALSE),"N/A")</f>
        <v>497.15699999999998</v>
      </c>
    </row>
    <row r="63" spans="1:5" x14ac:dyDescent="0.2">
      <c r="A63" t="s">
        <v>23</v>
      </c>
      <c r="B63">
        <v>2000</v>
      </c>
      <c r="C63" t="str">
        <f>VLOOKUP(A63,'Grants type'!B63:N214,3,FALSE)</f>
        <v>Earmarked</v>
      </c>
      <c r="D63" t="str">
        <f>VLOOKUP(A63,Government!B63:N214,3,FALSE)</f>
        <v>Local</v>
      </c>
      <c r="E63" s="6">
        <f>IF(ISNUMBER(VLOOKUP(A63,Aid!B63:N214,3,FALSE)),VLOOKUP(A63,Aid!B63:N214,3,FALSE),"N/A")</f>
        <v>497.15699999999998</v>
      </c>
    </row>
    <row r="64" spans="1:5" x14ac:dyDescent="0.2">
      <c r="A64" t="s">
        <v>23</v>
      </c>
      <c r="B64">
        <v>2000</v>
      </c>
      <c r="C64" t="str">
        <f>VLOOKUP(A64,'Grants type'!B64:N215,3,FALSE)</f>
        <v>Discretionary</v>
      </c>
      <c r="D64" t="str">
        <f>VLOOKUP(A64,Government!B64:N215,3,FALSE)</f>
        <v>Local</v>
      </c>
      <c r="E64" s="6">
        <f>IF(ISNUMBER(VLOOKUP(A64,Aid!B64:N215,3,FALSE)),VLOOKUP(A64,Aid!B64:N215,3,FALSE),"N/A")</f>
        <v>0</v>
      </c>
    </row>
    <row r="65" spans="1:5" x14ac:dyDescent="0.2">
      <c r="A65" t="s">
        <v>23</v>
      </c>
      <c r="B65">
        <v>2000</v>
      </c>
      <c r="C65" t="str">
        <f>VLOOKUP(A65,'Grants type'!B65:N216,3,FALSE)</f>
        <v>Non-earmarked</v>
      </c>
      <c r="D65" t="str">
        <f>VLOOKUP(A65,Government!B65:N216,3,FALSE)</f>
        <v>Local</v>
      </c>
      <c r="E65" s="6">
        <f>IF(ISNUMBER(VLOOKUP(A65,Aid!B65:N216,3,FALSE)),VLOOKUP(A65,Aid!B65:N216,3,FALSE),"N/A")</f>
        <v>0</v>
      </c>
    </row>
    <row r="66" spans="1:5" x14ac:dyDescent="0.2">
      <c r="A66" t="s">
        <v>23</v>
      </c>
      <c r="B66">
        <v>2000</v>
      </c>
      <c r="C66" t="str">
        <f>VLOOKUP(A66,'Grants type'!B66:N217,3,FALSE)</f>
        <v>Total</v>
      </c>
      <c r="D66" t="str">
        <f>VLOOKUP(A66,Government!B66:N217,3,FALSE)</f>
        <v>Total</v>
      </c>
      <c r="E66" s="6">
        <f>IF(ISNUMBER(VLOOKUP(A66,Aid!B66:N217,3,FALSE)),VLOOKUP(A66,Aid!B66:N217,3,FALSE),"N/A")</f>
        <v>497.15699999999998</v>
      </c>
    </row>
    <row r="67" spans="1:5" x14ac:dyDescent="0.2">
      <c r="A67" t="s">
        <v>23</v>
      </c>
      <c r="B67">
        <v>2000</v>
      </c>
      <c r="C67" t="str">
        <f>VLOOKUP(A67,'Grants type'!B67:N218,3,FALSE)</f>
        <v>Earmarked</v>
      </c>
      <c r="D67" t="str">
        <f>VLOOKUP(A67,Government!B67:N218,3,FALSE)</f>
        <v>Total</v>
      </c>
      <c r="E67" s="6">
        <f>IF(ISNUMBER(VLOOKUP(A67,Aid!B67:N218,3,FALSE)),VLOOKUP(A67,Aid!B67:N218,3,FALSE),"N/A")</f>
        <v>497.15699999999998</v>
      </c>
    </row>
    <row r="68" spans="1:5" x14ac:dyDescent="0.2">
      <c r="A68" t="s">
        <v>23</v>
      </c>
      <c r="B68">
        <v>2000</v>
      </c>
      <c r="C68" t="str">
        <f>VLOOKUP(A68,'Grants type'!B68:N219,3,FALSE)</f>
        <v>Discretionary</v>
      </c>
      <c r="D68" t="str">
        <f>VLOOKUP(A68,Government!B68:N219,3,FALSE)</f>
        <v>Total</v>
      </c>
      <c r="E68" s="6">
        <f>IF(ISNUMBER(VLOOKUP(A68,Aid!B68:N219,3,FALSE)),VLOOKUP(A68,Aid!B68:N219,3,FALSE),"N/A")</f>
        <v>0</v>
      </c>
    </row>
    <row r="69" spans="1:5" x14ac:dyDescent="0.2">
      <c r="A69" t="s">
        <v>23</v>
      </c>
      <c r="B69">
        <v>2000</v>
      </c>
      <c r="C69" t="str">
        <f>VLOOKUP(A69,'Grants type'!B69:N220,3,FALSE)</f>
        <v>Non-earmarked</v>
      </c>
      <c r="D69" t="str">
        <f>VLOOKUP(A69,Government!B69:N220,3,FALSE)</f>
        <v>Total</v>
      </c>
      <c r="E69" s="6">
        <f>IF(ISNUMBER(VLOOKUP(A69,Aid!B69:N220,3,FALSE)),VLOOKUP(A69,Aid!B69:N220,3,FALSE),"N/A")</f>
        <v>0</v>
      </c>
    </row>
    <row r="70" spans="1:5" x14ac:dyDescent="0.2">
      <c r="A70" t="s">
        <v>25</v>
      </c>
      <c r="B70">
        <v>2000</v>
      </c>
      <c r="C70" t="str">
        <f>VLOOKUP(A70,'Grants type'!B70:N221,3,FALSE)</f>
        <v>Total</v>
      </c>
      <c r="D70" t="str">
        <f>VLOOKUP(A70,Government!B70:N221,3,FALSE)</f>
        <v>State</v>
      </c>
      <c r="E70" s="6">
        <f>IF(ISNUMBER(VLOOKUP(A70,Aid!B70:N221,3,FALSE)),VLOOKUP(A70,Aid!B70:N221,3,FALSE),"N/A")</f>
        <v>402290</v>
      </c>
    </row>
    <row r="71" spans="1:5" x14ac:dyDescent="0.2">
      <c r="A71" t="s">
        <v>25</v>
      </c>
      <c r="B71">
        <v>2000</v>
      </c>
      <c r="C71" t="str">
        <f>VLOOKUP(A71,'Grants type'!B71:N222,3,FALSE)</f>
        <v>Earmarked</v>
      </c>
      <c r="D71" t="str">
        <f>VLOOKUP(A71,Government!B71:N222,3,FALSE)</f>
        <v>State</v>
      </c>
      <c r="E71" s="6">
        <f>IF(ISNUMBER(VLOOKUP(A71,Aid!B71:N222,3,FALSE)),VLOOKUP(A71,Aid!B71:N222,3,FALSE),"N/A")</f>
        <v>224154</v>
      </c>
    </row>
    <row r="72" spans="1:5" x14ac:dyDescent="0.2">
      <c r="A72" t="s">
        <v>25</v>
      </c>
      <c r="B72">
        <v>2000</v>
      </c>
      <c r="C72" t="str">
        <f>VLOOKUP(A72,'Grants type'!B72:N223,3,FALSE)</f>
        <v>Discretionary</v>
      </c>
      <c r="D72" t="str">
        <f>VLOOKUP(A72,Government!B72:N223,3,FALSE)</f>
        <v>State</v>
      </c>
      <c r="E72" s="6">
        <f>IF(ISNUMBER(VLOOKUP(A72,Aid!B72:N223,3,FALSE)),VLOOKUP(A72,Aid!B72:N223,3,FALSE),"N/A")</f>
        <v>23171</v>
      </c>
    </row>
    <row r="73" spans="1:5" x14ac:dyDescent="0.2">
      <c r="A73" t="s">
        <v>25</v>
      </c>
      <c r="B73">
        <v>2000</v>
      </c>
      <c r="C73" t="str">
        <f>VLOOKUP(A73,'Grants type'!B73:N224,3,FALSE)</f>
        <v>Non-earmarked</v>
      </c>
      <c r="D73" t="str">
        <f>VLOOKUP(A73,Government!B73:N224,3,FALSE)</f>
        <v>State</v>
      </c>
      <c r="E73" s="6">
        <f>IF(ISNUMBER(VLOOKUP(A73,Aid!B73:N224,3,FALSE)),VLOOKUP(A73,Aid!B73:N224,3,FALSE),"N/A")</f>
        <v>178136</v>
      </c>
    </row>
    <row r="74" spans="1:5" x14ac:dyDescent="0.2">
      <c r="A74" t="s">
        <v>25</v>
      </c>
      <c r="B74">
        <v>2000</v>
      </c>
      <c r="C74" t="str">
        <f>VLOOKUP(A74,'Grants type'!B74:N225,3,FALSE)</f>
        <v>Total</v>
      </c>
      <c r="D74" t="str">
        <f>VLOOKUP(A74,Government!B74:N225,3,FALSE)</f>
        <v>Local</v>
      </c>
      <c r="E74" s="6">
        <f>IF(ISNUMBER(VLOOKUP(A74,Aid!B74:N225,3,FALSE)),VLOOKUP(A74,Aid!B74:N225,3,FALSE),"N/A")</f>
        <v>69242</v>
      </c>
    </row>
    <row r="75" spans="1:5" x14ac:dyDescent="0.2">
      <c r="A75" t="s">
        <v>25</v>
      </c>
      <c r="B75">
        <v>2000</v>
      </c>
      <c r="C75" t="str">
        <f>VLOOKUP(A75,'Grants type'!B75:N226,3,FALSE)</f>
        <v>Earmarked</v>
      </c>
      <c r="D75" t="str">
        <f>VLOOKUP(A75,Government!B75:N226,3,FALSE)</f>
        <v>Local</v>
      </c>
      <c r="E75" s="6">
        <f>IF(ISNUMBER(VLOOKUP(A75,Aid!B75:N226,3,FALSE)),VLOOKUP(A75,Aid!B75:N226,3,FALSE),"N/A")</f>
        <v>29082</v>
      </c>
    </row>
    <row r="76" spans="1:5" x14ac:dyDescent="0.2">
      <c r="A76" t="s">
        <v>25</v>
      </c>
      <c r="B76">
        <v>2000</v>
      </c>
      <c r="C76" t="str">
        <f>VLOOKUP(A76,'Grants type'!B76:N227,3,FALSE)</f>
        <v>Discretionary</v>
      </c>
      <c r="D76" t="str">
        <f>VLOOKUP(A76,Government!B76:N227,3,FALSE)</f>
        <v>Local</v>
      </c>
      <c r="E76" s="6">
        <f>IF(ISNUMBER(VLOOKUP(A76,Aid!B76:N227,3,FALSE)),VLOOKUP(A76,Aid!B76:N227,3,FALSE),"N/A")</f>
        <v>0</v>
      </c>
    </row>
    <row r="77" spans="1:5" x14ac:dyDescent="0.2">
      <c r="A77" t="s">
        <v>25</v>
      </c>
      <c r="B77">
        <v>2000</v>
      </c>
      <c r="C77" t="str">
        <f>VLOOKUP(A77,'Grants type'!B77:N228,3,FALSE)</f>
        <v>Non-earmarked</v>
      </c>
      <c r="D77" t="str">
        <f>VLOOKUP(A77,Government!B77:N228,3,FALSE)</f>
        <v>Local</v>
      </c>
      <c r="E77" s="6">
        <f>IF(ISNUMBER(VLOOKUP(A77,Aid!B77:N228,3,FALSE)),VLOOKUP(A77,Aid!B77:N228,3,FALSE),"N/A")</f>
        <v>40160</v>
      </c>
    </row>
    <row r="78" spans="1:5" x14ac:dyDescent="0.2">
      <c r="A78" t="s">
        <v>25</v>
      </c>
      <c r="B78">
        <v>2000</v>
      </c>
      <c r="C78" t="str">
        <f>VLOOKUP(A78,'Grants type'!B78:N229,3,FALSE)</f>
        <v>Total</v>
      </c>
      <c r="D78" t="str">
        <f>VLOOKUP(A78,Government!B78:N229,3,FALSE)</f>
        <v>Total</v>
      </c>
      <c r="E78" s="6">
        <f>IF(ISNUMBER(VLOOKUP(A78,Aid!B78:N229,3,FALSE)),VLOOKUP(A78,Aid!B78:N229,3,FALSE),"N/A")</f>
        <v>471532</v>
      </c>
    </row>
    <row r="79" spans="1:5" x14ac:dyDescent="0.2">
      <c r="A79" t="s">
        <v>25</v>
      </c>
      <c r="B79">
        <v>2000</v>
      </c>
      <c r="C79" t="str">
        <f>VLOOKUP(A79,'Grants type'!B79:N230,3,FALSE)</f>
        <v>Earmarked</v>
      </c>
      <c r="D79" t="str">
        <f>VLOOKUP(A79,Government!B79:N230,3,FALSE)</f>
        <v>Total</v>
      </c>
      <c r="E79" s="6">
        <f>IF(ISNUMBER(VLOOKUP(A79,Aid!B79:N230,3,FALSE)),VLOOKUP(A79,Aid!B79:N230,3,FALSE),"N/A")</f>
        <v>253236</v>
      </c>
    </row>
    <row r="80" spans="1:5" x14ac:dyDescent="0.2">
      <c r="A80" t="s">
        <v>25</v>
      </c>
      <c r="B80">
        <v>2000</v>
      </c>
      <c r="C80" t="str">
        <f>VLOOKUP(A80,'Grants type'!B80:N231,3,FALSE)</f>
        <v>Discretionary</v>
      </c>
      <c r="D80" t="str">
        <f>VLOOKUP(A80,Government!B80:N231,3,FALSE)</f>
        <v>Total</v>
      </c>
      <c r="E80" s="6">
        <f>IF(ISNUMBER(VLOOKUP(A80,Aid!B80:N231,3,FALSE)),VLOOKUP(A80,Aid!B80:N231,3,FALSE),"N/A")</f>
        <v>23171</v>
      </c>
    </row>
    <row r="81" spans="1:5" x14ac:dyDescent="0.2">
      <c r="A81" t="s">
        <v>25</v>
      </c>
      <c r="B81">
        <v>2000</v>
      </c>
      <c r="C81" t="str">
        <f>VLOOKUP(A81,'Grants type'!B81:N232,3,FALSE)</f>
        <v>Non-earmarked</v>
      </c>
      <c r="D81" t="str">
        <f>VLOOKUP(A81,Government!B81:N232,3,FALSE)</f>
        <v>Total</v>
      </c>
      <c r="E81" s="6">
        <f>IF(ISNUMBER(VLOOKUP(A81,Aid!B81:N232,3,FALSE)),VLOOKUP(A81,Aid!B81:N232,3,FALSE),"N/A")</f>
        <v>218296</v>
      </c>
    </row>
    <row r="82" spans="1:5" x14ac:dyDescent="0.2">
      <c r="A82" t="s">
        <v>27</v>
      </c>
      <c r="B82">
        <v>2000</v>
      </c>
      <c r="C82" t="str">
        <f>VLOOKUP(A82,'Grants type'!B82:N233,3,FALSE)</f>
        <v>Total</v>
      </c>
      <c r="D82" t="str">
        <f>VLOOKUP(A82,Government!B82:N233,3,FALSE)</f>
        <v>Local</v>
      </c>
      <c r="E82" s="6">
        <f>IF(ISNUMBER(VLOOKUP(A82,Aid!B82:N233,3,FALSE)),VLOOKUP(A82,Aid!B82:N233,3,FALSE),"N/A")</f>
        <v>93931</v>
      </c>
    </row>
    <row r="83" spans="1:5" x14ac:dyDescent="0.2">
      <c r="A83" t="s">
        <v>27</v>
      </c>
      <c r="B83">
        <v>2000</v>
      </c>
      <c r="C83" t="str">
        <f>VLOOKUP(A83,'Grants type'!B83:N234,3,FALSE)</f>
        <v>Earmarked</v>
      </c>
      <c r="D83" t="str">
        <f>VLOOKUP(A83,Government!B83:N234,3,FALSE)</f>
        <v>Local</v>
      </c>
      <c r="E83" s="6">
        <f>IF(ISNUMBER(VLOOKUP(A83,Aid!B83:N234,3,FALSE)),VLOOKUP(A83,Aid!B83:N234,3,FALSE),"N/A")</f>
        <v>37228</v>
      </c>
    </row>
    <row r="84" spans="1:5" x14ac:dyDescent="0.2">
      <c r="A84" t="s">
        <v>27</v>
      </c>
      <c r="B84">
        <v>2000</v>
      </c>
      <c r="C84" t="str">
        <f>VLOOKUP(A84,'Grants type'!B84:N235,3,FALSE)</f>
        <v>Discretionary</v>
      </c>
      <c r="D84" t="str">
        <f>VLOOKUP(A84,Government!B84:N235,3,FALSE)</f>
        <v>Local</v>
      </c>
      <c r="E84" s="6">
        <f>IF(ISNUMBER(VLOOKUP(A84,Aid!B84:N235,3,FALSE)),VLOOKUP(A84,Aid!B84:N235,3,FALSE),"N/A")</f>
        <v>0</v>
      </c>
    </row>
    <row r="85" spans="1:5" x14ac:dyDescent="0.2">
      <c r="A85" t="s">
        <v>27</v>
      </c>
      <c r="B85">
        <v>2000</v>
      </c>
      <c r="C85" t="str">
        <f>VLOOKUP(A85,'Grants type'!B85:N236,3,FALSE)</f>
        <v>Non-earmarked</v>
      </c>
      <c r="D85" t="str">
        <f>VLOOKUP(A85,Government!B85:N236,3,FALSE)</f>
        <v>Local</v>
      </c>
      <c r="E85" s="6">
        <f>IF(ISNUMBER(VLOOKUP(A85,Aid!B85:N236,3,FALSE)),VLOOKUP(A85,Aid!B85:N236,3,FALSE),"N/A")</f>
        <v>56703</v>
      </c>
    </row>
    <row r="86" spans="1:5" x14ac:dyDescent="0.2">
      <c r="A86" t="s">
        <v>27</v>
      </c>
      <c r="B86">
        <v>2000</v>
      </c>
      <c r="C86" t="str">
        <f>VLOOKUP(A86,'Grants type'!B86:N237,3,FALSE)</f>
        <v>Total</v>
      </c>
      <c r="D86" t="str">
        <f>VLOOKUP(A86,Government!B86:N237,3,FALSE)</f>
        <v>Total</v>
      </c>
      <c r="E86" s="6">
        <f>IF(ISNUMBER(VLOOKUP(A86,Aid!B86:N237,3,FALSE)),VLOOKUP(A86,Aid!B86:N237,3,FALSE),"N/A")</f>
        <v>93931</v>
      </c>
    </row>
    <row r="87" spans="1:5" x14ac:dyDescent="0.2">
      <c r="A87" t="s">
        <v>27</v>
      </c>
      <c r="B87">
        <v>2000</v>
      </c>
      <c r="C87" t="str">
        <f>VLOOKUP(A87,'Grants type'!B87:N238,3,FALSE)</f>
        <v>Earmarked</v>
      </c>
      <c r="D87" t="str">
        <f>VLOOKUP(A87,Government!B87:N238,3,FALSE)</f>
        <v>Total</v>
      </c>
      <c r="E87" s="6">
        <f>IF(ISNUMBER(VLOOKUP(A87,Aid!B87:N238,3,FALSE)),VLOOKUP(A87,Aid!B87:N238,3,FALSE),"N/A")</f>
        <v>37228</v>
      </c>
    </row>
    <row r="88" spans="1:5" x14ac:dyDescent="0.2">
      <c r="A88" t="s">
        <v>27</v>
      </c>
      <c r="B88">
        <v>2000</v>
      </c>
      <c r="C88" t="str">
        <f>VLOOKUP(A88,'Grants type'!B88:N239,3,FALSE)</f>
        <v>Discretionary</v>
      </c>
      <c r="D88" t="str">
        <f>VLOOKUP(A88,Government!B88:N239,3,FALSE)</f>
        <v>Total</v>
      </c>
      <c r="E88" s="6">
        <f>IF(ISNUMBER(VLOOKUP(A88,Aid!B88:N239,3,FALSE)),VLOOKUP(A88,Aid!B88:N239,3,FALSE),"N/A")</f>
        <v>0</v>
      </c>
    </row>
    <row r="89" spans="1:5" x14ac:dyDescent="0.2">
      <c r="A89" t="s">
        <v>27</v>
      </c>
      <c r="B89">
        <v>2000</v>
      </c>
      <c r="C89" t="str">
        <f>VLOOKUP(A89,'Grants type'!B89:N240,3,FALSE)</f>
        <v>Non-earmarked</v>
      </c>
      <c r="D89" t="str">
        <f>VLOOKUP(A89,Government!B89:N240,3,FALSE)</f>
        <v>Total</v>
      </c>
      <c r="E89" s="6">
        <f>IF(ISNUMBER(VLOOKUP(A89,Aid!B89:N240,3,FALSE)),VLOOKUP(A89,Aid!B89:N240,3,FALSE),"N/A")</f>
        <v>56703</v>
      </c>
    </row>
    <row r="90" spans="1:5" x14ac:dyDescent="0.2">
      <c r="A90" t="s">
        <v>29</v>
      </c>
      <c r="B90">
        <v>2000</v>
      </c>
      <c r="C90" t="str">
        <f>VLOOKUP(A90,'Grants type'!B90:N241,3,FALSE)</f>
        <v>Total</v>
      </c>
      <c r="D90" t="str">
        <f>VLOOKUP(A90,Government!B90:N241,3,FALSE)</f>
        <v>State</v>
      </c>
      <c r="E90" s="6">
        <f>IF(ISNUMBER(VLOOKUP(A90,Aid!B90:N241,3,FALSE)),VLOOKUP(A90,Aid!B90:N241,3,FALSE),"N/A")</f>
        <v>42837</v>
      </c>
    </row>
    <row r="91" spans="1:5" x14ac:dyDescent="0.2">
      <c r="A91" t="s">
        <v>29</v>
      </c>
      <c r="B91">
        <v>2000</v>
      </c>
      <c r="C91" t="str">
        <f>VLOOKUP(A91,'Grants type'!B91:N242,3,FALSE)</f>
        <v>Earmarked</v>
      </c>
      <c r="D91" t="str">
        <f>VLOOKUP(A91,Government!B91:N242,3,FALSE)</f>
        <v>State</v>
      </c>
      <c r="E91" s="6">
        <f>IF(ISNUMBER(VLOOKUP(A91,Aid!B91:N242,3,FALSE)),VLOOKUP(A91,Aid!B91:N242,3,FALSE),"N/A")</f>
        <v>20038</v>
      </c>
    </row>
    <row r="92" spans="1:5" x14ac:dyDescent="0.2">
      <c r="A92" t="s">
        <v>29</v>
      </c>
      <c r="B92">
        <v>2000</v>
      </c>
      <c r="C92" t="str">
        <f>VLOOKUP(A92,'Grants type'!B92:N243,3,FALSE)</f>
        <v>Discretionary</v>
      </c>
      <c r="D92" t="str">
        <f>VLOOKUP(A92,Government!B92:N243,3,FALSE)</f>
        <v>State</v>
      </c>
      <c r="E92" s="6">
        <f>IF(ISNUMBER(VLOOKUP(A92,Aid!B92:N243,3,FALSE)),VLOOKUP(A92,Aid!B92:N243,3,FALSE),"N/A")</f>
        <v>725</v>
      </c>
    </row>
    <row r="93" spans="1:5" x14ac:dyDescent="0.2">
      <c r="A93" t="s">
        <v>29</v>
      </c>
      <c r="B93">
        <v>2000</v>
      </c>
      <c r="C93" t="str">
        <f>VLOOKUP(A93,'Grants type'!B93:N244,3,FALSE)</f>
        <v>Non-earmarked</v>
      </c>
      <c r="D93" t="str">
        <f>VLOOKUP(A93,Government!B93:N244,3,FALSE)</f>
        <v>State</v>
      </c>
      <c r="E93" s="6">
        <f>IF(ISNUMBER(VLOOKUP(A93,Aid!B93:N244,3,FALSE)),VLOOKUP(A93,Aid!B93:N244,3,FALSE),"N/A")</f>
        <v>22799</v>
      </c>
    </row>
    <row r="94" spans="1:5" x14ac:dyDescent="0.2">
      <c r="A94" t="s">
        <v>29</v>
      </c>
      <c r="B94">
        <v>2000</v>
      </c>
      <c r="C94" t="str">
        <f>VLOOKUP(A94,'Grants type'!B94:N245,3,FALSE)</f>
        <v>Total</v>
      </c>
      <c r="D94" t="str">
        <f>VLOOKUP(A94,Government!B94:N245,3,FALSE)</f>
        <v>Local</v>
      </c>
      <c r="E94" s="6">
        <f>IF(ISNUMBER(VLOOKUP(A94,Aid!B94:N245,3,FALSE)),VLOOKUP(A94,Aid!B94:N245,3,FALSE),"N/A")</f>
        <v>12668</v>
      </c>
    </row>
    <row r="95" spans="1:5" x14ac:dyDescent="0.2">
      <c r="A95" t="s">
        <v>29</v>
      </c>
      <c r="B95">
        <v>2000</v>
      </c>
      <c r="C95" t="str">
        <f>VLOOKUP(A95,'Grants type'!B95:N246,3,FALSE)</f>
        <v>Earmarked</v>
      </c>
      <c r="D95" t="str">
        <f>VLOOKUP(A95,Government!B95:N246,3,FALSE)</f>
        <v>Local</v>
      </c>
      <c r="E95" s="6">
        <f>IF(ISNUMBER(VLOOKUP(A95,Aid!B95:N246,3,FALSE)),VLOOKUP(A95,Aid!B95:N246,3,FALSE),"N/A")</f>
        <v>4137</v>
      </c>
    </row>
    <row r="96" spans="1:5" x14ac:dyDescent="0.2">
      <c r="A96" t="s">
        <v>29</v>
      </c>
      <c r="B96">
        <v>2000</v>
      </c>
      <c r="C96" t="str">
        <f>VLOOKUP(A96,'Grants type'!B96:N247,3,FALSE)</f>
        <v>Discretionary</v>
      </c>
      <c r="D96" t="str">
        <f>VLOOKUP(A96,Government!B96:N247,3,FALSE)</f>
        <v>Local</v>
      </c>
      <c r="E96" s="6">
        <f>IF(ISNUMBER(VLOOKUP(A96,Aid!B96:N247,3,FALSE)),VLOOKUP(A96,Aid!B96:N247,3,FALSE),"N/A")</f>
        <v>0</v>
      </c>
    </row>
    <row r="97" spans="1:5" x14ac:dyDescent="0.2">
      <c r="A97" t="s">
        <v>29</v>
      </c>
      <c r="B97">
        <v>2000</v>
      </c>
      <c r="C97" t="str">
        <f>VLOOKUP(A97,'Grants type'!B97:N248,3,FALSE)</f>
        <v>Non-earmarked</v>
      </c>
      <c r="D97" t="str">
        <f>VLOOKUP(A97,Government!B97:N248,3,FALSE)</f>
        <v>Local</v>
      </c>
      <c r="E97" s="6">
        <f>IF(ISNUMBER(VLOOKUP(A97,Aid!B97:N248,3,FALSE)),VLOOKUP(A97,Aid!B97:N248,3,FALSE),"N/A")</f>
        <v>8531</v>
      </c>
    </row>
    <row r="98" spans="1:5" x14ac:dyDescent="0.2">
      <c r="A98" t="s">
        <v>29</v>
      </c>
      <c r="B98">
        <v>2000</v>
      </c>
      <c r="C98" t="str">
        <f>VLOOKUP(A98,'Grants type'!B98:N249,3,FALSE)</f>
        <v>Total</v>
      </c>
      <c r="D98" t="str">
        <f>VLOOKUP(A98,Government!B98:N249,3,FALSE)</f>
        <v>Total</v>
      </c>
      <c r="E98" s="6">
        <f>IF(ISNUMBER(VLOOKUP(A98,Aid!B98:N249,3,FALSE)),VLOOKUP(A98,Aid!B98:N249,3,FALSE),"N/A")</f>
        <v>55505</v>
      </c>
    </row>
    <row r="99" spans="1:5" x14ac:dyDescent="0.2">
      <c r="A99" t="s">
        <v>29</v>
      </c>
      <c r="B99">
        <v>2000</v>
      </c>
      <c r="C99" t="str">
        <f>VLOOKUP(A99,'Grants type'!B99:N250,3,FALSE)</f>
        <v>Earmarked</v>
      </c>
      <c r="D99" t="str">
        <f>VLOOKUP(A99,Government!B99:N250,3,FALSE)</f>
        <v>Total</v>
      </c>
      <c r="E99" s="6">
        <f>IF(ISNUMBER(VLOOKUP(A99,Aid!B99:N250,3,FALSE)),VLOOKUP(A99,Aid!B99:N250,3,FALSE),"N/A")</f>
        <v>24175</v>
      </c>
    </row>
    <row r="100" spans="1:5" x14ac:dyDescent="0.2">
      <c r="A100" t="s">
        <v>29</v>
      </c>
      <c r="B100">
        <v>2000</v>
      </c>
      <c r="C100" t="str">
        <f>VLOOKUP(A100,'Grants type'!B100:N251,3,FALSE)</f>
        <v>Discretionary</v>
      </c>
      <c r="D100" t="str">
        <f>VLOOKUP(A100,Government!B100:N251,3,FALSE)</f>
        <v>Total</v>
      </c>
      <c r="E100" s="6">
        <f>IF(ISNUMBER(VLOOKUP(A100,Aid!B100:N251,3,FALSE)),VLOOKUP(A100,Aid!B100:N251,3,FALSE),"N/A")</f>
        <v>725</v>
      </c>
    </row>
    <row r="101" spans="1:5" x14ac:dyDescent="0.2">
      <c r="A101" t="s">
        <v>29</v>
      </c>
      <c r="B101">
        <v>2000</v>
      </c>
      <c r="C101" t="str">
        <f>VLOOKUP(A101,'Grants type'!B101:N252,3,FALSE)</f>
        <v>Non-earmarked</v>
      </c>
      <c r="D101" t="str">
        <f>VLOOKUP(A101,Government!B101:N252,3,FALSE)</f>
        <v>Total</v>
      </c>
      <c r="E101" s="6">
        <f>IF(ISNUMBER(VLOOKUP(A101,Aid!B101:N252,3,FALSE)),VLOOKUP(A101,Aid!B101:N252,3,FALSE),"N/A")</f>
        <v>31330</v>
      </c>
    </row>
    <row r="102" spans="1:5" x14ac:dyDescent="0.2">
      <c r="A102" t="s">
        <v>29</v>
      </c>
      <c r="B102">
        <v>2000</v>
      </c>
      <c r="C102" t="str">
        <f>VLOOKUP(A102,'Grants type'!B102:N253,3,FALSE)</f>
        <v>Total</v>
      </c>
      <c r="D102" t="str">
        <f>VLOOKUP(A102,Government!B102:N253,3,FALSE)</f>
        <v>Local</v>
      </c>
      <c r="E102" s="6">
        <f>IF(ISNUMBER(VLOOKUP(A102,Aid!B102:N253,3,FALSE)),VLOOKUP(A102,Aid!B102:N253,3,FALSE),"N/A")</f>
        <v>110625</v>
      </c>
    </row>
    <row r="103" spans="1:5" x14ac:dyDescent="0.2">
      <c r="A103" t="s">
        <v>29</v>
      </c>
      <c r="B103">
        <v>2000</v>
      </c>
      <c r="C103" t="str">
        <f>VLOOKUP(A103,'Grants type'!B103:N254,3,FALSE)</f>
        <v>Earmarked</v>
      </c>
      <c r="D103" t="str">
        <f>VLOOKUP(A103,Government!B103:N254,3,FALSE)</f>
        <v>Local</v>
      </c>
      <c r="E103" s="6">
        <f>IF(ISNUMBER(VLOOKUP(A103,Aid!B103:N254,3,FALSE)),VLOOKUP(A103,Aid!B103:N254,3,FALSE),"N/A")</f>
        <v>4137</v>
      </c>
    </row>
    <row r="104" spans="1:5" x14ac:dyDescent="0.2">
      <c r="A104" t="s">
        <v>29</v>
      </c>
      <c r="B104">
        <v>2000</v>
      </c>
      <c r="C104" t="str">
        <f>VLOOKUP(A104,'Grants type'!B104:N255,3,FALSE)</f>
        <v>Discretionary</v>
      </c>
      <c r="D104" t="str">
        <f>VLOOKUP(A104,Government!B104:N255,3,FALSE)</f>
        <v>Local</v>
      </c>
      <c r="E104" s="6">
        <f>IF(ISNUMBER(VLOOKUP(A104,Aid!B104:N255,3,FALSE)),VLOOKUP(A104,Aid!B104:N255,3,FALSE),"N/A")</f>
        <v>0</v>
      </c>
    </row>
    <row r="105" spans="1:5" x14ac:dyDescent="0.2">
      <c r="A105" t="s">
        <v>29</v>
      </c>
      <c r="B105">
        <v>2000</v>
      </c>
      <c r="C105" t="str">
        <f>VLOOKUP(A105,'Grants type'!B105:N256,3,FALSE)</f>
        <v>Non-earmarked</v>
      </c>
      <c r="D105" t="str">
        <f>VLOOKUP(A105,Government!B105:N256,3,FALSE)</f>
        <v>Local</v>
      </c>
      <c r="E105" s="6">
        <f>IF(ISNUMBER(VLOOKUP(A105,Aid!B105:N256,3,FALSE)),VLOOKUP(A105,Aid!B105:N256,3,FALSE),"N/A")</f>
        <v>8531</v>
      </c>
    </row>
    <row r="106" spans="1:5" x14ac:dyDescent="0.2">
      <c r="A106" t="s">
        <v>29</v>
      </c>
      <c r="B106">
        <v>2000</v>
      </c>
      <c r="C106" t="str">
        <f>VLOOKUP(A106,'Grants type'!B106:N257,3,FALSE)</f>
        <v>Total</v>
      </c>
      <c r="D106" t="str">
        <f>VLOOKUP(A106,Government!B106:N257,3,FALSE)</f>
        <v>Total</v>
      </c>
      <c r="E106" s="6">
        <f>IF(ISNUMBER(VLOOKUP(A106,Aid!B106:N257,3,FALSE)),VLOOKUP(A106,Aid!B106:N257,3,FALSE),"N/A")</f>
        <v>55505</v>
      </c>
    </row>
    <row r="107" spans="1:5" x14ac:dyDescent="0.2">
      <c r="A107" t="s">
        <v>29</v>
      </c>
      <c r="B107">
        <v>2000</v>
      </c>
      <c r="C107" t="str">
        <f>VLOOKUP(A107,'Grants type'!B107:N258,3,FALSE)</f>
        <v>Earmarked</v>
      </c>
      <c r="D107" t="str">
        <f>VLOOKUP(A107,Government!B107:N258,3,FALSE)</f>
        <v>Total</v>
      </c>
      <c r="E107" s="6">
        <f>IF(ISNUMBER(VLOOKUP(A107,Aid!B107:N258,3,FALSE)),VLOOKUP(A107,Aid!B107:N258,3,FALSE),"N/A")</f>
        <v>24175</v>
      </c>
    </row>
    <row r="108" spans="1:5" x14ac:dyDescent="0.2">
      <c r="A108" t="s">
        <v>29</v>
      </c>
      <c r="B108">
        <v>2000</v>
      </c>
      <c r="C108" t="str">
        <f>VLOOKUP(A108,'Grants type'!B108:N259,3,FALSE)</f>
        <v>Discretionary</v>
      </c>
      <c r="D108" t="str">
        <f>VLOOKUP(A108,Government!B108:N259,3,FALSE)</f>
        <v>Total</v>
      </c>
      <c r="E108" s="6">
        <f>IF(ISNUMBER(VLOOKUP(A108,Aid!B108:N259,3,FALSE)),VLOOKUP(A108,Aid!B108:N259,3,FALSE),"N/A")</f>
        <v>725</v>
      </c>
    </row>
    <row r="109" spans="1:5" x14ac:dyDescent="0.2">
      <c r="A109" t="s">
        <v>29</v>
      </c>
      <c r="B109">
        <v>2000</v>
      </c>
      <c r="C109" t="str">
        <f>VLOOKUP(A109,'Grants type'!B109:N260,3,FALSE)</f>
        <v>Non-earmarked</v>
      </c>
      <c r="D109" t="str">
        <f>VLOOKUP(A109,Government!B109:N260,3,FALSE)</f>
        <v>Total</v>
      </c>
      <c r="E109" s="6">
        <f>IF(ISNUMBER(VLOOKUP(A109,Aid!B109:N260,3,FALSE)),VLOOKUP(A109,Aid!B109:N260,3,FALSE),"N/A")</f>
        <v>31330</v>
      </c>
    </row>
    <row r="110" spans="1:5" x14ac:dyDescent="0.2">
      <c r="A110" t="s">
        <v>31</v>
      </c>
      <c r="B110">
        <v>2000</v>
      </c>
      <c r="C110" t="str">
        <f>VLOOKUP(A110,'Grants type'!B110:N261,3,FALSE)</f>
        <v>Total</v>
      </c>
      <c r="D110" t="str">
        <f>VLOOKUP(A110,Government!B110:N261,3,FALSE)</f>
        <v>Local</v>
      </c>
      <c r="E110" s="6">
        <f>IF(ISNUMBER(VLOOKUP(A110,Aid!B110:N261,3,FALSE)),VLOOKUP(A110,Aid!B110:N261,3,FALSE),"N/A")</f>
        <v>110625</v>
      </c>
    </row>
    <row r="111" spans="1:5" x14ac:dyDescent="0.2">
      <c r="A111" t="s">
        <v>31</v>
      </c>
      <c r="B111">
        <v>2000</v>
      </c>
      <c r="C111" t="str">
        <f>VLOOKUP(A111,'Grants type'!B111:N262,3,FALSE)</f>
        <v>Earmarked</v>
      </c>
      <c r="D111" t="str">
        <f>VLOOKUP(A111,Government!B111:N262,3,FALSE)</f>
        <v>Local</v>
      </c>
      <c r="E111" s="6">
        <f>IF(ISNUMBER(VLOOKUP(A111,Aid!B111:N262,3,FALSE)),VLOOKUP(A111,Aid!B111:N262,3,FALSE),"N/A")</f>
        <v>31298</v>
      </c>
    </row>
    <row r="112" spans="1:5" x14ac:dyDescent="0.2">
      <c r="A112" t="s">
        <v>31</v>
      </c>
      <c r="B112">
        <v>2000</v>
      </c>
      <c r="C112" t="str">
        <f>VLOOKUP(A112,'Grants type'!B112:N263,3,FALSE)</f>
        <v>Discretionary</v>
      </c>
      <c r="D112" t="str">
        <f>VLOOKUP(A112,Government!B112:N263,3,FALSE)</f>
        <v>Local</v>
      </c>
      <c r="E112" s="6">
        <f>IF(ISNUMBER(VLOOKUP(A112,Aid!B112:N263,3,FALSE)),VLOOKUP(A112,Aid!B112:N263,3,FALSE),"N/A")</f>
        <v>31298</v>
      </c>
    </row>
    <row r="113" spans="1:5" x14ac:dyDescent="0.2">
      <c r="A113" t="s">
        <v>31</v>
      </c>
      <c r="B113">
        <v>2000</v>
      </c>
      <c r="C113" t="str">
        <f>VLOOKUP(A113,'Grants type'!B113:N264,3,FALSE)</f>
        <v>Non-earmarked</v>
      </c>
      <c r="D113" t="str">
        <f>VLOOKUP(A113,Government!B113:N264,3,FALSE)</f>
        <v>Local</v>
      </c>
      <c r="E113" s="6">
        <f>IF(ISNUMBER(VLOOKUP(A113,Aid!B113:N264,3,FALSE)),VLOOKUP(A113,Aid!B113:N264,3,FALSE),"N/A")</f>
        <v>79327</v>
      </c>
    </row>
    <row r="114" spans="1:5" x14ac:dyDescent="0.2">
      <c r="A114" t="s">
        <v>31</v>
      </c>
      <c r="B114">
        <v>2000</v>
      </c>
      <c r="C114" t="str">
        <f>VLOOKUP(A114,'Grants type'!B114:N265,3,FALSE)</f>
        <v>Total</v>
      </c>
      <c r="D114" t="str">
        <f>VLOOKUP(A114,Government!B114:N265,3,FALSE)</f>
        <v>Total</v>
      </c>
      <c r="E114" s="6">
        <f>IF(ISNUMBER(VLOOKUP(A114,Aid!B114:N265,3,FALSE)),VLOOKUP(A114,Aid!B114:N265,3,FALSE),"N/A")</f>
        <v>110625</v>
      </c>
    </row>
    <row r="115" spans="1:5" x14ac:dyDescent="0.2">
      <c r="A115" t="s">
        <v>31</v>
      </c>
      <c r="B115">
        <v>2000</v>
      </c>
      <c r="C115" t="str">
        <f>VLOOKUP(A115,'Grants type'!B115:N266,3,FALSE)</f>
        <v>Earmarked</v>
      </c>
      <c r="D115" t="str">
        <f>VLOOKUP(A115,Government!B115:N266,3,FALSE)</f>
        <v>Total</v>
      </c>
      <c r="E115" s="6">
        <f>IF(ISNUMBER(VLOOKUP(A115,Aid!B115:N266,3,FALSE)),VLOOKUP(A115,Aid!B115:N266,3,FALSE),"N/A")</f>
        <v>31298</v>
      </c>
    </row>
    <row r="116" spans="1:5" x14ac:dyDescent="0.2">
      <c r="A116" t="s">
        <v>31</v>
      </c>
      <c r="B116">
        <v>2000</v>
      </c>
      <c r="C116" t="str">
        <f>VLOOKUP(A116,'Grants type'!B116:N267,3,FALSE)</f>
        <v>Discretionary</v>
      </c>
      <c r="D116" t="str">
        <f>VLOOKUP(A116,Government!B116:N267,3,FALSE)</f>
        <v>Total</v>
      </c>
      <c r="E116" s="6">
        <f>IF(ISNUMBER(VLOOKUP(A116,Aid!B116:N267,3,FALSE)),VLOOKUP(A116,Aid!B116:N267,3,FALSE),"N/A")</f>
        <v>31298</v>
      </c>
    </row>
    <row r="117" spans="1:5" x14ac:dyDescent="0.2">
      <c r="A117" t="s">
        <v>31</v>
      </c>
      <c r="B117">
        <v>2000</v>
      </c>
      <c r="C117" t="str">
        <f>VLOOKUP(A117,'Grants type'!B117:N268,3,FALSE)</f>
        <v>Non-earmarked</v>
      </c>
      <c r="D117" t="str">
        <f>VLOOKUP(A117,Government!B117:N268,3,FALSE)</f>
        <v>Total</v>
      </c>
      <c r="E117" s="6">
        <f>IF(ISNUMBER(VLOOKUP(A117,Aid!B117:N268,3,FALSE)),VLOOKUP(A117,Aid!B117:N268,3,FALSE),"N/A")</f>
        <v>79327</v>
      </c>
    </row>
    <row r="118" spans="1:5" x14ac:dyDescent="0.2">
      <c r="A118" t="s">
        <v>33</v>
      </c>
      <c r="B118">
        <v>2000</v>
      </c>
      <c r="C118" t="str">
        <f>VLOOKUP(A118,'Grants type'!B118:N269,3,FALSE)</f>
        <v>Total</v>
      </c>
      <c r="D118" t="str">
        <f>VLOOKUP(A118,Government!B118:N269,3,FALSE)</f>
        <v>State</v>
      </c>
      <c r="E118" s="6">
        <f>IF(ISNUMBER(VLOOKUP(A118,Aid!B118:N269,3,FALSE)),VLOOKUP(A118,Aid!B118:N269,3,FALSE),"N/A")</f>
        <v>19056.064999999999</v>
      </c>
    </row>
    <row r="119" spans="1:5" x14ac:dyDescent="0.2">
      <c r="A119" t="s">
        <v>33</v>
      </c>
      <c r="B119">
        <v>2000</v>
      </c>
      <c r="C119" t="str">
        <f>VLOOKUP(A119,'Grants type'!B119:N270,3,FALSE)</f>
        <v>Earmarked</v>
      </c>
      <c r="D119" t="str">
        <f>VLOOKUP(A119,Government!B119:N270,3,FALSE)</f>
        <v>State</v>
      </c>
      <c r="E119" s="6">
        <f>IF(ISNUMBER(VLOOKUP(A119,Aid!B119:N270,3,FALSE)),VLOOKUP(A119,Aid!B119:N270,3,FALSE),"N/A")</f>
        <v>14794.155000000001</v>
      </c>
    </row>
    <row r="120" spans="1:5" x14ac:dyDescent="0.2">
      <c r="A120" t="s">
        <v>33</v>
      </c>
      <c r="B120">
        <v>2000</v>
      </c>
      <c r="C120" t="str">
        <f>VLOOKUP(A120,'Grants type'!B120:N271,3,FALSE)</f>
        <v>Discretionary</v>
      </c>
      <c r="D120" t="str">
        <f>VLOOKUP(A120,Government!B120:N271,3,FALSE)</f>
        <v>State</v>
      </c>
      <c r="E120" s="6">
        <f>IF(ISNUMBER(VLOOKUP(A120,Aid!B120:N271,3,FALSE)),VLOOKUP(A120,Aid!B120:N271,3,FALSE),"N/A")</f>
        <v>0</v>
      </c>
    </row>
    <row r="121" spans="1:5" x14ac:dyDescent="0.2">
      <c r="A121" t="s">
        <v>33</v>
      </c>
      <c r="B121">
        <v>2000</v>
      </c>
      <c r="C121" t="str">
        <f>VLOOKUP(A121,'Grants type'!B121:N272,3,FALSE)</f>
        <v>Non-earmarked</v>
      </c>
      <c r="D121" t="str">
        <f>VLOOKUP(A121,Government!B121:N272,3,FALSE)</f>
        <v>State</v>
      </c>
      <c r="E121" s="6">
        <f>IF(ISNUMBER(VLOOKUP(A121,Aid!B121:N272,3,FALSE)),VLOOKUP(A121,Aid!B121:N272,3,FALSE),"N/A")</f>
        <v>4261.91</v>
      </c>
    </row>
    <row r="122" spans="1:5" x14ac:dyDescent="0.2">
      <c r="A122" t="s">
        <v>33</v>
      </c>
      <c r="B122">
        <v>2000</v>
      </c>
      <c r="C122" t="str">
        <f>VLOOKUP(A122,'Grants type'!B122:N273,3,FALSE)</f>
        <v>Total</v>
      </c>
      <c r="D122" t="str">
        <f>VLOOKUP(A122,Government!B122:N273,3,FALSE)</f>
        <v>Local</v>
      </c>
      <c r="E122" s="6">
        <f>IF(ISNUMBER(VLOOKUP(A122,Aid!B122:N273,3,FALSE)),VLOOKUP(A122,Aid!B122:N273,3,FALSE),"N/A")</f>
        <v>6796.2430000000004</v>
      </c>
    </row>
    <row r="123" spans="1:5" x14ac:dyDescent="0.2">
      <c r="A123" t="s">
        <v>33</v>
      </c>
      <c r="B123">
        <v>2000</v>
      </c>
      <c r="C123" t="str">
        <f>VLOOKUP(A123,'Grants type'!B123:N274,3,FALSE)</f>
        <v>Earmarked</v>
      </c>
      <c r="D123" t="str">
        <f>VLOOKUP(A123,Government!B123:N274,3,FALSE)</f>
        <v>Local</v>
      </c>
      <c r="E123" s="6">
        <f>IF(ISNUMBER(VLOOKUP(A123,Aid!B123:N274,3,FALSE)),VLOOKUP(A123,Aid!B123:N274,3,FALSE),"N/A")</f>
        <v>5471.7659999999996</v>
      </c>
    </row>
    <row r="124" spans="1:5" x14ac:dyDescent="0.2">
      <c r="A124" t="s">
        <v>33</v>
      </c>
      <c r="B124">
        <v>2000</v>
      </c>
      <c r="C124" t="str">
        <f>VLOOKUP(A124,'Grants type'!B124:N275,3,FALSE)</f>
        <v>Discretionary</v>
      </c>
      <c r="D124" t="str">
        <f>VLOOKUP(A124,Government!B124:N275,3,FALSE)</f>
        <v>Local</v>
      </c>
      <c r="E124" s="6">
        <f>IF(ISNUMBER(VLOOKUP(A124,Aid!B124:N275,3,FALSE)),VLOOKUP(A124,Aid!B124:N275,3,FALSE),"N/A")</f>
        <v>0</v>
      </c>
    </row>
    <row r="125" spans="1:5" x14ac:dyDescent="0.2">
      <c r="A125" t="s">
        <v>33</v>
      </c>
      <c r="B125">
        <v>2000</v>
      </c>
      <c r="C125" t="str">
        <f>VLOOKUP(A125,'Grants type'!B125:N276,3,FALSE)</f>
        <v>Non-earmarked</v>
      </c>
      <c r="D125" t="str">
        <f>VLOOKUP(A125,Government!B125:N276,3,FALSE)</f>
        <v>Local</v>
      </c>
      <c r="E125" s="6">
        <f>IF(ISNUMBER(VLOOKUP(A125,Aid!B125:N276,3,FALSE)),VLOOKUP(A125,Aid!B125:N276,3,FALSE),"N/A")</f>
        <v>1324.4770000000001</v>
      </c>
    </row>
    <row r="126" spans="1:5" x14ac:dyDescent="0.2">
      <c r="A126" t="s">
        <v>33</v>
      </c>
      <c r="B126">
        <v>2000</v>
      </c>
      <c r="C126" t="str">
        <f>VLOOKUP(A126,'Grants type'!B126:N277,3,FALSE)</f>
        <v>Total</v>
      </c>
      <c r="D126" t="str">
        <f>VLOOKUP(A126,Government!B126:N277,3,FALSE)</f>
        <v>Total</v>
      </c>
      <c r="E126" s="6">
        <f>IF(ISNUMBER(VLOOKUP(A126,Aid!B126:N277,3,FALSE)),VLOOKUP(A126,Aid!B126:N277,3,FALSE),"N/A")</f>
        <v>25852.308000000001</v>
      </c>
    </row>
    <row r="127" spans="1:5" x14ac:dyDescent="0.2">
      <c r="A127" t="s">
        <v>33</v>
      </c>
      <c r="B127">
        <v>2000</v>
      </c>
      <c r="C127" t="str">
        <f>VLOOKUP(A127,'Grants type'!B127:N278,3,FALSE)</f>
        <v>Earmarked</v>
      </c>
      <c r="D127" t="str">
        <f>VLOOKUP(A127,Government!B127:N278,3,FALSE)</f>
        <v>Total</v>
      </c>
      <c r="E127" s="6">
        <f>IF(ISNUMBER(VLOOKUP(A127,Aid!B127:N278,3,FALSE)),VLOOKUP(A127,Aid!B127:N278,3,FALSE),"N/A")</f>
        <v>20265.919999999998</v>
      </c>
    </row>
    <row r="128" spans="1:5" x14ac:dyDescent="0.2">
      <c r="A128" t="s">
        <v>33</v>
      </c>
      <c r="B128">
        <v>2000</v>
      </c>
      <c r="C128" t="str">
        <f>VLOOKUP(A128,'Grants type'!B128:N279,3,FALSE)</f>
        <v>Discretionary</v>
      </c>
      <c r="D128" t="str">
        <f>VLOOKUP(A128,Government!B128:N279,3,FALSE)</f>
        <v>Total</v>
      </c>
      <c r="E128" s="6">
        <f>IF(ISNUMBER(VLOOKUP(A128,Aid!B128:N279,3,FALSE)),VLOOKUP(A128,Aid!B128:N279,3,FALSE),"N/A")</f>
        <v>0</v>
      </c>
    </row>
    <row r="129" spans="1:5" x14ac:dyDescent="0.2">
      <c r="A129" t="s">
        <v>33</v>
      </c>
      <c r="B129">
        <v>2000</v>
      </c>
      <c r="C129" t="str">
        <f>VLOOKUP(A129,'Grants type'!B129:N280,3,FALSE)</f>
        <v>Non-earmarked</v>
      </c>
      <c r="D129" t="str">
        <f>VLOOKUP(A129,Government!B129:N280,3,FALSE)</f>
        <v>Total</v>
      </c>
      <c r="E129" s="6">
        <f>IF(ISNUMBER(VLOOKUP(A129,Aid!B129:N280,3,FALSE)),VLOOKUP(A129,Aid!B129:N280,3,FALSE),"N/A")</f>
        <v>5586.3879999999999</v>
      </c>
    </row>
    <row r="130" spans="1:5" x14ac:dyDescent="0.2">
      <c r="A130" t="s">
        <v>35</v>
      </c>
      <c r="B130">
        <v>2000</v>
      </c>
      <c r="C130" t="str">
        <f>VLOOKUP(A130,'Grants type'!B130:N281,3,FALSE)</f>
        <v>Total</v>
      </c>
      <c r="D130" t="str">
        <f>VLOOKUP(A130,Government!B130:N281,3,FALSE)</f>
        <v>Local</v>
      </c>
      <c r="E130" s="6">
        <f>IF(ISNUMBER(VLOOKUP(A130,Aid!B130:N281,3,FALSE)),VLOOKUP(A130,Aid!B130:N281,3,FALSE),"N/A")</f>
        <v>140.81299999999999</v>
      </c>
    </row>
    <row r="131" spans="1:5" x14ac:dyDescent="0.2">
      <c r="A131" t="s">
        <v>35</v>
      </c>
      <c r="B131">
        <v>2000</v>
      </c>
      <c r="C131" t="str">
        <f>VLOOKUP(A131,'Grants type'!B131:N282,3,FALSE)</f>
        <v>Earmarked</v>
      </c>
      <c r="D131" t="str">
        <f>VLOOKUP(A131,Government!B131:N282,3,FALSE)</f>
        <v>Local</v>
      </c>
      <c r="E131" s="6">
        <f>IF(ISNUMBER(VLOOKUP(A131,Aid!B131:N282,3,FALSE)),VLOOKUP(A131,Aid!B131:N282,3,FALSE),"N/A")</f>
        <v>91.448999999999998</v>
      </c>
    </row>
    <row r="132" spans="1:5" x14ac:dyDescent="0.2">
      <c r="A132" t="s">
        <v>35</v>
      </c>
      <c r="B132">
        <v>2000</v>
      </c>
      <c r="C132" t="str">
        <f>VLOOKUP(A132,'Grants type'!B132:N283,3,FALSE)</f>
        <v>Discretionary</v>
      </c>
      <c r="D132" t="str">
        <f>VLOOKUP(A132,Government!B132:N283,3,FALSE)</f>
        <v>Local</v>
      </c>
      <c r="E132" s="6">
        <f>IF(ISNUMBER(VLOOKUP(A132,Aid!B132:N283,3,FALSE)),VLOOKUP(A132,Aid!B132:N283,3,FALSE),"N/A")</f>
        <v>91.448999999999998</v>
      </c>
    </row>
    <row r="133" spans="1:5" x14ac:dyDescent="0.2">
      <c r="A133" t="s">
        <v>35</v>
      </c>
      <c r="B133">
        <v>2000</v>
      </c>
      <c r="C133" t="str">
        <f>VLOOKUP(A133,'Grants type'!B133:N284,3,FALSE)</f>
        <v>Non-earmarked</v>
      </c>
      <c r="D133" t="str">
        <f>VLOOKUP(A133,Government!B133:N284,3,FALSE)</f>
        <v>Local</v>
      </c>
      <c r="E133" s="6">
        <f>IF(ISNUMBER(VLOOKUP(A133,Aid!B133:N284,3,FALSE)),VLOOKUP(A133,Aid!B133:N284,3,FALSE),"N/A")</f>
        <v>49.363999999999997</v>
      </c>
    </row>
    <row r="134" spans="1:5" x14ac:dyDescent="0.2">
      <c r="A134" t="s">
        <v>35</v>
      </c>
      <c r="B134">
        <v>2000</v>
      </c>
      <c r="C134" t="str">
        <f>VLOOKUP(A134,'Grants type'!B134:N285,3,FALSE)</f>
        <v>Total</v>
      </c>
      <c r="D134" t="str">
        <f>VLOOKUP(A134,Government!B134:N285,3,FALSE)</f>
        <v>Total</v>
      </c>
      <c r="E134" s="6">
        <f>IF(ISNUMBER(VLOOKUP(A134,Aid!B134:N285,3,FALSE)),VLOOKUP(A134,Aid!B134:N285,3,FALSE),"N/A")</f>
        <v>140.81299999999999</v>
      </c>
    </row>
    <row r="135" spans="1:5" x14ac:dyDescent="0.2">
      <c r="A135" t="s">
        <v>35</v>
      </c>
      <c r="B135">
        <v>2000</v>
      </c>
      <c r="C135" t="str">
        <f>VLOOKUP(A135,'Grants type'!B135:N286,3,FALSE)</f>
        <v>Earmarked</v>
      </c>
      <c r="D135" t="str">
        <f>VLOOKUP(A135,Government!B135:N286,3,FALSE)</f>
        <v>Total</v>
      </c>
      <c r="E135" s="6">
        <f>IF(ISNUMBER(VLOOKUP(A135,Aid!B135:N286,3,FALSE)),VLOOKUP(A135,Aid!B135:N286,3,FALSE),"N/A")</f>
        <v>91.448999999999998</v>
      </c>
    </row>
    <row r="136" spans="1:5" x14ac:dyDescent="0.2">
      <c r="A136" t="s">
        <v>35</v>
      </c>
      <c r="B136">
        <v>2000</v>
      </c>
      <c r="C136" t="str">
        <f>VLOOKUP(A136,'Grants type'!B136:N287,3,FALSE)</f>
        <v>Discretionary</v>
      </c>
      <c r="D136" t="str">
        <f>VLOOKUP(A136,Government!B136:N287,3,FALSE)</f>
        <v>Total</v>
      </c>
      <c r="E136" s="6">
        <f>IF(ISNUMBER(VLOOKUP(A136,Aid!B136:N287,3,FALSE)),VLOOKUP(A136,Aid!B136:N287,3,FALSE),"N/A")</f>
        <v>91.448999999999998</v>
      </c>
    </row>
    <row r="137" spans="1:5" x14ac:dyDescent="0.2">
      <c r="A137" t="s">
        <v>35</v>
      </c>
      <c r="B137">
        <v>2000</v>
      </c>
      <c r="C137" t="str">
        <f>VLOOKUP(A137,'Grants type'!B137:N288,3,FALSE)</f>
        <v>Non-earmarked</v>
      </c>
      <c r="D137" t="str">
        <f>VLOOKUP(A137,Government!B137:N288,3,FALSE)</f>
        <v>Total</v>
      </c>
      <c r="E137" s="6">
        <f>IF(ISNUMBER(VLOOKUP(A137,Aid!B137:N288,3,FALSE)),VLOOKUP(A137,Aid!B137:N288,3,FALSE),"N/A")</f>
        <v>49.363999999999997</v>
      </c>
    </row>
    <row r="138" spans="1:5" x14ac:dyDescent="0.2">
      <c r="A138" t="s">
        <v>36</v>
      </c>
      <c r="B138">
        <v>2000</v>
      </c>
      <c r="C138" t="str">
        <f>VLOOKUP(A138,'Grants type'!B138:N289,3,FALSE)</f>
        <v>Total</v>
      </c>
      <c r="D138" t="str">
        <f>VLOOKUP(A138,Government!B138:N289,3,FALSE)</f>
        <v>Local</v>
      </c>
      <c r="E138" s="6">
        <f>IF(ISNUMBER(VLOOKUP(A138,Aid!B138:N289,3,FALSE)),VLOOKUP(A138,Aid!B138:N289,3,FALSE),"N/A")</f>
        <v>467371</v>
      </c>
    </row>
    <row r="139" spans="1:5" x14ac:dyDescent="0.2">
      <c r="A139" t="s">
        <v>36</v>
      </c>
      <c r="B139">
        <v>2000</v>
      </c>
      <c r="C139" t="str">
        <f>VLOOKUP(A139,'Grants type'!B139:N290,3,FALSE)</f>
        <v>Earmarked</v>
      </c>
      <c r="D139" t="str">
        <f>VLOOKUP(A139,Government!B139:N290,3,FALSE)</f>
        <v>Local</v>
      </c>
      <c r="E139" s="6">
        <f>IF(ISNUMBER(VLOOKUP(A139,Aid!B139:N290,3,FALSE)),VLOOKUP(A139,Aid!B139:N290,3,FALSE),"N/A")</f>
        <v>462486</v>
      </c>
    </row>
    <row r="140" spans="1:5" x14ac:dyDescent="0.2">
      <c r="A140" t="s">
        <v>36</v>
      </c>
      <c r="B140">
        <v>2000</v>
      </c>
      <c r="C140" t="str">
        <f>VLOOKUP(A140,'Grants type'!B140:N291,3,FALSE)</f>
        <v>Discretionary</v>
      </c>
      <c r="D140" t="str">
        <f>VLOOKUP(A140,Government!B140:N291,3,FALSE)</f>
        <v>Local</v>
      </c>
      <c r="E140" s="6">
        <f>IF(ISNUMBER(VLOOKUP(A140,Aid!B140:N291,3,FALSE)),VLOOKUP(A140,Aid!B140:N291,3,FALSE),"N/A")</f>
        <v>3765</v>
      </c>
    </row>
    <row r="141" spans="1:5" x14ac:dyDescent="0.2">
      <c r="A141" t="s">
        <v>36</v>
      </c>
      <c r="B141">
        <v>2000</v>
      </c>
      <c r="C141" t="str">
        <f>VLOOKUP(A141,'Grants type'!B141:N292,3,FALSE)</f>
        <v>Non-earmarked</v>
      </c>
      <c r="D141" t="str">
        <f>VLOOKUP(A141,Government!B141:N292,3,FALSE)</f>
        <v>Local</v>
      </c>
      <c r="E141" s="6">
        <f>IF(ISNUMBER(VLOOKUP(A141,Aid!B141:N292,3,FALSE)),VLOOKUP(A141,Aid!B141:N292,3,FALSE),"N/A")</f>
        <v>4885</v>
      </c>
    </row>
    <row r="142" spans="1:5" x14ac:dyDescent="0.2">
      <c r="A142" t="s">
        <v>36</v>
      </c>
      <c r="B142">
        <v>2000</v>
      </c>
      <c r="C142" t="str">
        <f>VLOOKUP(A142,'Grants type'!B142:N293,3,FALSE)</f>
        <v>Total</v>
      </c>
      <c r="D142" t="str">
        <f>VLOOKUP(A142,Government!B142:N293,3,FALSE)</f>
        <v>Total</v>
      </c>
      <c r="E142" s="6">
        <f>IF(ISNUMBER(VLOOKUP(A142,Aid!B142:N293,3,FALSE)),VLOOKUP(A142,Aid!B142:N293,3,FALSE),"N/A")</f>
        <v>467371</v>
      </c>
    </row>
    <row r="143" spans="1:5" x14ac:dyDescent="0.2">
      <c r="A143" t="s">
        <v>36</v>
      </c>
      <c r="B143">
        <v>2000</v>
      </c>
      <c r="C143" t="str">
        <f>VLOOKUP(A143,'Grants type'!B143:N294,3,FALSE)</f>
        <v>Earmarked</v>
      </c>
      <c r="D143" t="str">
        <f>VLOOKUP(A143,Government!B143:N294,3,FALSE)</f>
        <v>Total</v>
      </c>
      <c r="E143" s="6">
        <f>IF(ISNUMBER(VLOOKUP(A143,Aid!B143:N294,3,FALSE)),VLOOKUP(A143,Aid!B143:N294,3,FALSE),"N/A")</f>
        <v>462486</v>
      </c>
    </row>
    <row r="144" spans="1:5" x14ac:dyDescent="0.2">
      <c r="A144" t="s">
        <v>36</v>
      </c>
      <c r="B144">
        <v>2000</v>
      </c>
      <c r="C144" t="str">
        <f>VLOOKUP(A144,'Grants type'!B144:N295,3,FALSE)</f>
        <v>Discretionary</v>
      </c>
      <c r="D144" t="str">
        <f>VLOOKUP(A144,Government!B144:N295,3,FALSE)</f>
        <v>Total</v>
      </c>
      <c r="E144" s="6">
        <f>IF(ISNUMBER(VLOOKUP(A144,Aid!B144:N295,3,FALSE)),VLOOKUP(A144,Aid!B144:N295,3,FALSE),"N/A")</f>
        <v>3765</v>
      </c>
    </row>
    <row r="145" spans="1:5" x14ac:dyDescent="0.2">
      <c r="A145" t="s">
        <v>36</v>
      </c>
      <c r="B145">
        <v>2000</v>
      </c>
      <c r="C145" t="str">
        <f>VLOOKUP(A145,'Grants type'!B145:N296,3,FALSE)</f>
        <v>Non-earmarked</v>
      </c>
      <c r="D145" t="str">
        <f>VLOOKUP(A145,Government!B145:N296,3,FALSE)</f>
        <v>Total</v>
      </c>
      <c r="E145" s="6">
        <f>IF(ISNUMBER(VLOOKUP(A145,Aid!B145:N296,3,FALSE)),VLOOKUP(A145,Aid!B145:N296,3,FALSE),"N/A")</f>
        <v>4885</v>
      </c>
    </row>
    <row r="146" spans="1:5" x14ac:dyDescent="0.2">
      <c r="A146" t="s">
        <v>38</v>
      </c>
      <c r="B146">
        <v>2000</v>
      </c>
      <c r="C146" t="str">
        <f>VLOOKUP(A146,'Grants type'!B146:N297,3,FALSE)</f>
        <v>Total</v>
      </c>
      <c r="D146" t="str">
        <f>VLOOKUP(A146,Government!B146:N297,3,FALSE)</f>
        <v>Local</v>
      </c>
      <c r="E146" s="6">
        <f>IF(ISNUMBER(VLOOKUP(A146,Aid!B146:N297,3,FALSE)),VLOOKUP(A146,Aid!B146:N297,3,FALSE),"N/A")</f>
        <v>667.05399999999997</v>
      </c>
    </row>
    <row r="147" spans="1:5" x14ac:dyDescent="0.2">
      <c r="A147" t="s">
        <v>38</v>
      </c>
      <c r="B147">
        <v>2000</v>
      </c>
      <c r="C147" t="str">
        <f>VLOOKUP(A147,'Grants type'!B147:N298,3,FALSE)</f>
        <v>Earmarked</v>
      </c>
      <c r="D147" t="str">
        <f>VLOOKUP(A147,Government!B147:N298,3,FALSE)</f>
        <v>Local</v>
      </c>
      <c r="E147" s="6">
        <f>IF(ISNUMBER(VLOOKUP(A147,Aid!B147:N298,3,FALSE)),VLOOKUP(A147,Aid!B147:N298,3,FALSE),"N/A")</f>
        <v>667.05399999999997</v>
      </c>
    </row>
    <row r="148" spans="1:5" x14ac:dyDescent="0.2">
      <c r="A148" t="s">
        <v>38</v>
      </c>
      <c r="B148">
        <v>2000</v>
      </c>
      <c r="C148" t="str">
        <f>VLOOKUP(A148,'Grants type'!B148:N299,3,FALSE)</f>
        <v>Discretionary</v>
      </c>
      <c r="D148" t="str">
        <f>VLOOKUP(A148,Government!B148:N299,3,FALSE)</f>
        <v>Local</v>
      </c>
      <c r="E148" s="6">
        <f>IF(ISNUMBER(VLOOKUP(A148,Aid!B148:N299,3,FALSE)),VLOOKUP(A148,Aid!B148:N299,3,FALSE),"N/A")</f>
        <v>0</v>
      </c>
    </row>
    <row r="149" spans="1:5" x14ac:dyDescent="0.2">
      <c r="A149" t="s">
        <v>38</v>
      </c>
      <c r="B149">
        <v>2000</v>
      </c>
      <c r="C149" t="str">
        <f>VLOOKUP(A149,'Grants type'!B149:N300,3,FALSE)</f>
        <v>Non-earmarked</v>
      </c>
      <c r="D149" t="str">
        <f>VLOOKUP(A149,Government!B149:N300,3,FALSE)</f>
        <v>Local</v>
      </c>
      <c r="E149" s="6">
        <f>IF(ISNUMBER(VLOOKUP(A149,Aid!B149:N300,3,FALSE)),VLOOKUP(A149,Aid!B149:N300,3,FALSE),"N/A")</f>
        <v>0</v>
      </c>
    </row>
    <row r="150" spans="1:5" x14ac:dyDescent="0.2">
      <c r="A150" t="s">
        <v>38</v>
      </c>
      <c r="B150">
        <v>2000</v>
      </c>
      <c r="C150" t="str">
        <f>VLOOKUP(A150,'Grants type'!B150:N301,3,FALSE)</f>
        <v>Total</v>
      </c>
      <c r="D150" t="str">
        <f>VLOOKUP(A150,Government!B150:N301,3,FALSE)</f>
        <v>Total</v>
      </c>
      <c r="E150" s="6">
        <f>IF(ISNUMBER(VLOOKUP(A150,Aid!B150:N301,3,FALSE)),VLOOKUP(A150,Aid!B150:N301,3,FALSE),"N/A")</f>
        <v>667.05399999999997</v>
      </c>
    </row>
    <row r="151" spans="1:5" x14ac:dyDescent="0.2">
      <c r="A151" t="s">
        <v>38</v>
      </c>
      <c r="B151">
        <v>2000</v>
      </c>
      <c r="C151" t="str">
        <f>VLOOKUP(A151,'Grants type'!B151:N302,3,FALSE)</f>
        <v>Earmarked</v>
      </c>
      <c r="D151" t="str">
        <f>VLOOKUP(A151,Government!B151:N302,3,FALSE)</f>
        <v>Total</v>
      </c>
      <c r="E151" s="6">
        <f>IF(ISNUMBER(VLOOKUP(A151,Aid!B151:N302,3,FALSE)),VLOOKUP(A151,Aid!B151:N302,3,FALSE),"N/A")</f>
        <v>667.05399999999997</v>
      </c>
    </row>
    <row r="152" spans="1:5" x14ac:dyDescent="0.2">
      <c r="A152" t="s">
        <v>38</v>
      </c>
      <c r="B152">
        <v>2000</v>
      </c>
      <c r="C152" t="str">
        <f>VLOOKUP(A152,'Grants type'!B152:N303,3,FALSE)</f>
        <v>Discretionary</v>
      </c>
      <c r="D152" t="str">
        <f>VLOOKUP(A152,Government!B152:N303,3,FALSE)</f>
        <v>Total</v>
      </c>
      <c r="E152" s="6">
        <f>IF(ISNUMBER(VLOOKUP(A152,Aid!B152:N303,3,FALSE)),VLOOKUP(A152,Aid!B152:N303,3,FALSE),"N/A")</f>
        <v>0</v>
      </c>
    </row>
    <row r="153" spans="1:5" x14ac:dyDescent="0.2">
      <c r="A153" t="s">
        <v>38</v>
      </c>
      <c r="B153">
        <v>2000</v>
      </c>
      <c r="C153" t="str">
        <f>VLOOKUP(A153,'Grants type'!B153:N304,3,FALSE)</f>
        <v>Non-earmarked</v>
      </c>
      <c r="D153" t="str">
        <f>VLOOKUP(A153,Government!B153:N304,3,FALSE)</f>
        <v>Total</v>
      </c>
      <c r="E153" s="6">
        <f>IF(ISNUMBER(VLOOKUP(A153,Aid!B153:N304,3,FALSE)),VLOOKUP(A153,Aid!B153:N304,3,FALSE),"N/A")</f>
        <v>0</v>
      </c>
    </row>
    <row r="154" spans="1:5" x14ac:dyDescent="0.2">
      <c r="A154" t="s">
        <v>43</v>
      </c>
      <c r="B154">
        <v>2001</v>
      </c>
      <c r="C154" t="str">
        <f>VLOOKUP(A154,'Grants type'!B2:N153,4,FALSE)</f>
        <v>Total</v>
      </c>
      <c r="D154" t="str">
        <f>VLOOKUP(A154,Government!B2:N153,4,FALSE)</f>
        <v>State</v>
      </c>
      <c r="E154" s="6">
        <f>IF(ISNUMBER(VLOOKUP(A154,Aid!B2:N153,4,FALSE)),VLOOKUP(A154,Aid!B2:N153,4,FALSE),"N/A")</f>
        <v>26301</v>
      </c>
    </row>
    <row r="155" spans="1:5" x14ac:dyDescent="0.2">
      <c r="A155" t="s">
        <v>43</v>
      </c>
      <c r="B155">
        <v>2001</v>
      </c>
      <c r="C155" t="str">
        <f>VLOOKUP(A155,'Grants type'!B3:N154,4,FALSE)</f>
        <v>Earmarked</v>
      </c>
      <c r="D155" t="str">
        <f>VLOOKUP(A155,Government!B3:N154,4,FALSE)</f>
        <v>State</v>
      </c>
      <c r="E155" s="6">
        <f>IF(ISNUMBER(VLOOKUP(A155,Aid!B3:N154,4,FALSE)),VLOOKUP(A155,Aid!B3:N154,4,FALSE),"N/A")</f>
        <v>20065</v>
      </c>
    </row>
    <row r="156" spans="1:5" x14ac:dyDescent="0.2">
      <c r="A156" t="s">
        <v>43</v>
      </c>
      <c r="B156">
        <v>2001</v>
      </c>
      <c r="C156" t="str">
        <f>VLOOKUP(A156,'Grants type'!B4:N155,4,FALSE)</f>
        <v>Discretionary</v>
      </c>
      <c r="D156" t="str">
        <f>VLOOKUP(A156,Government!B4:N155,4,FALSE)</f>
        <v>State</v>
      </c>
      <c r="E156" s="6">
        <f>IF(ISNUMBER(VLOOKUP(A156,Aid!B4:N155,4,FALSE)),VLOOKUP(A156,Aid!B4:N155,4,FALSE),"N/A")</f>
        <v>20065</v>
      </c>
    </row>
    <row r="157" spans="1:5" x14ac:dyDescent="0.2">
      <c r="A157" t="s">
        <v>43</v>
      </c>
      <c r="B157">
        <v>2001</v>
      </c>
      <c r="C157" t="str">
        <f>VLOOKUP(A157,'Grants type'!B5:N156,4,FALSE)</f>
        <v>Non-earmarked</v>
      </c>
      <c r="D157" t="str">
        <f>VLOOKUP(A157,Government!B5:N156,4,FALSE)</f>
        <v>State</v>
      </c>
      <c r="E157" s="6">
        <f>IF(ISNUMBER(VLOOKUP(A157,Aid!B5:N156,4,FALSE)),VLOOKUP(A157,Aid!B5:N156,4,FALSE),"N/A")</f>
        <v>6236</v>
      </c>
    </row>
    <row r="158" spans="1:5" x14ac:dyDescent="0.2">
      <c r="A158" t="s">
        <v>43</v>
      </c>
      <c r="B158">
        <v>2001</v>
      </c>
      <c r="C158" t="str">
        <f>VLOOKUP(A158,'Grants type'!B6:N157,4,FALSE)</f>
        <v>Total</v>
      </c>
      <c r="D158" t="str">
        <f>VLOOKUP(A158,Government!B6:N157,4,FALSE)</f>
        <v>Local</v>
      </c>
      <c r="E158" s="6">
        <f>IF(ISNUMBER(VLOOKUP(A158,Aid!B6:N157,4,FALSE)),VLOOKUP(A158,Aid!B6:N157,4,FALSE),"N/A")</f>
        <v>1896</v>
      </c>
    </row>
    <row r="159" spans="1:5" x14ac:dyDescent="0.2">
      <c r="A159" t="s">
        <v>43</v>
      </c>
      <c r="B159">
        <v>2001</v>
      </c>
      <c r="C159" t="str">
        <f>VLOOKUP(A159,'Grants type'!B7:N158,4,FALSE)</f>
        <v>Earmarked</v>
      </c>
      <c r="D159" t="str">
        <f>VLOOKUP(A159,Government!B7:N158,4,FALSE)</f>
        <v>Local</v>
      </c>
      <c r="E159" s="6">
        <f>IF(ISNUMBER(VLOOKUP(A159,Aid!B7:N158,4,FALSE)),VLOOKUP(A159,Aid!B7:N158,4,FALSE),"N/A")</f>
        <v>502</v>
      </c>
    </row>
    <row r="160" spans="1:5" x14ac:dyDescent="0.2">
      <c r="A160" t="s">
        <v>43</v>
      </c>
      <c r="B160">
        <v>2001</v>
      </c>
      <c r="C160" t="str">
        <f>VLOOKUP(A160,'Grants type'!B8:N159,4,FALSE)</f>
        <v>Discretionary</v>
      </c>
      <c r="D160" t="str">
        <f>VLOOKUP(A160,Government!B8:N159,4,FALSE)</f>
        <v>Local</v>
      </c>
      <c r="E160" s="6">
        <f>IF(ISNUMBER(VLOOKUP(A160,Aid!B8:N159,4,FALSE)),VLOOKUP(A160,Aid!B8:N159,4,FALSE),"N/A")</f>
        <v>502</v>
      </c>
    </row>
    <row r="161" spans="1:5" x14ac:dyDescent="0.2">
      <c r="A161" t="s">
        <v>43</v>
      </c>
      <c r="B161">
        <v>2001</v>
      </c>
      <c r="C161" t="str">
        <f>VLOOKUP(A161,'Grants type'!B9:N160,4,FALSE)</f>
        <v>Non-earmarked</v>
      </c>
      <c r="D161" t="str">
        <f>VLOOKUP(A161,Government!B9:N160,4,FALSE)</f>
        <v>Local</v>
      </c>
      <c r="E161" s="6">
        <f>IF(ISNUMBER(VLOOKUP(A161,Aid!B9:N160,4,FALSE)),VLOOKUP(A161,Aid!B9:N160,4,FALSE),"N/A")</f>
        <v>1394</v>
      </c>
    </row>
    <row r="162" spans="1:5" x14ac:dyDescent="0.2">
      <c r="A162" t="s">
        <v>43</v>
      </c>
      <c r="B162">
        <v>2001</v>
      </c>
      <c r="C162" t="str">
        <f>VLOOKUP(A162,'Grants type'!B10:N161,4,FALSE)</f>
        <v>Total</v>
      </c>
      <c r="D162" t="str">
        <f>VLOOKUP(A162,Government!B10:N161,4,FALSE)</f>
        <v>Total</v>
      </c>
      <c r="E162" s="6">
        <f>IF(ISNUMBER(VLOOKUP(A162,Aid!B10:N161,4,FALSE)),VLOOKUP(A162,Aid!B10:N161,4,FALSE),"N/A")</f>
        <v>28197</v>
      </c>
    </row>
    <row r="163" spans="1:5" x14ac:dyDescent="0.2">
      <c r="A163" t="s">
        <v>43</v>
      </c>
      <c r="B163">
        <v>2001</v>
      </c>
      <c r="C163" t="str">
        <f>VLOOKUP(A163,'Grants type'!B11:N162,4,FALSE)</f>
        <v>Earmarked</v>
      </c>
      <c r="D163" t="str">
        <f>VLOOKUP(A163,Government!B11:N162,4,FALSE)</f>
        <v>Total</v>
      </c>
      <c r="E163" s="6">
        <f>IF(ISNUMBER(VLOOKUP(A163,Aid!B11:N162,4,FALSE)),VLOOKUP(A163,Aid!B11:N162,4,FALSE),"N/A")</f>
        <v>20567</v>
      </c>
    </row>
    <row r="164" spans="1:5" x14ac:dyDescent="0.2">
      <c r="A164" t="s">
        <v>43</v>
      </c>
      <c r="B164">
        <v>2001</v>
      </c>
      <c r="C164" t="str">
        <f>VLOOKUP(A164,'Grants type'!B12:N163,4,FALSE)</f>
        <v>Discretionary</v>
      </c>
      <c r="D164" t="str">
        <f>VLOOKUP(A164,Government!B12:N163,4,FALSE)</f>
        <v>Total</v>
      </c>
      <c r="E164" s="6">
        <f>IF(ISNUMBER(VLOOKUP(A164,Aid!B12:N163,4,FALSE)),VLOOKUP(A164,Aid!B12:N163,4,FALSE),"N/A")</f>
        <v>20567</v>
      </c>
    </row>
    <row r="165" spans="1:5" x14ac:dyDescent="0.2">
      <c r="A165" t="s">
        <v>43</v>
      </c>
      <c r="B165">
        <v>2001</v>
      </c>
      <c r="C165" t="str">
        <f>VLOOKUP(A165,'Grants type'!B13:N164,4,FALSE)</f>
        <v>Non-earmarked</v>
      </c>
      <c r="D165" t="str">
        <f>VLOOKUP(A165,Government!B13:N164,4,FALSE)</f>
        <v>Total</v>
      </c>
      <c r="E165" s="6">
        <f>IF(ISNUMBER(VLOOKUP(A165,Aid!B13:N164,4,FALSE)),VLOOKUP(A165,Aid!B13:N164,4,FALSE),"N/A")</f>
        <v>7630</v>
      </c>
    </row>
    <row r="166" spans="1:5" x14ac:dyDescent="0.2">
      <c r="A166" t="s">
        <v>11</v>
      </c>
      <c r="B166">
        <v>2001</v>
      </c>
      <c r="C166" t="str">
        <f>VLOOKUP(A166,'Grants type'!B14:N165,4,FALSE)</f>
        <v>Total</v>
      </c>
      <c r="D166" t="str">
        <f>VLOOKUP(A166,Government!B14:N165,4,FALSE)</f>
        <v>Local</v>
      </c>
      <c r="E166" s="6">
        <f>IF(ISNUMBER(VLOOKUP(A166,Aid!B14:N165,4,FALSE)),VLOOKUP(A166,Aid!B14:N165,4,FALSE),"N/A")</f>
        <v>63023</v>
      </c>
    </row>
    <row r="167" spans="1:5" x14ac:dyDescent="0.2">
      <c r="A167" t="s">
        <v>11</v>
      </c>
      <c r="B167">
        <v>2001</v>
      </c>
      <c r="C167" t="str">
        <f>VLOOKUP(A167,'Grants type'!B15:N166,4,FALSE)</f>
        <v>Earmarked</v>
      </c>
      <c r="D167" t="str">
        <f>VLOOKUP(A167,Government!B15:N166,4,FALSE)</f>
        <v>Local</v>
      </c>
      <c r="E167" s="6">
        <f>IF(ISNUMBER(VLOOKUP(A167,Aid!B15:N166,4,FALSE)),VLOOKUP(A167,Aid!B15:N166,4,FALSE),"N/A")</f>
        <v>63023</v>
      </c>
    </row>
    <row r="168" spans="1:5" x14ac:dyDescent="0.2">
      <c r="A168" t="s">
        <v>11</v>
      </c>
      <c r="B168">
        <v>2001</v>
      </c>
      <c r="C168" t="str">
        <f>VLOOKUP(A168,'Grants type'!B16:N167,4,FALSE)</f>
        <v>Discretionary</v>
      </c>
      <c r="D168" t="str">
        <f>VLOOKUP(A168,Government!B16:N167,4,FALSE)</f>
        <v>Local</v>
      </c>
      <c r="E168" s="6">
        <f>IF(ISNUMBER(VLOOKUP(A168,Aid!B16:N167,4,FALSE)),VLOOKUP(A168,Aid!B16:N167,4,FALSE),"N/A")</f>
        <v>0</v>
      </c>
    </row>
    <row r="169" spans="1:5" x14ac:dyDescent="0.2">
      <c r="A169" t="s">
        <v>11</v>
      </c>
      <c r="B169">
        <v>2001</v>
      </c>
      <c r="C169" t="str">
        <f>VLOOKUP(A169,'Grants type'!B17:N168,4,FALSE)</f>
        <v>Non-earmarked</v>
      </c>
      <c r="D169" t="str">
        <f>VLOOKUP(A169,Government!B17:N168,4,FALSE)</f>
        <v>Local</v>
      </c>
      <c r="E169" s="6">
        <f>IF(ISNUMBER(VLOOKUP(A169,Aid!B17:N168,4,FALSE)),VLOOKUP(A169,Aid!B17:N168,4,FALSE),"N/A")</f>
        <v>0</v>
      </c>
    </row>
    <row r="170" spans="1:5" x14ac:dyDescent="0.2">
      <c r="A170" t="s">
        <v>11</v>
      </c>
      <c r="B170">
        <v>2001</v>
      </c>
      <c r="C170" t="str">
        <f>VLOOKUP(A170,'Grants type'!B18:N169,4,FALSE)</f>
        <v>Total</v>
      </c>
      <c r="D170" t="str">
        <f>VLOOKUP(A170,Government!B18:N169,4,FALSE)</f>
        <v>Total</v>
      </c>
      <c r="E170" s="6">
        <f>IF(ISNUMBER(VLOOKUP(A170,Aid!B18:N169,4,FALSE)),VLOOKUP(A170,Aid!B18:N169,4,FALSE),"N/A")</f>
        <v>63023</v>
      </c>
    </row>
    <row r="171" spans="1:5" x14ac:dyDescent="0.2">
      <c r="A171" t="s">
        <v>11</v>
      </c>
      <c r="B171">
        <v>2001</v>
      </c>
      <c r="C171" t="str">
        <f>VLOOKUP(A171,'Grants type'!B19:N170,4,FALSE)</f>
        <v>Earmarked</v>
      </c>
      <c r="D171" t="str">
        <f>VLOOKUP(A171,Government!B19:N170,4,FALSE)</f>
        <v>Total</v>
      </c>
      <c r="E171" s="6">
        <f>IF(ISNUMBER(VLOOKUP(A171,Aid!B19:N170,4,FALSE)),VLOOKUP(A171,Aid!B19:N170,4,FALSE),"N/A")</f>
        <v>63023</v>
      </c>
    </row>
    <row r="172" spans="1:5" x14ac:dyDescent="0.2">
      <c r="A172" t="s">
        <v>11</v>
      </c>
      <c r="B172">
        <v>2001</v>
      </c>
      <c r="C172" t="str">
        <f>VLOOKUP(A172,'Grants type'!B20:N171,4,FALSE)</f>
        <v>Discretionary</v>
      </c>
      <c r="D172" t="str">
        <f>VLOOKUP(A172,Government!B20:N171,4,FALSE)</f>
        <v>Total</v>
      </c>
      <c r="E172" s="6">
        <f>IF(ISNUMBER(VLOOKUP(A172,Aid!B20:N171,4,FALSE)),VLOOKUP(A172,Aid!B20:N171,4,FALSE),"N/A")</f>
        <v>0</v>
      </c>
    </row>
    <row r="173" spans="1:5" x14ac:dyDescent="0.2">
      <c r="A173" t="s">
        <v>11</v>
      </c>
      <c r="B173">
        <v>2001</v>
      </c>
      <c r="C173" t="str">
        <f>VLOOKUP(A173,'Grants type'!B21:N172,4,FALSE)</f>
        <v>Non-earmarked</v>
      </c>
      <c r="D173" t="str">
        <f>VLOOKUP(A173,Government!B21:N172,4,FALSE)</f>
        <v>Total</v>
      </c>
      <c r="E173" s="6">
        <f>IF(ISNUMBER(VLOOKUP(A173,Aid!B21:N172,4,FALSE)),VLOOKUP(A173,Aid!B21:N172,4,FALSE),"N/A")</f>
        <v>0</v>
      </c>
    </row>
    <row r="174" spans="1:5" x14ac:dyDescent="0.2">
      <c r="A174" t="s">
        <v>13</v>
      </c>
      <c r="B174">
        <v>2001</v>
      </c>
      <c r="C174" t="str">
        <f>VLOOKUP(A174,'Grants type'!B22:N173,4,FALSE)</f>
        <v>Total</v>
      </c>
      <c r="D174" t="str">
        <f>VLOOKUP(A174,Government!B22:N173,4,FALSE)</f>
        <v>Local</v>
      </c>
      <c r="E174" s="6">
        <f>IF(ISNUMBER(VLOOKUP(A174,Aid!B22:N173,4,FALSE)),VLOOKUP(A174,Aid!B22:N173,4,FALSE),"N/A")</f>
        <v>153299.10500000001</v>
      </c>
    </row>
    <row r="175" spans="1:5" x14ac:dyDescent="0.2">
      <c r="A175" t="s">
        <v>13</v>
      </c>
      <c r="B175">
        <v>2001</v>
      </c>
      <c r="C175" t="str">
        <f>VLOOKUP(A175,'Grants type'!B23:N174,4,FALSE)</f>
        <v>Earmarked</v>
      </c>
      <c r="D175" t="str">
        <f>VLOOKUP(A175,Government!B23:N174,4,FALSE)</f>
        <v>Local</v>
      </c>
      <c r="E175" s="6">
        <f>IF(ISNUMBER(VLOOKUP(A175,Aid!B23:N174,4,FALSE)),VLOOKUP(A175,Aid!B23:N174,4,FALSE),"N/A")</f>
        <v>114868.105</v>
      </c>
    </row>
    <row r="176" spans="1:5" x14ac:dyDescent="0.2">
      <c r="A176" t="s">
        <v>13</v>
      </c>
      <c r="B176">
        <v>2001</v>
      </c>
      <c r="C176" t="str">
        <f>VLOOKUP(A176,'Grants type'!B24:N175,4,FALSE)</f>
        <v>Discretionary</v>
      </c>
      <c r="D176" t="str">
        <f>VLOOKUP(A176,Government!B24:N175,4,FALSE)</f>
        <v>Local</v>
      </c>
      <c r="E176" s="6">
        <f>IF(ISNUMBER(VLOOKUP(A176,Aid!B24:N175,4,FALSE)),VLOOKUP(A176,Aid!B24:N175,4,FALSE),"N/A")</f>
        <v>0</v>
      </c>
    </row>
    <row r="177" spans="1:5" x14ac:dyDescent="0.2">
      <c r="A177" t="s">
        <v>13</v>
      </c>
      <c r="B177">
        <v>2001</v>
      </c>
      <c r="C177" t="str">
        <f>VLOOKUP(A177,'Grants type'!B25:N176,4,FALSE)</f>
        <v>Non-earmarked</v>
      </c>
      <c r="D177" t="str">
        <f>VLOOKUP(A177,Government!B25:N176,4,FALSE)</f>
        <v>Local</v>
      </c>
      <c r="E177" s="6">
        <f>IF(ISNUMBER(VLOOKUP(A177,Aid!B25:N176,4,FALSE)),VLOOKUP(A177,Aid!B25:N176,4,FALSE),"N/A")</f>
        <v>38431</v>
      </c>
    </row>
    <row r="178" spans="1:5" x14ac:dyDescent="0.2">
      <c r="A178" t="s">
        <v>13</v>
      </c>
      <c r="B178">
        <v>2001</v>
      </c>
      <c r="C178" t="str">
        <f>VLOOKUP(A178,'Grants type'!B26:N177,4,FALSE)</f>
        <v>Total</v>
      </c>
      <c r="D178" t="str">
        <f>VLOOKUP(A178,Government!B26:N177,4,FALSE)</f>
        <v>Total</v>
      </c>
      <c r="E178" s="6">
        <f>IF(ISNUMBER(VLOOKUP(A178,Aid!B26:N177,4,FALSE)),VLOOKUP(A178,Aid!B26:N177,4,FALSE),"N/A")</f>
        <v>153299.10500000001</v>
      </c>
    </row>
    <row r="179" spans="1:5" x14ac:dyDescent="0.2">
      <c r="A179" t="s">
        <v>13</v>
      </c>
      <c r="B179">
        <v>2001</v>
      </c>
      <c r="C179" t="str">
        <f>VLOOKUP(A179,'Grants type'!B27:N178,4,FALSE)</f>
        <v>Earmarked</v>
      </c>
      <c r="D179" t="str">
        <f>VLOOKUP(A179,Government!B27:N178,4,FALSE)</f>
        <v>Total</v>
      </c>
      <c r="E179" s="6">
        <f>IF(ISNUMBER(VLOOKUP(A179,Aid!B27:N178,4,FALSE)),VLOOKUP(A179,Aid!B27:N178,4,FALSE),"N/A")</f>
        <v>114868.105</v>
      </c>
    </row>
    <row r="180" spans="1:5" x14ac:dyDescent="0.2">
      <c r="A180" t="s">
        <v>13</v>
      </c>
      <c r="B180">
        <v>2001</v>
      </c>
      <c r="C180" t="str">
        <f>VLOOKUP(A180,'Grants type'!B28:N179,4,FALSE)</f>
        <v>Discretionary</v>
      </c>
      <c r="D180" t="str">
        <f>VLOOKUP(A180,Government!B28:N179,4,FALSE)</f>
        <v>Total</v>
      </c>
      <c r="E180" s="6">
        <f>IF(ISNUMBER(VLOOKUP(A180,Aid!B28:N179,4,FALSE)),VLOOKUP(A180,Aid!B28:N179,4,FALSE),"N/A")</f>
        <v>0</v>
      </c>
    </row>
    <row r="181" spans="1:5" x14ac:dyDescent="0.2">
      <c r="A181" t="s">
        <v>13</v>
      </c>
      <c r="B181">
        <v>2001</v>
      </c>
      <c r="C181" t="str">
        <f>VLOOKUP(A181,'Grants type'!B29:N180,4,FALSE)</f>
        <v>Non-earmarked</v>
      </c>
      <c r="D181" t="str">
        <f>VLOOKUP(A181,Government!B29:N180,4,FALSE)</f>
        <v>Total</v>
      </c>
      <c r="E181" s="6">
        <f>IF(ISNUMBER(VLOOKUP(A181,Aid!B29:N180,4,FALSE)),VLOOKUP(A181,Aid!B29:N180,4,FALSE),"N/A")</f>
        <v>38431</v>
      </c>
    </row>
    <row r="182" spans="1:5" x14ac:dyDescent="0.2">
      <c r="A182" t="s">
        <v>15</v>
      </c>
      <c r="B182">
        <v>2001</v>
      </c>
      <c r="C182" t="str">
        <f>VLOOKUP(A182,'Grants type'!B30:N181,4,FALSE)</f>
        <v>Total</v>
      </c>
      <c r="D182" t="str">
        <f>VLOOKUP(A182,Government!B30:N181,4,FALSE)</f>
        <v>Local</v>
      </c>
      <c r="E182" s="6">
        <f>IF(ISNUMBER(VLOOKUP(A182,Aid!B30:N181,4,FALSE)),VLOOKUP(A182,Aid!B30:N181,4,FALSE),"N/A")</f>
        <v>5438.3410000000003</v>
      </c>
    </row>
    <row r="183" spans="1:5" x14ac:dyDescent="0.2">
      <c r="A183" t="s">
        <v>15</v>
      </c>
      <c r="B183">
        <v>2001</v>
      </c>
      <c r="C183" t="str">
        <f>VLOOKUP(A183,'Grants type'!B31:N182,4,FALSE)</f>
        <v>Earmarked</v>
      </c>
      <c r="D183" t="str">
        <f>VLOOKUP(A183,Government!B31:N182,4,FALSE)</f>
        <v>Local</v>
      </c>
      <c r="E183" s="6">
        <f>IF(ISNUMBER(VLOOKUP(A183,Aid!B31:N182,4,FALSE)),VLOOKUP(A183,Aid!B31:N182,4,FALSE),"N/A")</f>
        <v>695.95600000000002</v>
      </c>
    </row>
    <row r="184" spans="1:5" x14ac:dyDescent="0.2">
      <c r="A184" t="s">
        <v>15</v>
      </c>
      <c r="B184">
        <v>2001</v>
      </c>
      <c r="C184" t="str">
        <f>VLOOKUP(A184,'Grants type'!B32:N183,4,FALSE)</f>
        <v>Discretionary</v>
      </c>
      <c r="D184" t="str">
        <f>VLOOKUP(A184,Government!B32:N183,4,FALSE)</f>
        <v>Local</v>
      </c>
      <c r="E184" s="6">
        <f>IF(ISNUMBER(VLOOKUP(A184,Aid!B32:N183,4,FALSE)),VLOOKUP(A184,Aid!B32:N183,4,FALSE),"N/A")</f>
        <v>229.31200000000001</v>
      </c>
    </row>
    <row r="185" spans="1:5" x14ac:dyDescent="0.2">
      <c r="A185" t="s">
        <v>15</v>
      </c>
      <c r="B185">
        <v>2001</v>
      </c>
      <c r="C185" t="str">
        <f>VLOOKUP(A185,'Grants type'!B33:N184,4,FALSE)</f>
        <v>Non-earmarked</v>
      </c>
      <c r="D185" t="str">
        <f>VLOOKUP(A185,Government!B33:N184,4,FALSE)</f>
        <v>Local</v>
      </c>
      <c r="E185" s="6">
        <f>IF(ISNUMBER(VLOOKUP(A185,Aid!B33:N184,4,FALSE)),VLOOKUP(A185,Aid!B33:N184,4,FALSE),"N/A")</f>
        <v>4742.3850000000002</v>
      </c>
    </row>
    <row r="186" spans="1:5" x14ac:dyDescent="0.2">
      <c r="A186" t="s">
        <v>15</v>
      </c>
      <c r="B186">
        <v>2001</v>
      </c>
      <c r="C186" t="str">
        <f>VLOOKUP(A186,'Grants type'!B34:N185,4,FALSE)</f>
        <v>Total</v>
      </c>
      <c r="D186" t="str">
        <f>VLOOKUP(A186,Government!B34:N185,4,FALSE)</f>
        <v>Total</v>
      </c>
      <c r="E186" s="6">
        <f>IF(ISNUMBER(VLOOKUP(A186,Aid!B34:N185,4,FALSE)),VLOOKUP(A186,Aid!B34:N185,4,FALSE),"N/A")</f>
        <v>5438.3410000000003</v>
      </c>
    </row>
    <row r="187" spans="1:5" x14ac:dyDescent="0.2">
      <c r="A187" t="s">
        <v>15</v>
      </c>
      <c r="B187">
        <v>2001</v>
      </c>
      <c r="C187" t="str">
        <f>VLOOKUP(A187,'Grants type'!B35:N186,4,FALSE)</f>
        <v>Earmarked</v>
      </c>
      <c r="D187" t="str">
        <f>VLOOKUP(A187,Government!B35:N186,4,FALSE)</f>
        <v>Total</v>
      </c>
      <c r="E187" s="6">
        <f>IF(ISNUMBER(VLOOKUP(A187,Aid!B35:N186,4,FALSE)),VLOOKUP(A187,Aid!B35:N186,4,FALSE),"N/A")</f>
        <v>695.95600000000002</v>
      </c>
    </row>
    <row r="188" spans="1:5" x14ac:dyDescent="0.2">
      <c r="A188" t="s">
        <v>15</v>
      </c>
      <c r="B188">
        <v>2001</v>
      </c>
      <c r="C188" t="str">
        <f>VLOOKUP(A188,'Grants type'!B36:N187,4,FALSE)</f>
        <v>Discretionary</v>
      </c>
      <c r="D188" t="str">
        <f>VLOOKUP(A188,Government!B36:N187,4,FALSE)</f>
        <v>Total</v>
      </c>
      <c r="E188" s="6">
        <f>IF(ISNUMBER(VLOOKUP(A188,Aid!B36:N187,4,FALSE)),VLOOKUP(A188,Aid!B36:N187,4,FALSE),"N/A")</f>
        <v>229.31200000000001</v>
      </c>
    </row>
    <row r="189" spans="1:5" x14ac:dyDescent="0.2">
      <c r="A189" t="s">
        <v>15</v>
      </c>
      <c r="B189">
        <v>2001</v>
      </c>
      <c r="C189" t="str">
        <f>VLOOKUP(A189,'Grants type'!B37:N188,4,FALSE)</f>
        <v>Non-earmarked</v>
      </c>
      <c r="D189" t="str">
        <f>VLOOKUP(A189,Government!B37:N188,4,FALSE)</f>
        <v>Total</v>
      </c>
      <c r="E189" s="6">
        <f>IF(ISNUMBER(VLOOKUP(A189,Aid!B37:N188,4,FALSE)),VLOOKUP(A189,Aid!B37:N188,4,FALSE),"N/A")</f>
        <v>4742.3850000000002</v>
      </c>
    </row>
    <row r="190" spans="1:5" x14ac:dyDescent="0.2">
      <c r="A190" t="s">
        <v>17</v>
      </c>
      <c r="B190">
        <v>2001</v>
      </c>
      <c r="C190" t="str">
        <f>VLOOKUP(A190,'Grants type'!B38:N189,4,FALSE)</f>
        <v>Total</v>
      </c>
      <c r="D190" t="str">
        <f>VLOOKUP(A190,Government!B38:N189,4,FALSE)</f>
        <v>Local</v>
      </c>
      <c r="E190" s="6">
        <f>IF(ISNUMBER(VLOOKUP(A190,Aid!B38:N189,4,FALSE)),VLOOKUP(A190,Aid!B38:N189,4,FALSE),"N/A")</f>
        <v>871065</v>
      </c>
    </row>
    <row r="191" spans="1:5" x14ac:dyDescent="0.2">
      <c r="A191" t="s">
        <v>17</v>
      </c>
      <c r="B191">
        <v>2001</v>
      </c>
      <c r="C191" t="str">
        <f>VLOOKUP(A191,'Grants type'!B39:N190,4,FALSE)</f>
        <v>Earmarked</v>
      </c>
      <c r="D191" t="str">
        <f>VLOOKUP(A191,Government!B39:N190,4,FALSE)</f>
        <v>Local</v>
      </c>
      <c r="E191" s="6">
        <f>IF(ISNUMBER(VLOOKUP(A191,Aid!B39:N190,4,FALSE)),VLOOKUP(A191,Aid!B39:N190,4,FALSE),"N/A")</f>
        <v>526475</v>
      </c>
    </row>
    <row r="192" spans="1:5" x14ac:dyDescent="0.2">
      <c r="A192" t="s">
        <v>17</v>
      </c>
      <c r="B192">
        <v>2001</v>
      </c>
      <c r="C192" t="str">
        <f>VLOOKUP(A192,'Grants type'!B40:N191,4,FALSE)</f>
        <v>Discretionary</v>
      </c>
      <c r="D192" t="str">
        <f>VLOOKUP(A192,Government!B40:N191,4,FALSE)</f>
        <v>Local</v>
      </c>
      <c r="E192" s="6">
        <f>IF(ISNUMBER(VLOOKUP(A192,Aid!B40:N191,4,FALSE)),VLOOKUP(A192,Aid!B40:N191,4,FALSE),"N/A")</f>
        <v>86740</v>
      </c>
    </row>
    <row r="193" spans="1:5" x14ac:dyDescent="0.2">
      <c r="A193" t="s">
        <v>17</v>
      </c>
      <c r="B193">
        <v>2001</v>
      </c>
      <c r="C193" t="str">
        <f>VLOOKUP(A193,'Grants type'!B41:N192,4,FALSE)</f>
        <v>Non-earmarked</v>
      </c>
      <c r="D193" t="str">
        <f>VLOOKUP(A193,Government!B41:N192,4,FALSE)</f>
        <v>Local</v>
      </c>
      <c r="E193" s="6">
        <f>IF(ISNUMBER(VLOOKUP(A193,Aid!B41:N192,4,FALSE)),VLOOKUP(A193,Aid!B41:N192,4,FALSE),"N/A")</f>
        <v>344590</v>
      </c>
    </row>
    <row r="194" spans="1:5" x14ac:dyDescent="0.2">
      <c r="A194" t="s">
        <v>17</v>
      </c>
      <c r="B194">
        <v>2001</v>
      </c>
      <c r="C194" t="str">
        <f>VLOOKUP(A194,'Grants type'!B42:N193,4,FALSE)</f>
        <v>Total</v>
      </c>
      <c r="D194" t="str">
        <f>VLOOKUP(A194,Government!B42:N193,4,FALSE)</f>
        <v>Total</v>
      </c>
      <c r="E194" s="6">
        <f>IF(ISNUMBER(VLOOKUP(A194,Aid!B42:N193,4,FALSE)),VLOOKUP(A194,Aid!B42:N193,4,FALSE),"N/A")</f>
        <v>871065</v>
      </c>
    </row>
    <row r="195" spans="1:5" x14ac:dyDescent="0.2">
      <c r="A195" t="s">
        <v>17</v>
      </c>
      <c r="B195">
        <v>2001</v>
      </c>
      <c r="C195" t="str">
        <f>VLOOKUP(A195,'Grants type'!B43:N194,4,FALSE)</f>
        <v>Earmarked</v>
      </c>
      <c r="D195" t="str">
        <f>VLOOKUP(A195,Government!B43:N194,4,FALSE)</f>
        <v>Total</v>
      </c>
      <c r="E195" s="6">
        <f>IF(ISNUMBER(VLOOKUP(A195,Aid!B43:N194,4,FALSE)),VLOOKUP(A195,Aid!B43:N194,4,FALSE),"N/A")</f>
        <v>526475</v>
      </c>
    </row>
    <row r="196" spans="1:5" x14ac:dyDescent="0.2">
      <c r="A196" t="s">
        <v>17</v>
      </c>
      <c r="B196">
        <v>2001</v>
      </c>
      <c r="C196" t="str">
        <f>VLOOKUP(A196,'Grants type'!B44:N195,4,FALSE)</f>
        <v>Discretionary</v>
      </c>
      <c r="D196" t="str">
        <f>VLOOKUP(A196,Government!B44:N195,4,FALSE)</f>
        <v>Total</v>
      </c>
      <c r="E196" s="6">
        <f>IF(ISNUMBER(VLOOKUP(A196,Aid!B44:N195,4,FALSE)),VLOOKUP(A196,Aid!B44:N195,4,FALSE),"N/A")</f>
        <v>86740</v>
      </c>
    </row>
    <row r="197" spans="1:5" x14ac:dyDescent="0.2">
      <c r="A197" t="s">
        <v>17</v>
      </c>
      <c r="B197">
        <v>2001</v>
      </c>
      <c r="C197" t="str">
        <f>VLOOKUP(A197,'Grants type'!B45:N196,4,FALSE)</f>
        <v>Non-earmarked</v>
      </c>
      <c r="D197" t="str">
        <f>VLOOKUP(A197,Government!B45:N196,4,FALSE)</f>
        <v>Total</v>
      </c>
      <c r="E197" s="6">
        <f>IF(ISNUMBER(VLOOKUP(A197,Aid!B45:N196,4,FALSE)),VLOOKUP(A197,Aid!B45:N196,4,FALSE),"N/A")</f>
        <v>344590</v>
      </c>
    </row>
    <row r="198" spans="1:5" x14ac:dyDescent="0.2">
      <c r="A198" t="s">
        <v>19</v>
      </c>
      <c r="B198">
        <v>2001</v>
      </c>
      <c r="C198" t="str">
        <f>VLOOKUP(A198,'Grants type'!B46:N197,4,FALSE)</f>
        <v>Total</v>
      </c>
      <c r="D198" t="str">
        <f>VLOOKUP(A198,Government!B46:N197,4,FALSE)</f>
        <v>Local</v>
      </c>
      <c r="E198" s="6">
        <f>IF(ISNUMBER(VLOOKUP(A198,Aid!B46:N197,4,FALSE)),VLOOKUP(A198,Aid!B46:N197,4,FALSE),"N/A")</f>
        <v>41029649.652000003</v>
      </c>
    </row>
    <row r="199" spans="1:5" x14ac:dyDescent="0.2">
      <c r="A199" t="s">
        <v>19</v>
      </c>
      <c r="B199">
        <v>2001</v>
      </c>
      <c r="C199" t="str">
        <f>VLOOKUP(A199,'Grants type'!B47:N198,4,FALSE)</f>
        <v>Earmarked</v>
      </c>
      <c r="D199" t="str">
        <f>VLOOKUP(A199,Government!B47:N198,4,FALSE)</f>
        <v>Local</v>
      </c>
      <c r="E199" s="6">
        <f>IF(ISNUMBER(VLOOKUP(A199,Aid!B47:N198,4,FALSE)),VLOOKUP(A199,Aid!B47:N198,4,FALSE),"N/A")</f>
        <v>20679889.651999999</v>
      </c>
    </row>
    <row r="200" spans="1:5" x14ac:dyDescent="0.2">
      <c r="A200" t="s">
        <v>19</v>
      </c>
      <c r="B200">
        <v>2001</v>
      </c>
      <c r="C200" t="str">
        <f>VLOOKUP(A200,'Grants type'!B48:N199,4,FALSE)</f>
        <v>Discretionary</v>
      </c>
      <c r="D200" t="str">
        <f>VLOOKUP(A200,Government!B48:N199,4,FALSE)</f>
        <v>Local</v>
      </c>
      <c r="E200" s="6" t="str">
        <f>IF(ISNUMBER(VLOOKUP(A200,Aid!B48:N199,4,FALSE)),VLOOKUP(A200,Aid!B48:N199,4,FALSE),"N/A")</f>
        <v>N/A</v>
      </c>
    </row>
    <row r="201" spans="1:5" x14ac:dyDescent="0.2">
      <c r="A201" t="s">
        <v>19</v>
      </c>
      <c r="B201">
        <v>2001</v>
      </c>
      <c r="C201" t="str">
        <f>VLOOKUP(A201,'Grants type'!B49:N200,4,FALSE)</f>
        <v>Non-earmarked</v>
      </c>
      <c r="D201" t="str">
        <f>VLOOKUP(A201,Government!B49:N200,4,FALSE)</f>
        <v>Local</v>
      </c>
      <c r="E201" s="6">
        <f>IF(ISNUMBER(VLOOKUP(A201,Aid!B49:N200,4,FALSE)),VLOOKUP(A201,Aid!B49:N200,4,FALSE),"N/A")</f>
        <v>20349760</v>
      </c>
    </row>
    <row r="202" spans="1:5" x14ac:dyDescent="0.2">
      <c r="A202" t="s">
        <v>19</v>
      </c>
      <c r="B202">
        <v>2001</v>
      </c>
      <c r="C202" t="str">
        <f>VLOOKUP(A202,'Grants type'!B50:N201,4,FALSE)</f>
        <v>Total</v>
      </c>
      <c r="D202" t="str">
        <f>VLOOKUP(A202,Government!B50:N201,4,FALSE)</f>
        <v>Total</v>
      </c>
      <c r="E202" s="6">
        <f>IF(ISNUMBER(VLOOKUP(A202,Aid!B50:N201,4,FALSE)),VLOOKUP(A202,Aid!B50:N201,4,FALSE),"N/A")</f>
        <v>41029649.652000003</v>
      </c>
    </row>
    <row r="203" spans="1:5" x14ac:dyDescent="0.2">
      <c r="A203" t="s">
        <v>19</v>
      </c>
      <c r="B203">
        <v>2001</v>
      </c>
      <c r="C203" t="str">
        <f>VLOOKUP(A203,'Grants type'!B51:N202,4,FALSE)</f>
        <v>Earmarked</v>
      </c>
      <c r="D203" t="str">
        <f>VLOOKUP(A203,Government!B51:N202,4,FALSE)</f>
        <v>Total</v>
      </c>
      <c r="E203" s="6">
        <f>IF(ISNUMBER(VLOOKUP(A203,Aid!B51:N202,4,FALSE)),VLOOKUP(A203,Aid!B51:N202,4,FALSE),"N/A")</f>
        <v>20679889.651999999</v>
      </c>
    </row>
    <row r="204" spans="1:5" x14ac:dyDescent="0.2">
      <c r="A204" t="s">
        <v>19</v>
      </c>
      <c r="B204">
        <v>2001</v>
      </c>
      <c r="C204" t="str">
        <f>VLOOKUP(A204,'Grants type'!B52:N203,4,FALSE)</f>
        <v>Discretionary</v>
      </c>
      <c r="D204" t="str">
        <f>VLOOKUP(A204,Government!B52:N203,4,FALSE)</f>
        <v>Total</v>
      </c>
      <c r="E204" s="6" t="str">
        <f>IF(ISNUMBER(VLOOKUP(A204,Aid!B52:N203,4,FALSE)),VLOOKUP(A204,Aid!B52:N203,4,FALSE),"N/A")</f>
        <v>N/A</v>
      </c>
    </row>
    <row r="205" spans="1:5" x14ac:dyDescent="0.2">
      <c r="A205" t="s">
        <v>19</v>
      </c>
      <c r="B205">
        <v>2001</v>
      </c>
      <c r="C205" t="str">
        <f>VLOOKUP(A205,'Grants type'!B53:N204,4,FALSE)</f>
        <v>Non-earmarked</v>
      </c>
      <c r="D205" t="str">
        <f>VLOOKUP(A205,Government!B53:N204,4,FALSE)</f>
        <v>Total</v>
      </c>
      <c r="E205" s="6">
        <f>IF(ISNUMBER(VLOOKUP(A205,Aid!B53:N204,4,FALSE)),VLOOKUP(A205,Aid!B53:N204,4,FALSE),"N/A")</f>
        <v>20349760</v>
      </c>
    </row>
    <row r="206" spans="1:5" x14ac:dyDescent="0.2">
      <c r="A206" t="s">
        <v>21</v>
      </c>
      <c r="B206">
        <v>2001</v>
      </c>
      <c r="C206" t="str">
        <f>VLOOKUP(A206,'Grants type'!B54:N205,4,FALSE)</f>
        <v>Total</v>
      </c>
      <c r="D206" t="str">
        <f>VLOOKUP(A206,Government!B54:N205,4,FALSE)</f>
        <v>Local</v>
      </c>
      <c r="E206" s="6">
        <f>IF(ISNUMBER(VLOOKUP(A206,Aid!B54:N205,4,FALSE)),VLOOKUP(A206,Aid!B54:N205,4,FALSE),"N/A")</f>
        <v>46283355</v>
      </c>
    </row>
    <row r="207" spans="1:5" x14ac:dyDescent="0.2">
      <c r="A207" t="s">
        <v>21</v>
      </c>
      <c r="B207">
        <v>2001</v>
      </c>
      <c r="C207" t="str">
        <f>VLOOKUP(A207,'Grants type'!B55:N206,4,FALSE)</f>
        <v>Earmarked</v>
      </c>
      <c r="D207" t="str">
        <f>VLOOKUP(A207,Government!B55:N206,4,FALSE)</f>
        <v>Local</v>
      </c>
      <c r="E207" s="6">
        <f>IF(ISNUMBER(VLOOKUP(A207,Aid!B55:N206,4,FALSE)),VLOOKUP(A207,Aid!B55:N206,4,FALSE),"N/A")</f>
        <v>15413560</v>
      </c>
    </row>
    <row r="208" spans="1:5" x14ac:dyDescent="0.2">
      <c r="A208" t="s">
        <v>21</v>
      </c>
      <c r="B208">
        <v>2001</v>
      </c>
      <c r="C208" t="str">
        <f>VLOOKUP(A208,'Grants type'!B56:N207,4,FALSE)</f>
        <v>Discretionary</v>
      </c>
      <c r="D208" t="str">
        <f>VLOOKUP(A208,Government!B56:N207,4,FALSE)</f>
        <v>Local</v>
      </c>
      <c r="E208" s="6">
        <f>IF(ISNUMBER(VLOOKUP(A208,Aid!B56:N207,4,FALSE)),VLOOKUP(A208,Aid!B56:N207,4,FALSE),"N/A")</f>
        <v>11325687</v>
      </c>
    </row>
    <row r="209" spans="1:5" x14ac:dyDescent="0.2">
      <c r="A209" t="s">
        <v>21</v>
      </c>
      <c r="B209">
        <v>2001</v>
      </c>
      <c r="C209" t="str">
        <f>VLOOKUP(A209,'Grants type'!B57:N208,4,FALSE)</f>
        <v>Non-earmarked</v>
      </c>
      <c r="D209" t="str">
        <f>VLOOKUP(A209,Government!B57:N208,4,FALSE)</f>
        <v>Local</v>
      </c>
      <c r="E209" s="6">
        <f>IF(ISNUMBER(VLOOKUP(A209,Aid!B57:N208,4,FALSE)),VLOOKUP(A209,Aid!B57:N208,4,FALSE),"N/A")</f>
        <v>30869795</v>
      </c>
    </row>
    <row r="210" spans="1:5" x14ac:dyDescent="0.2">
      <c r="A210" t="s">
        <v>21</v>
      </c>
      <c r="B210">
        <v>2001</v>
      </c>
      <c r="C210" t="str">
        <f>VLOOKUP(A210,'Grants type'!B58:N209,4,FALSE)</f>
        <v>Total</v>
      </c>
      <c r="D210" t="str">
        <f>VLOOKUP(A210,Government!B58:N209,4,FALSE)</f>
        <v>Total</v>
      </c>
      <c r="E210" s="6">
        <f>IF(ISNUMBER(VLOOKUP(A210,Aid!B58:N209,4,FALSE)),VLOOKUP(A210,Aid!B58:N209,4,FALSE),"N/A")</f>
        <v>46283355</v>
      </c>
    </row>
    <row r="211" spans="1:5" x14ac:dyDescent="0.2">
      <c r="A211" t="s">
        <v>21</v>
      </c>
      <c r="B211">
        <v>2001</v>
      </c>
      <c r="C211" t="str">
        <f>VLOOKUP(A211,'Grants type'!B59:N210,4,FALSE)</f>
        <v>Earmarked</v>
      </c>
      <c r="D211" t="str">
        <f>VLOOKUP(A211,Government!B59:N210,4,FALSE)</f>
        <v>Total</v>
      </c>
      <c r="E211" s="6">
        <f>IF(ISNUMBER(VLOOKUP(A211,Aid!B59:N210,4,FALSE)),VLOOKUP(A211,Aid!B59:N210,4,FALSE),"N/A")</f>
        <v>15413560</v>
      </c>
    </row>
    <row r="212" spans="1:5" x14ac:dyDescent="0.2">
      <c r="A212" t="s">
        <v>21</v>
      </c>
      <c r="B212">
        <v>2001</v>
      </c>
      <c r="C212" t="str">
        <f>VLOOKUP(A212,'Grants type'!B60:N211,4,FALSE)</f>
        <v>Discretionary</v>
      </c>
      <c r="D212" t="str">
        <f>VLOOKUP(A212,Government!B60:N211,4,FALSE)</f>
        <v>Total</v>
      </c>
      <c r="E212" s="6">
        <f>IF(ISNUMBER(VLOOKUP(A212,Aid!B60:N211,4,FALSE)),VLOOKUP(A212,Aid!B60:N211,4,FALSE),"N/A")</f>
        <v>11325687</v>
      </c>
    </row>
    <row r="213" spans="1:5" x14ac:dyDescent="0.2">
      <c r="A213" t="s">
        <v>21</v>
      </c>
      <c r="B213">
        <v>2001</v>
      </c>
      <c r="C213" t="str">
        <f>VLOOKUP(A213,'Grants type'!B61:N212,4,FALSE)</f>
        <v>Non-earmarked</v>
      </c>
      <c r="D213" t="str">
        <f>VLOOKUP(A213,Government!B61:N212,4,FALSE)</f>
        <v>Total</v>
      </c>
      <c r="E213" s="6">
        <f>IF(ISNUMBER(VLOOKUP(A213,Aid!B61:N212,4,FALSE)),VLOOKUP(A213,Aid!B61:N212,4,FALSE),"N/A")</f>
        <v>30869795</v>
      </c>
    </row>
    <row r="214" spans="1:5" x14ac:dyDescent="0.2">
      <c r="A214" t="s">
        <v>23</v>
      </c>
      <c r="B214">
        <v>2001</v>
      </c>
      <c r="C214" t="str">
        <f>VLOOKUP(A214,'Grants type'!B62:N213,4,FALSE)</f>
        <v>Total</v>
      </c>
      <c r="D214" t="str">
        <f>VLOOKUP(A214,Government!B62:N213,4,FALSE)</f>
        <v>Local</v>
      </c>
      <c r="E214" s="6">
        <f>IF(ISNUMBER(VLOOKUP(A214,Aid!B62:N213,4,FALSE)),VLOOKUP(A214,Aid!B62:N213,4,FALSE),"N/A")</f>
        <v>524.13099999999997</v>
      </c>
    </row>
    <row r="215" spans="1:5" x14ac:dyDescent="0.2">
      <c r="A215" t="s">
        <v>23</v>
      </c>
      <c r="B215">
        <v>2001</v>
      </c>
      <c r="C215" t="str">
        <f>VLOOKUP(A215,'Grants type'!B63:N214,4,FALSE)</f>
        <v>Earmarked</v>
      </c>
      <c r="D215" t="str">
        <f>VLOOKUP(A215,Government!B63:N214,4,FALSE)</f>
        <v>Local</v>
      </c>
      <c r="E215" s="6">
        <f>IF(ISNUMBER(VLOOKUP(A215,Aid!B63:N214,4,FALSE)),VLOOKUP(A215,Aid!B63:N214,4,FALSE),"N/A")</f>
        <v>524.13099999999997</v>
      </c>
    </row>
    <row r="216" spans="1:5" x14ac:dyDescent="0.2">
      <c r="A216" t="s">
        <v>23</v>
      </c>
      <c r="B216">
        <v>2001</v>
      </c>
      <c r="C216" t="str">
        <f>VLOOKUP(A216,'Grants type'!B64:N215,4,FALSE)</f>
        <v>Discretionary</v>
      </c>
      <c r="D216" t="str">
        <f>VLOOKUP(A216,Government!B64:N215,4,FALSE)</f>
        <v>Local</v>
      </c>
      <c r="E216" s="6">
        <f>IF(ISNUMBER(VLOOKUP(A216,Aid!B64:N215,4,FALSE)),VLOOKUP(A216,Aid!B64:N215,4,FALSE),"N/A")</f>
        <v>0</v>
      </c>
    </row>
    <row r="217" spans="1:5" x14ac:dyDescent="0.2">
      <c r="A217" t="s">
        <v>23</v>
      </c>
      <c r="B217">
        <v>2001</v>
      </c>
      <c r="C217" t="str">
        <f>VLOOKUP(A217,'Grants type'!B65:N216,4,FALSE)</f>
        <v>Non-earmarked</v>
      </c>
      <c r="D217" t="str">
        <f>VLOOKUP(A217,Government!B65:N216,4,FALSE)</f>
        <v>Local</v>
      </c>
      <c r="E217" s="6">
        <f>IF(ISNUMBER(VLOOKUP(A217,Aid!B65:N216,4,FALSE)),VLOOKUP(A217,Aid!B65:N216,4,FALSE),"N/A")</f>
        <v>0</v>
      </c>
    </row>
    <row r="218" spans="1:5" x14ac:dyDescent="0.2">
      <c r="A218" t="s">
        <v>23</v>
      </c>
      <c r="B218">
        <v>2001</v>
      </c>
      <c r="C218" t="str">
        <f>VLOOKUP(A218,'Grants type'!B66:N217,4,FALSE)</f>
        <v>Total</v>
      </c>
      <c r="D218" t="str">
        <f>VLOOKUP(A218,Government!B66:N217,4,FALSE)</f>
        <v>Total</v>
      </c>
      <c r="E218" s="6">
        <f>IF(ISNUMBER(VLOOKUP(A218,Aid!B66:N217,4,FALSE)),VLOOKUP(A218,Aid!B66:N217,4,FALSE),"N/A")</f>
        <v>524.13099999999997</v>
      </c>
    </row>
    <row r="219" spans="1:5" x14ac:dyDescent="0.2">
      <c r="A219" t="s">
        <v>23</v>
      </c>
      <c r="B219">
        <v>2001</v>
      </c>
      <c r="C219" t="str">
        <f>VLOOKUP(A219,'Grants type'!B67:N218,4,FALSE)</f>
        <v>Earmarked</v>
      </c>
      <c r="D219" t="str">
        <f>VLOOKUP(A219,Government!B67:N218,4,FALSE)</f>
        <v>Total</v>
      </c>
      <c r="E219" s="6">
        <f>IF(ISNUMBER(VLOOKUP(A219,Aid!B67:N218,4,FALSE)),VLOOKUP(A219,Aid!B67:N218,4,FALSE),"N/A")</f>
        <v>524.13099999999997</v>
      </c>
    </row>
    <row r="220" spans="1:5" x14ac:dyDescent="0.2">
      <c r="A220" t="s">
        <v>23</v>
      </c>
      <c r="B220">
        <v>2001</v>
      </c>
      <c r="C220" t="str">
        <f>VLOOKUP(A220,'Grants type'!B68:N219,4,FALSE)</f>
        <v>Discretionary</v>
      </c>
      <c r="D220" t="str">
        <f>VLOOKUP(A220,Government!B68:N219,4,FALSE)</f>
        <v>Total</v>
      </c>
      <c r="E220" s="6">
        <f>IF(ISNUMBER(VLOOKUP(A220,Aid!B68:N219,4,FALSE)),VLOOKUP(A220,Aid!B68:N219,4,FALSE),"N/A")</f>
        <v>0</v>
      </c>
    </row>
    <row r="221" spans="1:5" x14ac:dyDescent="0.2">
      <c r="A221" t="s">
        <v>23</v>
      </c>
      <c r="B221">
        <v>2001</v>
      </c>
      <c r="C221" t="str">
        <f>VLOOKUP(A221,'Grants type'!B69:N220,4,FALSE)</f>
        <v>Non-earmarked</v>
      </c>
      <c r="D221" t="str">
        <f>VLOOKUP(A221,Government!B69:N220,4,FALSE)</f>
        <v>Total</v>
      </c>
      <c r="E221" s="6">
        <f>IF(ISNUMBER(VLOOKUP(A221,Aid!B69:N220,4,FALSE)),VLOOKUP(A221,Aid!B69:N220,4,FALSE),"N/A")</f>
        <v>0</v>
      </c>
    </row>
    <row r="222" spans="1:5" x14ac:dyDescent="0.2">
      <c r="A222" t="s">
        <v>25</v>
      </c>
      <c r="B222">
        <v>2001</v>
      </c>
      <c r="C222" t="str">
        <f>VLOOKUP(A222,'Grants type'!B70:N221,4,FALSE)</f>
        <v>Total</v>
      </c>
      <c r="D222" t="str">
        <f>VLOOKUP(A222,Government!B70:N221,4,FALSE)</f>
        <v>State</v>
      </c>
      <c r="E222" s="6">
        <f>IF(ISNUMBER(VLOOKUP(A222,Aid!B70:N221,4,FALSE)),VLOOKUP(A222,Aid!B70:N221,4,FALSE),"N/A")</f>
        <v>460512</v>
      </c>
    </row>
    <row r="223" spans="1:5" x14ac:dyDescent="0.2">
      <c r="A223" t="s">
        <v>25</v>
      </c>
      <c r="B223">
        <v>2001</v>
      </c>
      <c r="C223" t="str">
        <f>VLOOKUP(A223,'Grants type'!B71:N222,4,FALSE)</f>
        <v>Earmarked</v>
      </c>
      <c r="D223" t="str">
        <f>VLOOKUP(A223,Government!B71:N222,4,FALSE)</f>
        <v>State</v>
      </c>
      <c r="E223" s="6">
        <f>IF(ISNUMBER(VLOOKUP(A223,Aid!B71:N222,4,FALSE)),VLOOKUP(A223,Aid!B71:N222,4,FALSE),"N/A")</f>
        <v>263581</v>
      </c>
    </row>
    <row r="224" spans="1:5" x14ac:dyDescent="0.2">
      <c r="A224" t="s">
        <v>25</v>
      </c>
      <c r="B224">
        <v>2001</v>
      </c>
      <c r="C224" t="str">
        <f>VLOOKUP(A224,'Grants type'!B72:N223,4,FALSE)</f>
        <v>Discretionary</v>
      </c>
      <c r="D224" t="str">
        <f>VLOOKUP(A224,Government!B72:N223,4,FALSE)</f>
        <v>State</v>
      </c>
      <c r="E224" s="6">
        <f>IF(ISNUMBER(VLOOKUP(A224,Aid!B72:N223,4,FALSE)),VLOOKUP(A224,Aid!B72:N223,4,FALSE),"N/A")</f>
        <v>26557</v>
      </c>
    </row>
    <row r="225" spans="1:5" x14ac:dyDescent="0.2">
      <c r="A225" t="s">
        <v>25</v>
      </c>
      <c r="B225">
        <v>2001</v>
      </c>
      <c r="C225" t="str">
        <f>VLOOKUP(A225,'Grants type'!B73:N224,4,FALSE)</f>
        <v>Non-earmarked</v>
      </c>
      <c r="D225" t="str">
        <f>VLOOKUP(A225,Government!B73:N224,4,FALSE)</f>
        <v>State</v>
      </c>
      <c r="E225" s="6">
        <f>IF(ISNUMBER(VLOOKUP(A225,Aid!B73:N224,4,FALSE)),VLOOKUP(A225,Aid!B73:N224,4,FALSE),"N/A")</f>
        <v>196931</v>
      </c>
    </row>
    <row r="226" spans="1:5" x14ac:dyDescent="0.2">
      <c r="A226" t="s">
        <v>25</v>
      </c>
      <c r="B226">
        <v>2001</v>
      </c>
      <c r="C226" t="str">
        <f>VLOOKUP(A226,'Grants type'!B74:N225,4,FALSE)</f>
        <v>Total</v>
      </c>
      <c r="D226" t="str">
        <f>VLOOKUP(A226,Government!B74:N225,4,FALSE)</f>
        <v>Local</v>
      </c>
      <c r="E226" s="6">
        <f>IF(ISNUMBER(VLOOKUP(A226,Aid!B74:N225,4,FALSE)),VLOOKUP(A226,Aid!B74:N225,4,FALSE),"N/A")</f>
        <v>80193</v>
      </c>
    </row>
    <row r="227" spans="1:5" x14ac:dyDescent="0.2">
      <c r="A227" t="s">
        <v>25</v>
      </c>
      <c r="B227">
        <v>2001</v>
      </c>
      <c r="C227" t="str">
        <f>VLOOKUP(A227,'Grants type'!B75:N226,4,FALSE)</f>
        <v>Earmarked</v>
      </c>
      <c r="D227" t="str">
        <f>VLOOKUP(A227,Government!B75:N226,4,FALSE)</f>
        <v>Local</v>
      </c>
      <c r="E227" s="6">
        <f>IF(ISNUMBER(VLOOKUP(A227,Aid!B75:N226,4,FALSE)),VLOOKUP(A227,Aid!B75:N226,4,FALSE),"N/A")</f>
        <v>36293</v>
      </c>
    </row>
    <row r="228" spans="1:5" x14ac:dyDescent="0.2">
      <c r="A228" t="s">
        <v>25</v>
      </c>
      <c r="B228">
        <v>2001</v>
      </c>
      <c r="C228" t="str">
        <f>VLOOKUP(A228,'Grants type'!B76:N227,4,FALSE)</f>
        <v>Discretionary</v>
      </c>
      <c r="D228" t="str">
        <f>VLOOKUP(A228,Government!B76:N227,4,FALSE)</f>
        <v>Local</v>
      </c>
      <c r="E228" s="6">
        <f>IF(ISNUMBER(VLOOKUP(A228,Aid!B76:N227,4,FALSE)),VLOOKUP(A228,Aid!B76:N227,4,FALSE),"N/A")</f>
        <v>0</v>
      </c>
    </row>
    <row r="229" spans="1:5" x14ac:dyDescent="0.2">
      <c r="A229" t="s">
        <v>25</v>
      </c>
      <c r="B229">
        <v>2001</v>
      </c>
      <c r="C229" t="str">
        <f>VLOOKUP(A229,'Grants type'!B77:N228,4,FALSE)</f>
        <v>Non-earmarked</v>
      </c>
      <c r="D229" t="str">
        <f>VLOOKUP(A229,Government!B77:N228,4,FALSE)</f>
        <v>Local</v>
      </c>
      <c r="E229" s="6">
        <f>IF(ISNUMBER(VLOOKUP(A229,Aid!B77:N228,4,FALSE)),VLOOKUP(A229,Aid!B77:N228,4,FALSE),"N/A")</f>
        <v>43900</v>
      </c>
    </row>
    <row r="230" spans="1:5" x14ac:dyDescent="0.2">
      <c r="A230" t="s">
        <v>25</v>
      </c>
      <c r="B230">
        <v>2001</v>
      </c>
      <c r="C230" t="str">
        <f>VLOOKUP(A230,'Grants type'!B78:N229,4,FALSE)</f>
        <v>Total</v>
      </c>
      <c r="D230" t="str">
        <f>VLOOKUP(A230,Government!B78:N229,4,FALSE)</f>
        <v>Total</v>
      </c>
      <c r="E230" s="6">
        <f>IF(ISNUMBER(VLOOKUP(A230,Aid!B78:N229,4,FALSE)),VLOOKUP(A230,Aid!B78:N229,4,FALSE),"N/A")</f>
        <v>540705</v>
      </c>
    </row>
    <row r="231" spans="1:5" x14ac:dyDescent="0.2">
      <c r="A231" t="s">
        <v>25</v>
      </c>
      <c r="B231">
        <v>2001</v>
      </c>
      <c r="C231" t="str">
        <f>VLOOKUP(A231,'Grants type'!B79:N230,4,FALSE)</f>
        <v>Earmarked</v>
      </c>
      <c r="D231" t="str">
        <f>VLOOKUP(A231,Government!B79:N230,4,FALSE)</f>
        <v>Total</v>
      </c>
      <c r="E231" s="6">
        <f>IF(ISNUMBER(VLOOKUP(A231,Aid!B79:N230,4,FALSE)),VLOOKUP(A231,Aid!B79:N230,4,FALSE),"N/A")</f>
        <v>299874</v>
      </c>
    </row>
    <row r="232" spans="1:5" x14ac:dyDescent="0.2">
      <c r="A232" t="s">
        <v>25</v>
      </c>
      <c r="B232">
        <v>2001</v>
      </c>
      <c r="C232" t="str">
        <f>VLOOKUP(A232,'Grants type'!B80:N231,4,FALSE)</f>
        <v>Discretionary</v>
      </c>
      <c r="D232" t="str">
        <f>VLOOKUP(A232,Government!B80:N231,4,FALSE)</f>
        <v>Total</v>
      </c>
      <c r="E232" s="6">
        <f>IF(ISNUMBER(VLOOKUP(A232,Aid!B80:N231,4,FALSE)),VLOOKUP(A232,Aid!B80:N231,4,FALSE),"N/A")</f>
        <v>26557</v>
      </c>
    </row>
    <row r="233" spans="1:5" x14ac:dyDescent="0.2">
      <c r="A233" t="s">
        <v>25</v>
      </c>
      <c r="B233">
        <v>2001</v>
      </c>
      <c r="C233" t="str">
        <f>VLOOKUP(A233,'Grants type'!B81:N232,4,FALSE)</f>
        <v>Non-earmarked</v>
      </c>
      <c r="D233" t="str">
        <f>VLOOKUP(A233,Government!B81:N232,4,FALSE)</f>
        <v>Total</v>
      </c>
      <c r="E233" s="6">
        <f>IF(ISNUMBER(VLOOKUP(A233,Aid!B81:N232,4,FALSE)),VLOOKUP(A233,Aid!B81:N232,4,FALSE),"N/A")</f>
        <v>240831</v>
      </c>
    </row>
    <row r="234" spans="1:5" x14ac:dyDescent="0.2">
      <c r="A234" t="s">
        <v>27</v>
      </c>
      <c r="B234">
        <v>2001</v>
      </c>
      <c r="C234" t="str">
        <f>VLOOKUP(A234,'Grants type'!B82:N233,4,FALSE)</f>
        <v>Total</v>
      </c>
      <c r="D234" t="str">
        <f>VLOOKUP(A234,Government!B82:N233,4,FALSE)</f>
        <v>Local</v>
      </c>
      <c r="E234" s="6">
        <f>IF(ISNUMBER(VLOOKUP(A234,Aid!B82:N233,4,FALSE)),VLOOKUP(A234,Aid!B82:N233,4,FALSE),"N/A")</f>
        <v>97865</v>
      </c>
    </row>
    <row r="235" spans="1:5" x14ac:dyDescent="0.2">
      <c r="A235" t="s">
        <v>27</v>
      </c>
      <c r="B235">
        <v>2001</v>
      </c>
      <c r="C235" t="str">
        <f>VLOOKUP(A235,'Grants type'!B83:N234,4,FALSE)</f>
        <v>Earmarked</v>
      </c>
      <c r="D235" t="str">
        <f>VLOOKUP(A235,Government!B83:N234,4,FALSE)</f>
        <v>Local</v>
      </c>
      <c r="E235" s="6">
        <f>IF(ISNUMBER(VLOOKUP(A235,Aid!B83:N234,4,FALSE)),VLOOKUP(A235,Aid!B83:N234,4,FALSE),"N/A")</f>
        <v>40586</v>
      </c>
    </row>
    <row r="236" spans="1:5" x14ac:dyDescent="0.2">
      <c r="A236" t="s">
        <v>27</v>
      </c>
      <c r="B236">
        <v>2001</v>
      </c>
      <c r="C236" t="str">
        <f>VLOOKUP(A236,'Grants type'!B84:N235,4,FALSE)</f>
        <v>Discretionary</v>
      </c>
      <c r="D236" t="str">
        <f>VLOOKUP(A236,Government!B84:N235,4,FALSE)</f>
        <v>Local</v>
      </c>
      <c r="E236" s="6">
        <f>IF(ISNUMBER(VLOOKUP(A236,Aid!B84:N235,4,FALSE)),VLOOKUP(A236,Aid!B84:N235,4,FALSE),"N/A")</f>
        <v>0</v>
      </c>
    </row>
    <row r="237" spans="1:5" x14ac:dyDescent="0.2">
      <c r="A237" t="s">
        <v>27</v>
      </c>
      <c r="B237">
        <v>2001</v>
      </c>
      <c r="C237" t="str">
        <f>VLOOKUP(A237,'Grants type'!B85:N236,4,FALSE)</f>
        <v>Non-earmarked</v>
      </c>
      <c r="D237" t="str">
        <f>VLOOKUP(A237,Government!B85:N236,4,FALSE)</f>
        <v>Local</v>
      </c>
      <c r="E237" s="6">
        <f>IF(ISNUMBER(VLOOKUP(A237,Aid!B85:N236,4,FALSE)),VLOOKUP(A237,Aid!B85:N236,4,FALSE),"N/A")</f>
        <v>57279</v>
      </c>
    </row>
    <row r="238" spans="1:5" x14ac:dyDescent="0.2">
      <c r="A238" t="s">
        <v>27</v>
      </c>
      <c r="B238">
        <v>2001</v>
      </c>
      <c r="C238" t="str">
        <f>VLOOKUP(A238,'Grants type'!B86:N237,4,FALSE)</f>
        <v>Total</v>
      </c>
      <c r="D238" t="str">
        <f>VLOOKUP(A238,Government!B86:N237,4,FALSE)</f>
        <v>Total</v>
      </c>
      <c r="E238" s="6">
        <f>IF(ISNUMBER(VLOOKUP(A238,Aid!B86:N237,4,FALSE)),VLOOKUP(A238,Aid!B86:N237,4,FALSE),"N/A")</f>
        <v>97865</v>
      </c>
    </row>
    <row r="239" spans="1:5" x14ac:dyDescent="0.2">
      <c r="A239" t="s">
        <v>27</v>
      </c>
      <c r="B239">
        <v>2001</v>
      </c>
      <c r="C239" t="str">
        <f>VLOOKUP(A239,'Grants type'!B87:N238,4,FALSE)</f>
        <v>Earmarked</v>
      </c>
      <c r="D239" t="str">
        <f>VLOOKUP(A239,Government!B87:N238,4,FALSE)</f>
        <v>Total</v>
      </c>
      <c r="E239" s="6">
        <f>IF(ISNUMBER(VLOOKUP(A239,Aid!B87:N238,4,FALSE)),VLOOKUP(A239,Aid!B87:N238,4,FALSE),"N/A")</f>
        <v>40586</v>
      </c>
    </row>
    <row r="240" spans="1:5" x14ac:dyDescent="0.2">
      <c r="A240" t="s">
        <v>27</v>
      </c>
      <c r="B240">
        <v>2001</v>
      </c>
      <c r="C240" t="str">
        <f>VLOOKUP(A240,'Grants type'!B88:N239,4,FALSE)</f>
        <v>Discretionary</v>
      </c>
      <c r="D240" t="str">
        <f>VLOOKUP(A240,Government!B88:N239,4,FALSE)</f>
        <v>Total</v>
      </c>
      <c r="E240" s="6">
        <f>IF(ISNUMBER(VLOOKUP(A240,Aid!B88:N239,4,FALSE)),VLOOKUP(A240,Aid!B88:N239,4,FALSE),"N/A")</f>
        <v>0</v>
      </c>
    </row>
    <row r="241" spans="1:5" x14ac:dyDescent="0.2">
      <c r="A241" t="s">
        <v>27</v>
      </c>
      <c r="B241">
        <v>2001</v>
      </c>
      <c r="C241" t="str">
        <f>VLOOKUP(A241,'Grants type'!B89:N240,4,FALSE)</f>
        <v>Non-earmarked</v>
      </c>
      <c r="D241" t="str">
        <f>VLOOKUP(A241,Government!B89:N240,4,FALSE)</f>
        <v>Total</v>
      </c>
      <c r="E241" s="6">
        <f>IF(ISNUMBER(VLOOKUP(A241,Aid!B89:N240,4,FALSE)),VLOOKUP(A241,Aid!B89:N240,4,FALSE),"N/A")</f>
        <v>57279</v>
      </c>
    </row>
    <row r="242" spans="1:5" x14ac:dyDescent="0.2">
      <c r="A242" t="s">
        <v>29</v>
      </c>
      <c r="B242">
        <v>2001</v>
      </c>
      <c r="C242" t="str">
        <f>VLOOKUP(A242,'Grants type'!B90:N241,4,FALSE)</f>
        <v>Total</v>
      </c>
      <c r="D242" t="str">
        <f>VLOOKUP(A242,Government!B90:N241,4,FALSE)</f>
        <v>State</v>
      </c>
      <c r="E242" s="6">
        <f>IF(ISNUMBER(VLOOKUP(A242,Aid!B90:N241,4,FALSE)),VLOOKUP(A242,Aid!B90:N241,4,FALSE),"N/A")</f>
        <v>46494</v>
      </c>
    </row>
    <row r="243" spans="1:5" x14ac:dyDescent="0.2">
      <c r="A243" t="s">
        <v>29</v>
      </c>
      <c r="B243">
        <v>2001</v>
      </c>
      <c r="C243" t="str">
        <f>VLOOKUP(A243,'Grants type'!B91:N242,4,FALSE)</f>
        <v>Earmarked</v>
      </c>
      <c r="D243" t="str">
        <f>VLOOKUP(A243,Government!B91:N242,4,FALSE)</f>
        <v>State</v>
      </c>
      <c r="E243" s="6">
        <f>IF(ISNUMBER(VLOOKUP(A243,Aid!B91:N242,4,FALSE)),VLOOKUP(A243,Aid!B91:N242,4,FALSE),"N/A")</f>
        <v>21419</v>
      </c>
    </row>
    <row r="244" spans="1:5" x14ac:dyDescent="0.2">
      <c r="A244" t="s">
        <v>29</v>
      </c>
      <c r="B244">
        <v>2001</v>
      </c>
      <c r="C244" t="str">
        <f>VLOOKUP(A244,'Grants type'!B92:N243,4,FALSE)</f>
        <v>Discretionary</v>
      </c>
      <c r="D244" t="str">
        <f>VLOOKUP(A244,Government!B92:N243,4,FALSE)</f>
        <v>State</v>
      </c>
      <c r="E244" s="6">
        <f>IF(ISNUMBER(VLOOKUP(A244,Aid!B92:N243,4,FALSE)),VLOOKUP(A244,Aid!B92:N243,4,FALSE),"N/A")</f>
        <v>826</v>
      </c>
    </row>
    <row r="245" spans="1:5" x14ac:dyDescent="0.2">
      <c r="A245" t="s">
        <v>29</v>
      </c>
      <c r="B245">
        <v>2001</v>
      </c>
      <c r="C245" t="str">
        <f>VLOOKUP(A245,'Grants type'!B93:N244,4,FALSE)</f>
        <v>Non-earmarked</v>
      </c>
      <c r="D245" t="str">
        <f>VLOOKUP(A245,Government!B93:N244,4,FALSE)</f>
        <v>State</v>
      </c>
      <c r="E245" s="6">
        <f>IF(ISNUMBER(VLOOKUP(A245,Aid!B93:N244,4,FALSE)),VLOOKUP(A245,Aid!B93:N244,4,FALSE),"N/A")</f>
        <v>25075</v>
      </c>
    </row>
    <row r="246" spans="1:5" x14ac:dyDescent="0.2">
      <c r="A246" t="s">
        <v>29</v>
      </c>
      <c r="B246">
        <v>2001</v>
      </c>
      <c r="C246" t="str">
        <f>VLOOKUP(A246,'Grants type'!B94:N245,4,FALSE)</f>
        <v>Total</v>
      </c>
      <c r="D246" t="str">
        <f>VLOOKUP(A246,Government!B94:N245,4,FALSE)</f>
        <v>Local</v>
      </c>
      <c r="E246" s="6">
        <f>IF(ISNUMBER(VLOOKUP(A246,Aid!B94:N245,4,FALSE)),VLOOKUP(A246,Aid!B94:N245,4,FALSE),"N/A")</f>
        <v>13409</v>
      </c>
    </row>
    <row r="247" spans="1:5" x14ac:dyDescent="0.2">
      <c r="A247" t="s">
        <v>29</v>
      </c>
      <c r="B247">
        <v>2001</v>
      </c>
      <c r="C247" t="str">
        <f>VLOOKUP(A247,'Grants type'!B95:N246,4,FALSE)</f>
        <v>Earmarked</v>
      </c>
      <c r="D247" t="str">
        <f>VLOOKUP(A247,Government!B95:N246,4,FALSE)</f>
        <v>Local</v>
      </c>
      <c r="E247" s="6">
        <f>IF(ISNUMBER(VLOOKUP(A247,Aid!B95:N246,4,FALSE)),VLOOKUP(A247,Aid!B95:N246,4,FALSE),"N/A")</f>
        <v>4229</v>
      </c>
    </row>
    <row r="248" spans="1:5" x14ac:dyDescent="0.2">
      <c r="A248" t="s">
        <v>29</v>
      </c>
      <c r="B248">
        <v>2001</v>
      </c>
      <c r="C248" t="str">
        <f>VLOOKUP(A248,'Grants type'!B96:N247,4,FALSE)</f>
        <v>Discretionary</v>
      </c>
      <c r="D248" t="str">
        <f>VLOOKUP(A248,Government!B96:N247,4,FALSE)</f>
        <v>Local</v>
      </c>
      <c r="E248" s="6">
        <f>IF(ISNUMBER(VLOOKUP(A248,Aid!B96:N247,4,FALSE)),VLOOKUP(A248,Aid!B96:N247,4,FALSE),"N/A")</f>
        <v>0</v>
      </c>
    </row>
    <row r="249" spans="1:5" x14ac:dyDescent="0.2">
      <c r="A249" t="s">
        <v>29</v>
      </c>
      <c r="B249">
        <v>2001</v>
      </c>
      <c r="C249" t="str">
        <f>VLOOKUP(A249,'Grants type'!B97:N248,4,FALSE)</f>
        <v>Non-earmarked</v>
      </c>
      <c r="D249" t="str">
        <f>VLOOKUP(A249,Government!B97:N248,4,FALSE)</f>
        <v>Local</v>
      </c>
      <c r="E249" s="6">
        <f>IF(ISNUMBER(VLOOKUP(A249,Aid!B97:N248,4,FALSE)),VLOOKUP(A249,Aid!B97:N248,4,FALSE),"N/A")</f>
        <v>9180</v>
      </c>
    </row>
    <row r="250" spans="1:5" x14ac:dyDescent="0.2">
      <c r="A250" t="s">
        <v>29</v>
      </c>
      <c r="B250">
        <v>2001</v>
      </c>
      <c r="C250" t="str">
        <f>VLOOKUP(A250,'Grants type'!B98:N249,4,FALSE)</f>
        <v>Total</v>
      </c>
      <c r="D250" t="str">
        <f>VLOOKUP(A250,Government!B98:N249,4,FALSE)</f>
        <v>Total</v>
      </c>
      <c r="E250" s="6">
        <f>IF(ISNUMBER(VLOOKUP(A250,Aid!B98:N249,4,FALSE)),VLOOKUP(A250,Aid!B98:N249,4,FALSE),"N/A")</f>
        <v>59903</v>
      </c>
    </row>
    <row r="251" spans="1:5" x14ac:dyDescent="0.2">
      <c r="A251" t="s">
        <v>29</v>
      </c>
      <c r="B251">
        <v>2001</v>
      </c>
      <c r="C251" t="str">
        <f>VLOOKUP(A251,'Grants type'!B99:N250,4,FALSE)</f>
        <v>Earmarked</v>
      </c>
      <c r="D251" t="str">
        <f>VLOOKUP(A251,Government!B99:N250,4,FALSE)</f>
        <v>Total</v>
      </c>
      <c r="E251" s="6">
        <f>IF(ISNUMBER(VLOOKUP(A251,Aid!B99:N250,4,FALSE)),VLOOKUP(A251,Aid!B99:N250,4,FALSE),"N/A")</f>
        <v>25648</v>
      </c>
    </row>
    <row r="252" spans="1:5" x14ac:dyDescent="0.2">
      <c r="A252" t="s">
        <v>29</v>
      </c>
      <c r="B252">
        <v>2001</v>
      </c>
      <c r="C252" t="str">
        <f>VLOOKUP(A252,'Grants type'!B100:N251,4,FALSE)</f>
        <v>Discretionary</v>
      </c>
      <c r="D252" t="str">
        <f>VLOOKUP(A252,Government!B100:N251,4,FALSE)</f>
        <v>Total</v>
      </c>
      <c r="E252" s="6">
        <f>IF(ISNUMBER(VLOOKUP(A252,Aid!B100:N251,4,FALSE)),VLOOKUP(A252,Aid!B100:N251,4,FALSE),"N/A")</f>
        <v>826</v>
      </c>
    </row>
    <row r="253" spans="1:5" x14ac:dyDescent="0.2">
      <c r="A253" t="s">
        <v>29</v>
      </c>
      <c r="B253">
        <v>2001</v>
      </c>
      <c r="C253" t="str">
        <f>VLOOKUP(A253,'Grants type'!B101:N252,4,FALSE)</f>
        <v>Non-earmarked</v>
      </c>
      <c r="D253" t="str">
        <f>VLOOKUP(A253,Government!B101:N252,4,FALSE)</f>
        <v>Total</v>
      </c>
      <c r="E253" s="6">
        <f>IF(ISNUMBER(VLOOKUP(A253,Aid!B101:N252,4,FALSE)),VLOOKUP(A253,Aid!B101:N252,4,FALSE),"N/A")</f>
        <v>34255</v>
      </c>
    </row>
    <row r="254" spans="1:5" x14ac:dyDescent="0.2">
      <c r="A254" t="s">
        <v>29</v>
      </c>
      <c r="B254">
        <v>2001</v>
      </c>
      <c r="C254" t="str">
        <f>VLOOKUP(A254,'Grants type'!B102:N253,4,FALSE)</f>
        <v>Total</v>
      </c>
      <c r="D254" t="str">
        <f>VLOOKUP(A254,Government!B102:N253,4,FALSE)</f>
        <v>Local</v>
      </c>
      <c r="E254" s="6">
        <f>IF(ISNUMBER(VLOOKUP(A254,Aid!B102:N253,4,FALSE)),VLOOKUP(A254,Aid!B102:N253,4,FALSE),"N/A")</f>
        <v>113589</v>
      </c>
    </row>
    <row r="255" spans="1:5" x14ac:dyDescent="0.2">
      <c r="A255" t="s">
        <v>29</v>
      </c>
      <c r="B255">
        <v>2001</v>
      </c>
      <c r="C255" t="str">
        <f>VLOOKUP(A255,'Grants type'!B103:N254,4,FALSE)</f>
        <v>Earmarked</v>
      </c>
      <c r="D255" t="str">
        <f>VLOOKUP(A255,Government!B103:N254,4,FALSE)</f>
        <v>Local</v>
      </c>
      <c r="E255" s="6">
        <f>IF(ISNUMBER(VLOOKUP(A255,Aid!B103:N254,4,FALSE)),VLOOKUP(A255,Aid!B103:N254,4,FALSE),"N/A")</f>
        <v>4229</v>
      </c>
    </row>
    <row r="256" spans="1:5" x14ac:dyDescent="0.2">
      <c r="A256" t="s">
        <v>29</v>
      </c>
      <c r="B256">
        <v>2001</v>
      </c>
      <c r="C256" t="str">
        <f>VLOOKUP(A256,'Grants type'!B104:N255,4,FALSE)</f>
        <v>Discretionary</v>
      </c>
      <c r="D256" t="str">
        <f>VLOOKUP(A256,Government!B104:N255,4,FALSE)</f>
        <v>Local</v>
      </c>
      <c r="E256" s="6">
        <f>IF(ISNUMBER(VLOOKUP(A256,Aid!B104:N255,4,FALSE)),VLOOKUP(A256,Aid!B104:N255,4,FALSE),"N/A")</f>
        <v>0</v>
      </c>
    </row>
    <row r="257" spans="1:5" x14ac:dyDescent="0.2">
      <c r="A257" t="s">
        <v>29</v>
      </c>
      <c r="B257">
        <v>2001</v>
      </c>
      <c r="C257" t="str">
        <f>VLOOKUP(A257,'Grants type'!B105:N256,4,FALSE)</f>
        <v>Non-earmarked</v>
      </c>
      <c r="D257" t="str">
        <f>VLOOKUP(A257,Government!B105:N256,4,FALSE)</f>
        <v>Local</v>
      </c>
      <c r="E257" s="6">
        <f>IF(ISNUMBER(VLOOKUP(A257,Aid!B105:N256,4,FALSE)),VLOOKUP(A257,Aid!B105:N256,4,FALSE),"N/A")</f>
        <v>9180</v>
      </c>
    </row>
    <row r="258" spans="1:5" x14ac:dyDescent="0.2">
      <c r="A258" t="s">
        <v>29</v>
      </c>
      <c r="B258">
        <v>2001</v>
      </c>
      <c r="C258" t="str">
        <f>VLOOKUP(A258,'Grants type'!B106:N257,4,FALSE)</f>
        <v>Total</v>
      </c>
      <c r="D258" t="str">
        <f>VLOOKUP(A258,Government!B106:N257,4,FALSE)</f>
        <v>Total</v>
      </c>
      <c r="E258" s="6">
        <f>IF(ISNUMBER(VLOOKUP(A258,Aid!B106:N257,4,FALSE)),VLOOKUP(A258,Aid!B106:N257,4,FALSE),"N/A")</f>
        <v>59903</v>
      </c>
    </row>
    <row r="259" spans="1:5" x14ac:dyDescent="0.2">
      <c r="A259" t="s">
        <v>29</v>
      </c>
      <c r="B259">
        <v>2001</v>
      </c>
      <c r="C259" t="str">
        <f>VLOOKUP(A259,'Grants type'!B107:N258,4,FALSE)</f>
        <v>Earmarked</v>
      </c>
      <c r="D259" t="str">
        <f>VLOOKUP(A259,Government!B107:N258,4,FALSE)</f>
        <v>Total</v>
      </c>
      <c r="E259" s="6">
        <f>IF(ISNUMBER(VLOOKUP(A259,Aid!B107:N258,4,FALSE)),VLOOKUP(A259,Aid!B107:N258,4,FALSE),"N/A")</f>
        <v>25648</v>
      </c>
    </row>
    <row r="260" spans="1:5" x14ac:dyDescent="0.2">
      <c r="A260" t="s">
        <v>29</v>
      </c>
      <c r="B260">
        <v>2001</v>
      </c>
      <c r="C260" t="str">
        <f>VLOOKUP(A260,'Grants type'!B108:N259,4,FALSE)</f>
        <v>Discretionary</v>
      </c>
      <c r="D260" t="str">
        <f>VLOOKUP(A260,Government!B108:N259,4,FALSE)</f>
        <v>Total</v>
      </c>
      <c r="E260" s="6">
        <f>IF(ISNUMBER(VLOOKUP(A260,Aid!B108:N259,4,FALSE)),VLOOKUP(A260,Aid!B108:N259,4,FALSE),"N/A")</f>
        <v>826</v>
      </c>
    </row>
    <row r="261" spans="1:5" x14ac:dyDescent="0.2">
      <c r="A261" t="s">
        <v>29</v>
      </c>
      <c r="B261">
        <v>2001</v>
      </c>
      <c r="C261" t="str">
        <f>VLOOKUP(A261,'Grants type'!B109:N260,4,FALSE)</f>
        <v>Non-earmarked</v>
      </c>
      <c r="D261" t="str">
        <f>VLOOKUP(A261,Government!B109:N260,4,FALSE)</f>
        <v>Total</v>
      </c>
      <c r="E261" s="6">
        <f>IF(ISNUMBER(VLOOKUP(A261,Aid!B109:N260,4,FALSE)),VLOOKUP(A261,Aid!B109:N260,4,FALSE),"N/A")</f>
        <v>34255</v>
      </c>
    </row>
    <row r="262" spans="1:5" x14ac:dyDescent="0.2">
      <c r="A262" t="s">
        <v>31</v>
      </c>
      <c r="B262">
        <v>2001</v>
      </c>
      <c r="C262" t="str">
        <f>VLOOKUP(A262,'Grants type'!B110:N261,4,FALSE)</f>
        <v>Total</v>
      </c>
      <c r="D262" t="str">
        <f>VLOOKUP(A262,Government!B110:N261,4,FALSE)</f>
        <v>Local</v>
      </c>
      <c r="E262" s="6">
        <f>IF(ISNUMBER(VLOOKUP(A262,Aid!B110:N261,4,FALSE)),VLOOKUP(A262,Aid!B110:N261,4,FALSE),"N/A")</f>
        <v>113589</v>
      </c>
    </row>
    <row r="263" spans="1:5" x14ac:dyDescent="0.2">
      <c r="A263" t="s">
        <v>31</v>
      </c>
      <c r="B263">
        <v>2001</v>
      </c>
      <c r="C263" t="str">
        <f>VLOOKUP(A263,'Grants type'!B111:N262,4,FALSE)</f>
        <v>Earmarked</v>
      </c>
      <c r="D263" t="str">
        <f>VLOOKUP(A263,Government!B111:N262,4,FALSE)</f>
        <v>Local</v>
      </c>
      <c r="E263" s="6">
        <f>IF(ISNUMBER(VLOOKUP(A263,Aid!B111:N262,4,FALSE)),VLOOKUP(A263,Aid!B111:N262,4,FALSE),"N/A")</f>
        <v>33426.413999999997</v>
      </c>
    </row>
    <row r="264" spans="1:5" x14ac:dyDescent="0.2">
      <c r="A264" t="s">
        <v>31</v>
      </c>
      <c r="B264">
        <v>2001</v>
      </c>
      <c r="C264" t="str">
        <f>VLOOKUP(A264,'Grants type'!B112:N263,4,FALSE)</f>
        <v>Discretionary</v>
      </c>
      <c r="D264" t="str">
        <f>VLOOKUP(A264,Government!B112:N263,4,FALSE)</f>
        <v>Local</v>
      </c>
      <c r="E264" s="6">
        <f>IF(ISNUMBER(VLOOKUP(A264,Aid!B112:N263,4,FALSE)),VLOOKUP(A264,Aid!B112:N263,4,FALSE),"N/A")</f>
        <v>33426.413999999997</v>
      </c>
    </row>
    <row r="265" spans="1:5" x14ac:dyDescent="0.2">
      <c r="A265" t="s">
        <v>31</v>
      </c>
      <c r="B265">
        <v>2001</v>
      </c>
      <c r="C265" t="str">
        <f>VLOOKUP(A265,'Grants type'!B113:N264,4,FALSE)</f>
        <v>Non-earmarked</v>
      </c>
      <c r="D265" t="str">
        <f>VLOOKUP(A265,Government!B113:N264,4,FALSE)</f>
        <v>Local</v>
      </c>
      <c r="E265" s="6">
        <f>IF(ISNUMBER(VLOOKUP(A265,Aid!B113:N264,4,FALSE)),VLOOKUP(A265,Aid!B113:N264,4,FALSE),"N/A")</f>
        <v>80162.585999999996</v>
      </c>
    </row>
    <row r="266" spans="1:5" x14ac:dyDescent="0.2">
      <c r="A266" t="s">
        <v>31</v>
      </c>
      <c r="B266">
        <v>2001</v>
      </c>
      <c r="C266" t="str">
        <f>VLOOKUP(A266,'Grants type'!B114:N265,4,FALSE)</f>
        <v>Total</v>
      </c>
      <c r="D266" t="str">
        <f>VLOOKUP(A266,Government!B114:N265,4,FALSE)</f>
        <v>Total</v>
      </c>
      <c r="E266" s="6">
        <f>IF(ISNUMBER(VLOOKUP(A266,Aid!B114:N265,4,FALSE)),VLOOKUP(A266,Aid!B114:N265,4,FALSE),"N/A")</f>
        <v>113589</v>
      </c>
    </row>
    <row r="267" spans="1:5" x14ac:dyDescent="0.2">
      <c r="A267" t="s">
        <v>31</v>
      </c>
      <c r="B267">
        <v>2001</v>
      </c>
      <c r="C267" t="str">
        <f>VLOOKUP(A267,'Grants type'!B115:N266,4,FALSE)</f>
        <v>Earmarked</v>
      </c>
      <c r="D267" t="str">
        <f>VLOOKUP(A267,Government!B115:N266,4,FALSE)</f>
        <v>Total</v>
      </c>
      <c r="E267" s="6">
        <f>IF(ISNUMBER(VLOOKUP(A267,Aid!B115:N266,4,FALSE)),VLOOKUP(A267,Aid!B115:N266,4,FALSE),"N/A")</f>
        <v>33426.413999999997</v>
      </c>
    </row>
    <row r="268" spans="1:5" x14ac:dyDescent="0.2">
      <c r="A268" t="s">
        <v>31</v>
      </c>
      <c r="B268">
        <v>2001</v>
      </c>
      <c r="C268" t="str">
        <f>VLOOKUP(A268,'Grants type'!B116:N267,4,FALSE)</f>
        <v>Discretionary</v>
      </c>
      <c r="D268" t="str">
        <f>VLOOKUP(A268,Government!B116:N267,4,FALSE)</f>
        <v>Total</v>
      </c>
      <c r="E268" s="6">
        <f>IF(ISNUMBER(VLOOKUP(A268,Aid!B116:N267,4,FALSE)),VLOOKUP(A268,Aid!B116:N267,4,FALSE),"N/A")</f>
        <v>33426.413999999997</v>
      </c>
    </row>
    <row r="269" spans="1:5" x14ac:dyDescent="0.2">
      <c r="A269" t="s">
        <v>31</v>
      </c>
      <c r="B269">
        <v>2001</v>
      </c>
      <c r="C269" t="str">
        <f>VLOOKUP(A269,'Grants type'!B117:N268,4,FALSE)</f>
        <v>Non-earmarked</v>
      </c>
      <c r="D269" t="str">
        <f>VLOOKUP(A269,Government!B117:N268,4,FALSE)</f>
        <v>Total</v>
      </c>
      <c r="E269" s="6">
        <f>IF(ISNUMBER(VLOOKUP(A269,Aid!B117:N268,4,FALSE)),VLOOKUP(A269,Aid!B117:N268,4,FALSE),"N/A")</f>
        <v>80162.585999999996</v>
      </c>
    </row>
    <row r="270" spans="1:5" x14ac:dyDescent="0.2">
      <c r="A270" t="s">
        <v>33</v>
      </c>
      <c r="B270">
        <v>2001</v>
      </c>
      <c r="C270" t="str">
        <f>VLOOKUP(A270,'Grants type'!B118:N269,4,FALSE)</f>
        <v>Total</v>
      </c>
      <c r="D270" t="str">
        <f>VLOOKUP(A270,Government!B118:N269,4,FALSE)</f>
        <v>State</v>
      </c>
      <c r="E270" s="6">
        <f>IF(ISNUMBER(VLOOKUP(A270,Aid!B118:N269,4,FALSE)),VLOOKUP(A270,Aid!B118:N269,4,FALSE),"N/A")</f>
        <v>19726.028999999999</v>
      </c>
    </row>
    <row r="271" spans="1:5" x14ac:dyDescent="0.2">
      <c r="A271" t="s">
        <v>33</v>
      </c>
      <c r="B271">
        <v>2001</v>
      </c>
      <c r="C271" t="str">
        <f>VLOOKUP(A271,'Grants type'!B119:N270,4,FALSE)</f>
        <v>Earmarked</v>
      </c>
      <c r="D271" t="str">
        <f>VLOOKUP(A271,Government!B119:N270,4,FALSE)</f>
        <v>State</v>
      </c>
      <c r="E271" s="6">
        <f>IF(ISNUMBER(VLOOKUP(A271,Aid!B119:N270,4,FALSE)),VLOOKUP(A271,Aid!B119:N270,4,FALSE),"N/A")</f>
        <v>15236.874</v>
      </c>
    </row>
    <row r="272" spans="1:5" x14ac:dyDescent="0.2">
      <c r="A272" t="s">
        <v>33</v>
      </c>
      <c r="B272">
        <v>2001</v>
      </c>
      <c r="C272" t="str">
        <f>VLOOKUP(A272,'Grants type'!B120:N271,4,FALSE)</f>
        <v>Discretionary</v>
      </c>
      <c r="D272" t="str">
        <f>VLOOKUP(A272,Government!B120:N271,4,FALSE)</f>
        <v>State</v>
      </c>
      <c r="E272" s="6">
        <f>IF(ISNUMBER(VLOOKUP(A272,Aid!B120:N271,4,FALSE)),VLOOKUP(A272,Aid!B120:N271,4,FALSE),"N/A")</f>
        <v>0</v>
      </c>
    </row>
    <row r="273" spans="1:5" x14ac:dyDescent="0.2">
      <c r="A273" t="s">
        <v>33</v>
      </c>
      <c r="B273">
        <v>2001</v>
      </c>
      <c r="C273" t="str">
        <f>VLOOKUP(A273,'Grants type'!B121:N272,4,FALSE)</f>
        <v>Non-earmarked</v>
      </c>
      <c r="D273" t="str">
        <f>VLOOKUP(A273,Government!B121:N272,4,FALSE)</f>
        <v>State</v>
      </c>
      <c r="E273" s="6">
        <f>IF(ISNUMBER(VLOOKUP(A273,Aid!B121:N272,4,FALSE)),VLOOKUP(A273,Aid!B121:N272,4,FALSE),"N/A")</f>
        <v>4489.1549999999997</v>
      </c>
    </row>
    <row r="274" spans="1:5" x14ac:dyDescent="0.2">
      <c r="A274" t="s">
        <v>33</v>
      </c>
      <c r="B274">
        <v>2001</v>
      </c>
      <c r="C274" t="str">
        <f>VLOOKUP(A274,'Grants type'!B122:N273,4,FALSE)</f>
        <v>Total</v>
      </c>
      <c r="D274" t="str">
        <f>VLOOKUP(A274,Government!B122:N273,4,FALSE)</f>
        <v>Local</v>
      </c>
      <c r="E274" s="6">
        <f>IF(ISNUMBER(VLOOKUP(A274,Aid!B122:N273,4,FALSE)),VLOOKUP(A274,Aid!B122:N273,4,FALSE),"N/A")</f>
        <v>6982.75</v>
      </c>
    </row>
    <row r="275" spans="1:5" x14ac:dyDescent="0.2">
      <c r="A275" t="s">
        <v>33</v>
      </c>
      <c r="B275">
        <v>2001</v>
      </c>
      <c r="C275" t="str">
        <f>VLOOKUP(A275,'Grants type'!B123:N274,4,FALSE)</f>
        <v>Earmarked</v>
      </c>
      <c r="D275" t="str">
        <f>VLOOKUP(A275,Government!B123:N274,4,FALSE)</f>
        <v>Local</v>
      </c>
      <c r="E275" s="6">
        <f>IF(ISNUMBER(VLOOKUP(A275,Aid!B123:N274,4,FALSE)),VLOOKUP(A275,Aid!B123:N274,4,FALSE),"N/A")</f>
        <v>5647.2529999999997</v>
      </c>
    </row>
    <row r="276" spans="1:5" x14ac:dyDescent="0.2">
      <c r="A276" t="s">
        <v>33</v>
      </c>
      <c r="B276">
        <v>2001</v>
      </c>
      <c r="C276" t="str">
        <f>VLOOKUP(A276,'Grants type'!B124:N275,4,FALSE)</f>
        <v>Discretionary</v>
      </c>
      <c r="D276" t="str">
        <f>VLOOKUP(A276,Government!B124:N275,4,FALSE)</f>
        <v>Local</v>
      </c>
      <c r="E276" s="6">
        <f>IF(ISNUMBER(VLOOKUP(A276,Aid!B124:N275,4,FALSE)),VLOOKUP(A276,Aid!B124:N275,4,FALSE),"N/A")</f>
        <v>0</v>
      </c>
    </row>
    <row r="277" spans="1:5" x14ac:dyDescent="0.2">
      <c r="A277" t="s">
        <v>33</v>
      </c>
      <c r="B277">
        <v>2001</v>
      </c>
      <c r="C277" t="str">
        <f>VLOOKUP(A277,'Grants type'!B125:N276,4,FALSE)</f>
        <v>Non-earmarked</v>
      </c>
      <c r="D277" t="str">
        <f>VLOOKUP(A277,Government!B125:N276,4,FALSE)</f>
        <v>Local</v>
      </c>
      <c r="E277" s="6">
        <f>IF(ISNUMBER(VLOOKUP(A277,Aid!B125:N276,4,FALSE)),VLOOKUP(A277,Aid!B125:N276,4,FALSE),"N/A")</f>
        <v>1335.4970000000001</v>
      </c>
    </row>
    <row r="278" spans="1:5" x14ac:dyDescent="0.2">
      <c r="A278" t="s">
        <v>33</v>
      </c>
      <c r="B278">
        <v>2001</v>
      </c>
      <c r="C278" t="str">
        <f>VLOOKUP(A278,'Grants type'!B126:N277,4,FALSE)</f>
        <v>Total</v>
      </c>
      <c r="D278" t="str">
        <f>VLOOKUP(A278,Government!B126:N277,4,FALSE)</f>
        <v>Total</v>
      </c>
      <c r="E278" s="6">
        <f>IF(ISNUMBER(VLOOKUP(A278,Aid!B126:N277,4,FALSE)),VLOOKUP(A278,Aid!B126:N277,4,FALSE),"N/A")</f>
        <v>26708.778999999999</v>
      </c>
    </row>
    <row r="279" spans="1:5" x14ac:dyDescent="0.2">
      <c r="A279" t="s">
        <v>33</v>
      </c>
      <c r="B279">
        <v>2001</v>
      </c>
      <c r="C279" t="str">
        <f>VLOOKUP(A279,'Grants type'!B127:N278,4,FALSE)</f>
        <v>Earmarked</v>
      </c>
      <c r="D279" t="str">
        <f>VLOOKUP(A279,Government!B127:N278,4,FALSE)</f>
        <v>Total</v>
      </c>
      <c r="E279" s="6">
        <f>IF(ISNUMBER(VLOOKUP(A279,Aid!B127:N278,4,FALSE)),VLOOKUP(A279,Aid!B127:N278,4,FALSE),"N/A")</f>
        <v>20884.127</v>
      </c>
    </row>
    <row r="280" spans="1:5" x14ac:dyDescent="0.2">
      <c r="A280" t="s">
        <v>33</v>
      </c>
      <c r="B280">
        <v>2001</v>
      </c>
      <c r="C280" t="str">
        <f>VLOOKUP(A280,'Grants type'!B128:N279,4,FALSE)</f>
        <v>Discretionary</v>
      </c>
      <c r="D280" t="str">
        <f>VLOOKUP(A280,Government!B128:N279,4,FALSE)</f>
        <v>Total</v>
      </c>
      <c r="E280" s="6">
        <f>IF(ISNUMBER(VLOOKUP(A280,Aid!B128:N279,4,FALSE)),VLOOKUP(A280,Aid!B128:N279,4,FALSE),"N/A")</f>
        <v>0</v>
      </c>
    </row>
    <row r="281" spans="1:5" x14ac:dyDescent="0.2">
      <c r="A281" t="s">
        <v>33</v>
      </c>
      <c r="B281">
        <v>2001</v>
      </c>
      <c r="C281" t="str">
        <f>VLOOKUP(A281,'Grants type'!B129:N280,4,FALSE)</f>
        <v>Non-earmarked</v>
      </c>
      <c r="D281" t="str">
        <f>VLOOKUP(A281,Government!B129:N280,4,FALSE)</f>
        <v>Total</v>
      </c>
      <c r="E281" s="6">
        <f>IF(ISNUMBER(VLOOKUP(A281,Aid!B129:N280,4,FALSE)),VLOOKUP(A281,Aid!B129:N280,4,FALSE),"N/A")</f>
        <v>5824.652</v>
      </c>
    </row>
    <row r="282" spans="1:5" x14ac:dyDescent="0.2">
      <c r="A282" t="s">
        <v>35</v>
      </c>
      <c r="B282">
        <v>2001</v>
      </c>
      <c r="C282" t="str">
        <f>VLOOKUP(A282,'Grants type'!B130:N281,4,FALSE)</f>
        <v>Total</v>
      </c>
      <c r="D282" t="str">
        <f>VLOOKUP(A282,Government!B130:N281,4,FALSE)</f>
        <v>Local</v>
      </c>
      <c r="E282" s="6">
        <f>IF(ISNUMBER(VLOOKUP(A282,Aid!B130:N281,4,FALSE)),VLOOKUP(A282,Aid!B130:N281,4,FALSE),"N/A")</f>
        <v>174.96600000000001</v>
      </c>
    </row>
    <row r="283" spans="1:5" x14ac:dyDescent="0.2">
      <c r="A283" t="s">
        <v>35</v>
      </c>
      <c r="B283">
        <v>2001</v>
      </c>
      <c r="C283" t="str">
        <f>VLOOKUP(A283,'Grants type'!B131:N282,4,FALSE)</f>
        <v>Earmarked</v>
      </c>
      <c r="D283" t="str">
        <f>VLOOKUP(A283,Government!B131:N282,4,FALSE)</f>
        <v>Local</v>
      </c>
      <c r="E283" s="6">
        <f>IF(ISNUMBER(VLOOKUP(A283,Aid!B131:N282,4,FALSE)),VLOOKUP(A283,Aid!B131:N282,4,FALSE),"N/A")</f>
        <v>117.2</v>
      </c>
    </row>
    <row r="284" spans="1:5" x14ac:dyDescent="0.2">
      <c r="A284" t="s">
        <v>35</v>
      </c>
      <c r="B284">
        <v>2001</v>
      </c>
      <c r="C284" t="str">
        <f>VLOOKUP(A284,'Grants type'!B132:N283,4,FALSE)</f>
        <v>Discretionary</v>
      </c>
      <c r="D284" t="str">
        <f>VLOOKUP(A284,Government!B132:N283,4,FALSE)</f>
        <v>Local</v>
      </c>
      <c r="E284" s="6">
        <f>IF(ISNUMBER(VLOOKUP(A284,Aid!B132:N283,4,FALSE)),VLOOKUP(A284,Aid!B132:N283,4,FALSE),"N/A")</f>
        <v>117.2</v>
      </c>
    </row>
    <row r="285" spans="1:5" x14ac:dyDescent="0.2">
      <c r="A285" t="s">
        <v>35</v>
      </c>
      <c r="B285">
        <v>2001</v>
      </c>
      <c r="C285" t="str">
        <f>VLOOKUP(A285,'Grants type'!B133:N284,4,FALSE)</f>
        <v>Non-earmarked</v>
      </c>
      <c r="D285" t="str">
        <f>VLOOKUP(A285,Government!B133:N284,4,FALSE)</f>
        <v>Local</v>
      </c>
      <c r="E285" s="6">
        <f>IF(ISNUMBER(VLOOKUP(A285,Aid!B133:N284,4,FALSE)),VLOOKUP(A285,Aid!B133:N284,4,FALSE),"N/A")</f>
        <v>57.765999999999998</v>
      </c>
    </row>
    <row r="286" spans="1:5" x14ac:dyDescent="0.2">
      <c r="A286" t="s">
        <v>35</v>
      </c>
      <c r="B286">
        <v>2001</v>
      </c>
      <c r="C286" t="str">
        <f>VLOOKUP(A286,'Grants type'!B134:N285,4,FALSE)</f>
        <v>Total</v>
      </c>
      <c r="D286" t="str">
        <f>VLOOKUP(A286,Government!B134:N285,4,FALSE)</f>
        <v>Total</v>
      </c>
      <c r="E286" s="6">
        <f>IF(ISNUMBER(VLOOKUP(A286,Aid!B134:N285,4,FALSE)),VLOOKUP(A286,Aid!B134:N285,4,FALSE),"N/A")</f>
        <v>174.96600000000001</v>
      </c>
    </row>
    <row r="287" spans="1:5" x14ac:dyDescent="0.2">
      <c r="A287" t="s">
        <v>35</v>
      </c>
      <c r="B287">
        <v>2001</v>
      </c>
      <c r="C287" t="str">
        <f>VLOOKUP(A287,'Grants type'!B135:N286,4,FALSE)</f>
        <v>Earmarked</v>
      </c>
      <c r="D287" t="str">
        <f>VLOOKUP(A287,Government!B135:N286,4,FALSE)</f>
        <v>Total</v>
      </c>
      <c r="E287" s="6">
        <f>IF(ISNUMBER(VLOOKUP(A287,Aid!B135:N286,4,FALSE)),VLOOKUP(A287,Aid!B135:N286,4,FALSE),"N/A")</f>
        <v>117.2</v>
      </c>
    </row>
    <row r="288" spans="1:5" x14ac:dyDescent="0.2">
      <c r="A288" t="s">
        <v>35</v>
      </c>
      <c r="B288">
        <v>2001</v>
      </c>
      <c r="C288" t="str">
        <f>VLOOKUP(A288,'Grants type'!B136:N287,4,FALSE)</f>
        <v>Discretionary</v>
      </c>
      <c r="D288" t="str">
        <f>VLOOKUP(A288,Government!B136:N287,4,FALSE)</f>
        <v>Total</v>
      </c>
      <c r="E288" s="6">
        <f>IF(ISNUMBER(VLOOKUP(A288,Aid!B136:N287,4,FALSE)),VLOOKUP(A288,Aid!B136:N287,4,FALSE),"N/A")</f>
        <v>117.2</v>
      </c>
    </row>
    <row r="289" spans="1:5" x14ac:dyDescent="0.2">
      <c r="A289" t="s">
        <v>35</v>
      </c>
      <c r="B289">
        <v>2001</v>
      </c>
      <c r="C289" t="str">
        <f>VLOOKUP(A289,'Grants type'!B137:N288,4,FALSE)</f>
        <v>Non-earmarked</v>
      </c>
      <c r="D289" t="str">
        <f>VLOOKUP(A289,Government!B137:N288,4,FALSE)</f>
        <v>Total</v>
      </c>
      <c r="E289" s="6">
        <f>IF(ISNUMBER(VLOOKUP(A289,Aid!B137:N288,4,FALSE)),VLOOKUP(A289,Aid!B137:N288,4,FALSE),"N/A")</f>
        <v>57.765999999999998</v>
      </c>
    </row>
    <row r="290" spans="1:5" x14ac:dyDescent="0.2">
      <c r="A290" t="s">
        <v>36</v>
      </c>
      <c r="B290">
        <v>2001</v>
      </c>
      <c r="C290" t="str">
        <f>VLOOKUP(A290,'Grants type'!B138:N289,4,FALSE)</f>
        <v>Total</v>
      </c>
      <c r="D290" t="str">
        <f>VLOOKUP(A290,Government!B138:N289,4,FALSE)</f>
        <v>Local</v>
      </c>
      <c r="E290" s="6">
        <f>IF(ISNUMBER(VLOOKUP(A290,Aid!B138:N289,4,FALSE)),VLOOKUP(A290,Aid!B138:N289,4,FALSE),"N/A")</f>
        <v>490150</v>
      </c>
    </row>
    <row r="291" spans="1:5" x14ac:dyDescent="0.2">
      <c r="A291" t="s">
        <v>36</v>
      </c>
      <c r="B291">
        <v>2001</v>
      </c>
      <c r="C291" t="str">
        <f>VLOOKUP(A291,'Grants type'!B139:N290,4,FALSE)</f>
        <v>Earmarked</v>
      </c>
      <c r="D291" t="str">
        <f>VLOOKUP(A291,Government!B139:N290,4,FALSE)</f>
        <v>Local</v>
      </c>
      <c r="E291" s="6">
        <f>IF(ISNUMBER(VLOOKUP(A291,Aid!B139:N290,4,FALSE)),VLOOKUP(A291,Aid!B139:N290,4,FALSE),"N/A")</f>
        <v>485780</v>
      </c>
    </row>
    <row r="292" spans="1:5" x14ac:dyDescent="0.2">
      <c r="A292" t="s">
        <v>36</v>
      </c>
      <c r="B292">
        <v>2001</v>
      </c>
      <c r="C292" t="str">
        <f>VLOOKUP(A292,'Grants type'!B140:N291,4,FALSE)</f>
        <v>Discretionary</v>
      </c>
      <c r="D292" t="str">
        <f>VLOOKUP(A292,Government!B140:N291,4,FALSE)</f>
        <v>Local</v>
      </c>
      <c r="E292" s="6">
        <f>IF(ISNUMBER(VLOOKUP(A292,Aid!B140:N291,4,FALSE)),VLOOKUP(A292,Aid!B140:N291,4,FALSE),"N/A")</f>
        <v>3783</v>
      </c>
    </row>
    <row r="293" spans="1:5" x14ac:dyDescent="0.2">
      <c r="A293" t="s">
        <v>36</v>
      </c>
      <c r="B293">
        <v>2001</v>
      </c>
      <c r="C293" t="str">
        <f>VLOOKUP(A293,'Grants type'!B141:N292,4,FALSE)</f>
        <v>Non-earmarked</v>
      </c>
      <c r="D293" t="str">
        <f>VLOOKUP(A293,Government!B141:N292,4,FALSE)</f>
        <v>Local</v>
      </c>
      <c r="E293" s="6">
        <f>IF(ISNUMBER(VLOOKUP(A293,Aid!B141:N292,4,FALSE)),VLOOKUP(A293,Aid!B141:N292,4,FALSE),"N/A")</f>
        <v>4370</v>
      </c>
    </row>
    <row r="294" spans="1:5" x14ac:dyDescent="0.2">
      <c r="A294" t="s">
        <v>36</v>
      </c>
      <c r="B294">
        <v>2001</v>
      </c>
      <c r="C294" t="str">
        <f>VLOOKUP(A294,'Grants type'!B142:N293,4,FALSE)</f>
        <v>Total</v>
      </c>
      <c r="D294" t="str">
        <f>VLOOKUP(A294,Government!B142:N293,4,FALSE)</f>
        <v>Total</v>
      </c>
      <c r="E294" s="6">
        <f>IF(ISNUMBER(VLOOKUP(A294,Aid!B142:N293,4,FALSE)),VLOOKUP(A294,Aid!B142:N293,4,FALSE),"N/A")</f>
        <v>490150</v>
      </c>
    </row>
    <row r="295" spans="1:5" x14ac:dyDescent="0.2">
      <c r="A295" t="s">
        <v>36</v>
      </c>
      <c r="B295">
        <v>2001</v>
      </c>
      <c r="C295" t="str">
        <f>VLOOKUP(A295,'Grants type'!B143:N294,4,FALSE)</f>
        <v>Earmarked</v>
      </c>
      <c r="D295" t="str">
        <f>VLOOKUP(A295,Government!B143:N294,4,FALSE)</f>
        <v>Total</v>
      </c>
      <c r="E295" s="6">
        <f>IF(ISNUMBER(VLOOKUP(A295,Aid!B143:N294,4,FALSE)),VLOOKUP(A295,Aid!B143:N294,4,FALSE),"N/A")</f>
        <v>485780</v>
      </c>
    </row>
    <row r="296" spans="1:5" x14ac:dyDescent="0.2">
      <c r="A296" t="s">
        <v>36</v>
      </c>
      <c r="B296">
        <v>2001</v>
      </c>
      <c r="C296" t="str">
        <f>VLOOKUP(A296,'Grants type'!B144:N295,4,FALSE)</f>
        <v>Discretionary</v>
      </c>
      <c r="D296" t="str">
        <f>VLOOKUP(A296,Government!B144:N295,4,FALSE)</f>
        <v>Total</v>
      </c>
      <c r="E296" s="6">
        <f>IF(ISNUMBER(VLOOKUP(A296,Aid!B144:N295,4,FALSE)),VLOOKUP(A296,Aid!B144:N295,4,FALSE),"N/A")</f>
        <v>3783</v>
      </c>
    </row>
    <row r="297" spans="1:5" x14ac:dyDescent="0.2">
      <c r="A297" t="s">
        <v>36</v>
      </c>
      <c r="B297">
        <v>2001</v>
      </c>
      <c r="C297" t="str">
        <f>VLOOKUP(A297,'Grants type'!B145:N296,4,FALSE)</f>
        <v>Non-earmarked</v>
      </c>
      <c r="D297" t="str">
        <f>VLOOKUP(A297,Government!B145:N296,4,FALSE)</f>
        <v>Total</v>
      </c>
      <c r="E297" s="6">
        <f>IF(ISNUMBER(VLOOKUP(A297,Aid!B145:N296,4,FALSE)),VLOOKUP(A297,Aid!B145:N296,4,FALSE),"N/A")</f>
        <v>4370</v>
      </c>
    </row>
    <row r="298" spans="1:5" x14ac:dyDescent="0.2">
      <c r="A298" t="s">
        <v>38</v>
      </c>
      <c r="B298">
        <v>2001</v>
      </c>
      <c r="C298" t="str">
        <f>VLOOKUP(A298,'Grants type'!B146:N297,4,FALSE)</f>
        <v>Total</v>
      </c>
      <c r="D298" t="str">
        <f>VLOOKUP(A298,Government!B146:N297,4,FALSE)</f>
        <v>Local</v>
      </c>
      <c r="E298" s="6">
        <f>IF(ISNUMBER(VLOOKUP(A298,Aid!B146:N297,4,FALSE)),VLOOKUP(A298,Aid!B146:N297,4,FALSE),"N/A")</f>
        <v>740.70799999999997</v>
      </c>
    </row>
    <row r="299" spans="1:5" x14ac:dyDescent="0.2">
      <c r="A299" t="s">
        <v>38</v>
      </c>
      <c r="B299">
        <v>2001</v>
      </c>
      <c r="C299" t="str">
        <f>VLOOKUP(A299,'Grants type'!B147:N298,4,FALSE)</f>
        <v>Earmarked</v>
      </c>
      <c r="D299" t="str">
        <f>VLOOKUP(A299,Government!B147:N298,4,FALSE)</f>
        <v>Local</v>
      </c>
      <c r="E299" s="6">
        <f>IF(ISNUMBER(VLOOKUP(A299,Aid!B147:N298,4,FALSE)),VLOOKUP(A299,Aid!B147:N298,4,FALSE),"N/A")</f>
        <v>740.70799999999997</v>
      </c>
    </row>
    <row r="300" spans="1:5" x14ac:dyDescent="0.2">
      <c r="A300" t="s">
        <v>38</v>
      </c>
      <c r="B300">
        <v>2001</v>
      </c>
      <c r="C300" t="str">
        <f>VLOOKUP(A300,'Grants type'!B148:N299,4,FALSE)</f>
        <v>Discretionary</v>
      </c>
      <c r="D300" t="str">
        <f>VLOOKUP(A300,Government!B148:N299,4,FALSE)</f>
        <v>Local</v>
      </c>
      <c r="E300" s="6">
        <f>IF(ISNUMBER(VLOOKUP(A300,Aid!B148:N299,4,FALSE)),VLOOKUP(A300,Aid!B148:N299,4,FALSE),"N/A")</f>
        <v>0</v>
      </c>
    </row>
    <row r="301" spans="1:5" x14ac:dyDescent="0.2">
      <c r="A301" t="s">
        <v>38</v>
      </c>
      <c r="B301">
        <v>2001</v>
      </c>
      <c r="C301" t="str">
        <f>VLOOKUP(A301,'Grants type'!B149:N300,4,FALSE)</f>
        <v>Non-earmarked</v>
      </c>
      <c r="D301" t="str">
        <f>VLOOKUP(A301,Government!B149:N300,4,FALSE)</f>
        <v>Local</v>
      </c>
      <c r="E301" s="6">
        <f>IF(ISNUMBER(VLOOKUP(A301,Aid!B149:N300,4,FALSE)),VLOOKUP(A301,Aid!B149:N300,4,FALSE),"N/A")</f>
        <v>0</v>
      </c>
    </row>
    <row r="302" spans="1:5" x14ac:dyDescent="0.2">
      <c r="A302" t="s">
        <v>38</v>
      </c>
      <c r="B302">
        <v>2001</v>
      </c>
      <c r="C302" t="str">
        <f>VLOOKUP(A302,'Grants type'!B150:N301,4,FALSE)</f>
        <v>Total</v>
      </c>
      <c r="D302" t="str">
        <f>VLOOKUP(A302,Government!B150:N301,4,FALSE)</f>
        <v>Total</v>
      </c>
      <c r="E302" s="6">
        <f>IF(ISNUMBER(VLOOKUP(A302,Aid!B150:N301,4,FALSE)),VLOOKUP(A302,Aid!B150:N301,4,FALSE),"N/A")</f>
        <v>740.70799999999997</v>
      </c>
    </row>
    <row r="303" spans="1:5" x14ac:dyDescent="0.2">
      <c r="A303" t="s">
        <v>38</v>
      </c>
      <c r="B303">
        <v>2001</v>
      </c>
      <c r="C303" t="str">
        <f>VLOOKUP(A303,'Grants type'!B151:N302,4,FALSE)</f>
        <v>Earmarked</v>
      </c>
      <c r="D303" t="str">
        <f>VLOOKUP(A303,Government!B151:N302,4,FALSE)</f>
        <v>Total</v>
      </c>
      <c r="E303" s="6">
        <f>IF(ISNUMBER(VLOOKUP(A303,Aid!B151:N302,4,FALSE)),VLOOKUP(A303,Aid!B151:N302,4,FALSE),"N/A")</f>
        <v>740.70799999999997</v>
      </c>
    </row>
    <row r="304" spans="1:5" x14ac:dyDescent="0.2">
      <c r="A304" t="s">
        <v>38</v>
      </c>
      <c r="B304">
        <v>2001</v>
      </c>
      <c r="C304" t="str">
        <f>VLOOKUP(A304,'Grants type'!B152:N303,4,FALSE)</f>
        <v>Discretionary</v>
      </c>
      <c r="D304" t="str">
        <f>VLOOKUP(A304,Government!B152:N303,4,FALSE)</f>
        <v>Total</v>
      </c>
      <c r="E304" s="6">
        <f>IF(ISNUMBER(VLOOKUP(A304,Aid!B152:N303,4,FALSE)),VLOOKUP(A304,Aid!B152:N303,4,FALSE),"N/A")</f>
        <v>0</v>
      </c>
    </row>
    <row r="305" spans="1:5" x14ac:dyDescent="0.2">
      <c r="A305" t="s">
        <v>38</v>
      </c>
      <c r="B305">
        <v>2001</v>
      </c>
      <c r="C305" t="str">
        <f>VLOOKUP(A305,'Grants type'!B153:N304,4,FALSE)</f>
        <v>Non-earmarked</v>
      </c>
      <c r="D305" t="str">
        <f>VLOOKUP(A305,Government!B153:N304,4,FALSE)</f>
        <v>Total</v>
      </c>
      <c r="E305" s="6">
        <f>IF(ISNUMBER(VLOOKUP(A305,Aid!B153:N304,4,FALSE)),VLOOKUP(A305,Aid!B153:N304,4,FALSE),"N/A")</f>
        <v>0</v>
      </c>
    </row>
    <row r="306" spans="1:5" x14ac:dyDescent="0.2">
      <c r="A306" t="s">
        <v>43</v>
      </c>
      <c r="B306">
        <v>2002</v>
      </c>
      <c r="C306" t="str">
        <f>VLOOKUP(A306,'Grants type'!B2:N153,5,FALSE)</f>
        <v>Total</v>
      </c>
      <c r="D306" t="str">
        <f>VLOOKUP(A306,Government!B2:N153,5,FALSE)</f>
        <v>State</v>
      </c>
      <c r="E306" s="6">
        <f>IF(ISNUMBER(VLOOKUP(A306,Aid!B2:N153,5,FALSE)),VLOOKUP(A306,Aid!B2:N153,5,FALSE),"N/A")</f>
        <v>23514</v>
      </c>
    </row>
    <row r="307" spans="1:5" x14ac:dyDescent="0.2">
      <c r="A307" t="s">
        <v>43</v>
      </c>
      <c r="B307">
        <v>2002</v>
      </c>
      <c r="C307" t="str">
        <f>VLOOKUP(A307,'Grants type'!B3:N154,5,FALSE)</f>
        <v>Earmarked</v>
      </c>
      <c r="D307" t="str">
        <f>VLOOKUP(A307,Government!B3:N154,5,FALSE)</f>
        <v>State</v>
      </c>
      <c r="E307" s="6">
        <f>IF(ISNUMBER(VLOOKUP(A307,Aid!B3:N154,5,FALSE)),VLOOKUP(A307,Aid!B3:N154,5,FALSE),"N/A")</f>
        <v>20325</v>
      </c>
    </row>
    <row r="308" spans="1:5" x14ac:dyDescent="0.2">
      <c r="A308" t="s">
        <v>43</v>
      </c>
      <c r="B308">
        <v>2002</v>
      </c>
      <c r="C308" t="str">
        <f>VLOOKUP(A308,'Grants type'!B4:N155,5,FALSE)</f>
        <v>Discretionary</v>
      </c>
      <c r="D308" t="str">
        <f>VLOOKUP(A308,Government!B4:N155,5,FALSE)</f>
        <v>State</v>
      </c>
      <c r="E308" s="6">
        <f>IF(ISNUMBER(VLOOKUP(A308,Aid!B4:N155,5,FALSE)),VLOOKUP(A308,Aid!B4:N155,5,FALSE),"N/A")</f>
        <v>20325</v>
      </c>
    </row>
    <row r="309" spans="1:5" x14ac:dyDescent="0.2">
      <c r="A309" t="s">
        <v>43</v>
      </c>
      <c r="B309">
        <v>2002</v>
      </c>
      <c r="C309" t="str">
        <f>VLOOKUP(A309,'Grants type'!B5:N156,5,FALSE)</f>
        <v>Non-earmarked</v>
      </c>
      <c r="D309" t="str">
        <f>VLOOKUP(A309,Government!B5:N156,5,FALSE)</f>
        <v>State</v>
      </c>
      <c r="E309" s="6">
        <f>IF(ISNUMBER(VLOOKUP(A309,Aid!B5:N156,5,FALSE)),VLOOKUP(A309,Aid!B5:N156,5,FALSE),"N/A")</f>
        <v>3189</v>
      </c>
    </row>
    <row r="310" spans="1:5" x14ac:dyDescent="0.2">
      <c r="A310" t="s">
        <v>43</v>
      </c>
      <c r="B310">
        <v>2002</v>
      </c>
      <c r="C310" t="str">
        <f>VLOOKUP(A310,'Grants type'!B6:N157,5,FALSE)</f>
        <v>Total</v>
      </c>
      <c r="D310" t="str">
        <f>VLOOKUP(A310,Government!B6:N157,5,FALSE)</f>
        <v>Local</v>
      </c>
      <c r="E310" s="6">
        <f>IF(ISNUMBER(VLOOKUP(A310,Aid!B6:N157,5,FALSE)),VLOOKUP(A310,Aid!B6:N157,5,FALSE),"N/A")</f>
        <v>1734</v>
      </c>
    </row>
    <row r="311" spans="1:5" x14ac:dyDescent="0.2">
      <c r="A311" t="s">
        <v>43</v>
      </c>
      <c r="B311">
        <v>2002</v>
      </c>
      <c r="C311" t="str">
        <f>VLOOKUP(A311,'Grants type'!B7:N158,5,FALSE)</f>
        <v>Earmarked</v>
      </c>
      <c r="D311" t="str">
        <f>VLOOKUP(A311,Government!B7:N158,5,FALSE)</f>
        <v>Local</v>
      </c>
      <c r="E311" s="6">
        <f>IF(ISNUMBER(VLOOKUP(A311,Aid!B7:N158,5,FALSE)),VLOOKUP(A311,Aid!B7:N158,5,FALSE),"N/A")</f>
        <v>279</v>
      </c>
    </row>
    <row r="312" spans="1:5" x14ac:dyDescent="0.2">
      <c r="A312" t="s">
        <v>43</v>
      </c>
      <c r="B312">
        <v>2002</v>
      </c>
      <c r="C312" t="str">
        <f>VLOOKUP(A312,'Grants type'!B8:N159,5,FALSE)</f>
        <v>Discretionary</v>
      </c>
      <c r="D312" t="str">
        <f>VLOOKUP(A312,Government!B8:N159,5,FALSE)</f>
        <v>Local</v>
      </c>
      <c r="E312" s="6">
        <f>IF(ISNUMBER(VLOOKUP(A312,Aid!B8:N159,5,FALSE)),VLOOKUP(A312,Aid!B8:N159,5,FALSE),"N/A")</f>
        <v>279</v>
      </c>
    </row>
    <row r="313" spans="1:5" x14ac:dyDescent="0.2">
      <c r="A313" t="s">
        <v>43</v>
      </c>
      <c r="B313">
        <v>2002</v>
      </c>
      <c r="C313" t="str">
        <f>VLOOKUP(A313,'Grants type'!B9:N160,5,FALSE)</f>
        <v>Non-earmarked</v>
      </c>
      <c r="D313" t="str">
        <f>VLOOKUP(A313,Government!B9:N160,5,FALSE)</f>
        <v>Local</v>
      </c>
      <c r="E313" s="6">
        <f>IF(ISNUMBER(VLOOKUP(A313,Aid!B9:N160,5,FALSE)),VLOOKUP(A313,Aid!B9:N160,5,FALSE),"N/A")</f>
        <v>1455</v>
      </c>
    </row>
    <row r="314" spans="1:5" x14ac:dyDescent="0.2">
      <c r="A314" t="s">
        <v>43</v>
      </c>
      <c r="B314">
        <v>2002</v>
      </c>
      <c r="C314" t="str">
        <f>VLOOKUP(A314,'Grants type'!B10:N161,5,FALSE)</f>
        <v>Total</v>
      </c>
      <c r="D314" t="str">
        <f>VLOOKUP(A314,Government!B10:N161,5,FALSE)</f>
        <v>Total</v>
      </c>
      <c r="E314" s="6">
        <f>IF(ISNUMBER(VLOOKUP(A314,Aid!B10:N161,5,FALSE)),VLOOKUP(A314,Aid!B10:N161,5,FALSE),"N/A")</f>
        <v>25248</v>
      </c>
    </row>
    <row r="315" spans="1:5" x14ac:dyDescent="0.2">
      <c r="A315" t="s">
        <v>43</v>
      </c>
      <c r="B315">
        <v>2002</v>
      </c>
      <c r="C315" t="str">
        <f>VLOOKUP(A315,'Grants type'!B11:N162,5,FALSE)</f>
        <v>Earmarked</v>
      </c>
      <c r="D315" t="str">
        <f>VLOOKUP(A315,Government!B11:N162,5,FALSE)</f>
        <v>Total</v>
      </c>
      <c r="E315" s="6">
        <f>IF(ISNUMBER(VLOOKUP(A315,Aid!B11:N162,5,FALSE)),VLOOKUP(A315,Aid!B11:N162,5,FALSE),"N/A")</f>
        <v>20604</v>
      </c>
    </row>
    <row r="316" spans="1:5" x14ac:dyDescent="0.2">
      <c r="A316" t="s">
        <v>43</v>
      </c>
      <c r="B316">
        <v>2002</v>
      </c>
      <c r="C316" t="str">
        <f>VLOOKUP(A316,'Grants type'!B12:N163,5,FALSE)</f>
        <v>Discretionary</v>
      </c>
      <c r="D316" t="str">
        <f>VLOOKUP(A316,Government!B12:N163,5,FALSE)</f>
        <v>Total</v>
      </c>
      <c r="E316" s="6">
        <f>IF(ISNUMBER(VLOOKUP(A316,Aid!B12:N163,5,FALSE)),VLOOKUP(A316,Aid!B12:N163,5,FALSE),"N/A")</f>
        <v>20604</v>
      </c>
    </row>
    <row r="317" spans="1:5" x14ac:dyDescent="0.2">
      <c r="A317" t="s">
        <v>43</v>
      </c>
      <c r="B317">
        <v>2002</v>
      </c>
      <c r="C317" t="str">
        <f>VLOOKUP(A317,'Grants type'!B13:N164,5,FALSE)</f>
        <v>Non-earmarked</v>
      </c>
      <c r="D317" t="str">
        <f>VLOOKUP(A317,Government!B13:N164,5,FALSE)</f>
        <v>Total</v>
      </c>
      <c r="E317" s="6">
        <f>IF(ISNUMBER(VLOOKUP(A317,Aid!B13:N164,5,FALSE)),VLOOKUP(A317,Aid!B13:N164,5,FALSE),"N/A")</f>
        <v>4644</v>
      </c>
    </row>
    <row r="318" spans="1:5" x14ac:dyDescent="0.2">
      <c r="A318" t="s">
        <v>11</v>
      </c>
      <c r="B318">
        <v>2002</v>
      </c>
      <c r="C318" t="str">
        <f>VLOOKUP(A318,'Grants type'!B14:N165,5,FALSE)</f>
        <v>Total</v>
      </c>
      <c r="D318" t="str">
        <f>VLOOKUP(A318,Government!B14:N165,5,FALSE)</f>
        <v>Local</v>
      </c>
      <c r="E318" s="6">
        <f>IF(ISNUMBER(VLOOKUP(A318,Aid!B14:N165,5,FALSE)),VLOOKUP(A318,Aid!B14:N165,5,FALSE),"N/A")</f>
        <v>79913</v>
      </c>
    </row>
    <row r="319" spans="1:5" x14ac:dyDescent="0.2">
      <c r="A319" t="s">
        <v>11</v>
      </c>
      <c r="B319">
        <v>2002</v>
      </c>
      <c r="C319" t="str">
        <f>VLOOKUP(A319,'Grants type'!B15:N166,5,FALSE)</f>
        <v>Earmarked</v>
      </c>
      <c r="D319" t="str">
        <f>VLOOKUP(A319,Government!B15:N166,5,FALSE)</f>
        <v>Local</v>
      </c>
      <c r="E319" s="6">
        <f>IF(ISNUMBER(VLOOKUP(A319,Aid!B15:N166,5,FALSE)),VLOOKUP(A319,Aid!B15:N166,5,FALSE),"N/A")</f>
        <v>79913</v>
      </c>
    </row>
    <row r="320" spans="1:5" x14ac:dyDescent="0.2">
      <c r="A320" t="s">
        <v>11</v>
      </c>
      <c r="B320">
        <v>2002</v>
      </c>
      <c r="C320" t="str">
        <f>VLOOKUP(A320,'Grants type'!B16:N167,5,FALSE)</f>
        <v>Discretionary</v>
      </c>
      <c r="D320" t="str">
        <f>VLOOKUP(A320,Government!B16:N167,5,FALSE)</f>
        <v>Local</v>
      </c>
      <c r="E320" s="6">
        <f>IF(ISNUMBER(VLOOKUP(A320,Aid!B16:N167,5,FALSE)),VLOOKUP(A320,Aid!B16:N167,5,FALSE),"N/A")</f>
        <v>0</v>
      </c>
    </row>
    <row r="321" spans="1:5" x14ac:dyDescent="0.2">
      <c r="A321" t="s">
        <v>11</v>
      </c>
      <c r="B321">
        <v>2002</v>
      </c>
      <c r="C321" t="str">
        <f>VLOOKUP(A321,'Grants type'!B17:N168,5,FALSE)</f>
        <v>Non-earmarked</v>
      </c>
      <c r="D321" t="str">
        <f>VLOOKUP(A321,Government!B17:N168,5,FALSE)</f>
        <v>Local</v>
      </c>
      <c r="E321" s="6">
        <f>IF(ISNUMBER(VLOOKUP(A321,Aid!B17:N168,5,FALSE)),VLOOKUP(A321,Aid!B17:N168,5,FALSE),"N/A")</f>
        <v>0</v>
      </c>
    </row>
    <row r="322" spans="1:5" x14ac:dyDescent="0.2">
      <c r="A322" t="s">
        <v>11</v>
      </c>
      <c r="B322">
        <v>2002</v>
      </c>
      <c r="C322" t="str">
        <f>VLOOKUP(A322,'Grants type'!B18:N169,5,FALSE)</f>
        <v>Total</v>
      </c>
      <c r="D322" t="str">
        <f>VLOOKUP(A322,Government!B18:N169,5,FALSE)</f>
        <v>Total</v>
      </c>
      <c r="E322" s="6">
        <f>IF(ISNUMBER(VLOOKUP(A322,Aid!B18:N169,5,FALSE)),VLOOKUP(A322,Aid!B18:N169,5,FALSE),"N/A")</f>
        <v>79913</v>
      </c>
    </row>
    <row r="323" spans="1:5" x14ac:dyDescent="0.2">
      <c r="A323" t="s">
        <v>11</v>
      </c>
      <c r="B323">
        <v>2002</v>
      </c>
      <c r="C323" t="str">
        <f>VLOOKUP(A323,'Grants type'!B19:N170,5,FALSE)</f>
        <v>Earmarked</v>
      </c>
      <c r="D323" t="str">
        <f>VLOOKUP(A323,Government!B19:N170,5,FALSE)</f>
        <v>Total</v>
      </c>
      <c r="E323" s="6">
        <f>IF(ISNUMBER(VLOOKUP(A323,Aid!B19:N170,5,FALSE)),VLOOKUP(A323,Aid!B19:N170,5,FALSE),"N/A")</f>
        <v>79913</v>
      </c>
    </row>
    <row r="324" spans="1:5" x14ac:dyDescent="0.2">
      <c r="A324" t="s">
        <v>11</v>
      </c>
      <c r="B324">
        <v>2002</v>
      </c>
      <c r="C324" t="str">
        <f>VLOOKUP(A324,'Grants type'!B20:N171,5,FALSE)</f>
        <v>Discretionary</v>
      </c>
      <c r="D324" t="str">
        <f>VLOOKUP(A324,Government!B20:N171,5,FALSE)</f>
        <v>Total</v>
      </c>
      <c r="E324" s="6">
        <f>IF(ISNUMBER(VLOOKUP(A324,Aid!B20:N171,5,FALSE)),VLOOKUP(A324,Aid!B20:N171,5,FALSE),"N/A")</f>
        <v>0</v>
      </c>
    </row>
    <row r="325" spans="1:5" x14ac:dyDescent="0.2">
      <c r="A325" t="s">
        <v>11</v>
      </c>
      <c r="B325">
        <v>2002</v>
      </c>
      <c r="C325" t="str">
        <f>VLOOKUP(A325,'Grants type'!B21:N172,5,FALSE)</f>
        <v>Non-earmarked</v>
      </c>
      <c r="D325" t="str">
        <f>VLOOKUP(A325,Government!B21:N172,5,FALSE)</f>
        <v>Total</v>
      </c>
      <c r="E325" s="6">
        <f>IF(ISNUMBER(VLOOKUP(A325,Aid!B21:N172,5,FALSE)),VLOOKUP(A325,Aid!B21:N172,5,FALSE),"N/A")</f>
        <v>0</v>
      </c>
    </row>
    <row r="326" spans="1:5" x14ac:dyDescent="0.2">
      <c r="A326" t="s">
        <v>13</v>
      </c>
      <c r="B326">
        <v>2002</v>
      </c>
      <c r="C326" t="str">
        <f>VLOOKUP(A326,'Grants type'!B22:N173,5,FALSE)</f>
        <v>Total</v>
      </c>
      <c r="D326" t="str">
        <f>VLOOKUP(A326,Government!B22:N173,5,FALSE)</f>
        <v>Local</v>
      </c>
      <c r="E326" s="6">
        <f>IF(ISNUMBER(VLOOKUP(A326,Aid!B22:N173,5,FALSE)),VLOOKUP(A326,Aid!B22:N173,5,FALSE),"N/A")</f>
        <v>161348.03</v>
      </c>
    </row>
    <row r="327" spans="1:5" x14ac:dyDescent="0.2">
      <c r="A327" t="s">
        <v>13</v>
      </c>
      <c r="B327">
        <v>2002</v>
      </c>
      <c r="C327" t="str">
        <f>VLOOKUP(A327,'Grants type'!B23:N174,5,FALSE)</f>
        <v>Earmarked</v>
      </c>
      <c r="D327" t="str">
        <f>VLOOKUP(A327,Government!B23:N174,5,FALSE)</f>
        <v>Local</v>
      </c>
      <c r="E327" s="6">
        <f>IF(ISNUMBER(VLOOKUP(A327,Aid!B23:N174,5,FALSE)),VLOOKUP(A327,Aid!B23:N174,5,FALSE),"N/A")</f>
        <v>118756.03</v>
      </c>
    </row>
    <row r="328" spans="1:5" x14ac:dyDescent="0.2">
      <c r="A328" t="s">
        <v>13</v>
      </c>
      <c r="B328">
        <v>2002</v>
      </c>
      <c r="C328" t="str">
        <f>VLOOKUP(A328,'Grants type'!B24:N175,5,FALSE)</f>
        <v>Discretionary</v>
      </c>
      <c r="D328" t="str">
        <f>VLOOKUP(A328,Government!B24:N175,5,FALSE)</f>
        <v>Local</v>
      </c>
      <c r="E328" s="6">
        <f>IF(ISNUMBER(VLOOKUP(A328,Aid!B24:N175,5,FALSE)),VLOOKUP(A328,Aid!B24:N175,5,FALSE),"N/A")</f>
        <v>0</v>
      </c>
    </row>
    <row r="329" spans="1:5" x14ac:dyDescent="0.2">
      <c r="A329" t="s">
        <v>13</v>
      </c>
      <c r="B329">
        <v>2002</v>
      </c>
      <c r="C329" t="str">
        <f>VLOOKUP(A329,'Grants type'!B25:N176,5,FALSE)</f>
        <v>Non-earmarked</v>
      </c>
      <c r="D329" t="str">
        <f>VLOOKUP(A329,Government!B25:N176,5,FALSE)</f>
        <v>Local</v>
      </c>
      <c r="E329" s="6">
        <f>IF(ISNUMBER(VLOOKUP(A329,Aid!B25:N176,5,FALSE)),VLOOKUP(A329,Aid!B25:N176,5,FALSE),"N/A")</f>
        <v>42592</v>
      </c>
    </row>
    <row r="330" spans="1:5" x14ac:dyDescent="0.2">
      <c r="A330" t="s">
        <v>13</v>
      </c>
      <c r="B330">
        <v>2002</v>
      </c>
      <c r="C330" t="str">
        <f>VLOOKUP(A330,'Grants type'!B26:N177,5,FALSE)</f>
        <v>Total</v>
      </c>
      <c r="D330" t="str">
        <f>VLOOKUP(A330,Government!B26:N177,5,FALSE)</f>
        <v>Total</v>
      </c>
      <c r="E330" s="6">
        <f>IF(ISNUMBER(VLOOKUP(A330,Aid!B26:N177,5,FALSE)),VLOOKUP(A330,Aid!B26:N177,5,FALSE),"N/A")</f>
        <v>161348.03</v>
      </c>
    </row>
    <row r="331" spans="1:5" x14ac:dyDescent="0.2">
      <c r="A331" t="s">
        <v>13</v>
      </c>
      <c r="B331">
        <v>2002</v>
      </c>
      <c r="C331" t="str">
        <f>VLOOKUP(A331,'Grants type'!B27:N178,5,FALSE)</f>
        <v>Earmarked</v>
      </c>
      <c r="D331" t="str">
        <f>VLOOKUP(A331,Government!B27:N178,5,FALSE)</f>
        <v>Total</v>
      </c>
      <c r="E331" s="6">
        <f>IF(ISNUMBER(VLOOKUP(A331,Aid!B27:N178,5,FALSE)),VLOOKUP(A331,Aid!B27:N178,5,FALSE),"N/A")</f>
        <v>118756.03</v>
      </c>
    </row>
    <row r="332" spans="1:5" x14ac:dyDescent="0.2">
      <c r="A332" t="s">
        <v>13</v>
      </c>
      <c r="B332">
        <v>2002</v>
      </c>
      <c r="C332" t="str">
        <f>VLOOKUP(A332,'Grants type'!B28:N179,5,FALSE)</f>
        <v>Discretionary</v>
      </c>
      <c r="D332" t="str">
        <f>VLOOKUP(A332,Government!B28:N179,5,FALSE)</f>
        <v>Total</v>
      </c>
      <c r="E332" s="6">
        <f>IF(ISNUMBER(VLOOKUP(A332,Aid!B28:N179,5,FALSE)),VLOOKUP(A332,Aid!B28:N179,5,FALSE),"N/A")</f>
        <v>0</v>
      </c>
    </row>
    <row r="333" spans="1:5" x14ac:dyDescent="0.2">
      <c r="A333" t="s">
        <v>13</v>
      </c>
      <c r="B333">
        <v>2002</v>
      </c>
      <c r="C333" t="str">
        <f>VLOOKUP(A333,'Grants type'!B29:N180,5,FALSE)</f>
        <v>Non-earmarked</v>
      </c>
      <c r="D333" t="str">
        <f>VLOOKUP(A333,Government!B29:N180,5,FALSE)</f>
        <v>Total</v>
      </c>
      <c r="E333" s="6">
        <f>IF(ISNUMBER(VLOOKUP(A333,Aid!B29:N180,5,FALSE)),VLOOKUP(A333,Aid!B29:N180,5,FALSE),"N/A")</f>
        <v>42592</v>
      </c>
    </row>
    <row r="334" spans="1:5" x14ac:dyDescent="0.2">
      <c r="A334" t="s">
        <v>15</v>
      </c>
      <c r="B334">
        <v>2002</v>
      </c>
      <c r="C334" t="str">
        <f>VLOOKUP(A334,'Grants type'!B30:N181,5,FALSE)</f>
        <v>Total</v>
      </c>
      <c r="D334" t="str">
        <f>VLOOKUP(A334,Government!B30:N181,5,FALSE)</f>
        <v>Local</v>
      </c>
      <c r="E334" s="6">
        <f>IF(ISNUMBER(VLOOKUP(A334,Aid!B30:N181,5,FALSE)),VLOOKUP(A334,Aid!B30:N181,5,FALSE),"N/A")</f>
        <v>6791.2330000000002</v>
      </c>
    </row>
    <row r="335" spans="1:5" x14ac:dyDescent="0.2">
      <c r="A335" t="s">
        <v>15</v>
      </c>
      <c r="B335">
        <v>2002</v>
      </c>
      <c r="C335" t="str">
        <f>VLOOKUP(A335,'Grants type'!B31:N182,5,FALSE)</f>
        <v>Earmarked</v>
      </c>
      <c r="D335" t="str">
        <f>VLOOKUP(A335,Government!B31:N182,5,FALSE)</f>
        <v>Local</v>
      </c>
      <c r="E335" s="6">
        <f>IF(ISNUMBER(VLOOKUP(A335,Aid!B31:N182,5,FALSE)),VLOOKUP(A335,Aid!B31:N182,5,FALSE),"N/A")</f>
        <v>721.41499999999996</v>
      </c>
    </row>
    <row r="336" spans="1:5" x14ac:dyDescent="0.2">
      <c r="A336" t="s">
        <v>15</v>
      </c>
      <c r="B336">
        <v>2002</v>
      </c>
      <c r="C336" t="str">
        <f>VLOOKUP(A336,'Grants type'!B32:N183,5,FALSE)</f>
        <v>Discretionary</v>
      </c>
      <c r="D336" t="str">
        <f>VLOOKUP(A336,Government!B32:N183,5,FALSE)</f>
        <v>Local</v>
      </c>
      <c r="E336" s="6">
        <f>IF(ISNUMBER(VLOOKUP(A336,Aid!B32:N183,5,FALSE)),VLOOKUP(A336,Aid!B32:N183,5,FALSE),"N/A")</f>
        <v>221.892</v>
      </c>
    </row>
    <row r="337" spans="1:5" x14ac:dyDescent="0.2">
      <c r="A337" t="s">
        <v>15</v>
      </c>
      <c r="B337">
        <v>2002</v>
      </c>
      <c r="C337" t="str">
        <f>VLOOKUP(A337,'Grants type'!B33:N184,5,FALSE)</f>
        <v>Non-earmarked</v>
      </c>
      <c r="D337" t="str">
        <f>VLOOKUP(A337,Government!B33:N184,5,FALSE)</f>
        <v>Local</v>
      </c>
      <c r="E337" s="6">
        <f>IF(ISNUMBER(VLOOKUP(A337,Aid!B33:N184,5,FALSE)),VLOOKUP(A337,Aid!B33:N184,5,FALSE),"N/A")</f>
        <v>6069.8180000000002</v>
      </c>
    </row>
    <row r="338" spans="1:5" x14ac:dyDescent="0.2">
      <c r="A338" t="s">
        <v>15</v>
      </c>
      <c r="B338">
        <v>2002</v>
      </c>
      <c r="C338" t="str">
        <f>VLOOKUP(A338,'Grants type'!B34:N185,5,FALSE)</f>
        <v>Total</v>
      </c>
      <c r="D338" t="str">
        <f>VLOOKUP(A338,Government!B34:N185,5,FALSE)</f>
        <v>Total</v>
      </c>
      <c r="E338" s="6">
        <f>IF(ISNUMBER(VLOOKUP(A338,Aid!B34:N185,5,FALSE)),VLOOKUP(A338,Aid!B34:N185,5,FALSE),"N/A")</f>
        <v>6791.2330000000002</v>
      </c>
    </row>
    <row r="339" spans="1:5" x14ac:dyDescent="0.2">
      <c r="A339" t="s">
        <v>15</v>
      </c>
      <c r="B339">
        <v>2002</v>
      </c>
      <c r="C339" t="str">
        <f>VLOOKUP(A339,'Grants type'!B35:N186,5,FALSE)</f>
        <v>Earmarked</v>
      </c>
      <c r="D339" t="str">
        <f>VLOOKUP(A339,Government!B35:N186,5,FALSE)</f>
        <v>Total</v>
      </c>
      <c r="E339" s="6">
        <f>IF(ISNUMBER(VLOOKUP(A339,Aid!B35:N186,5,FALSE)),VLOOKUP(A339,Aid!B35:N186,5,FALSE),"N/A")</f>
        <v>721.41499999999996</v>
      </c>
    </row>
    <row r="340" spans="1:5" x14ac:dyDescent="0.2">
      <c r="A340" t="s">
        <v>15</v>
      </c>
      <c r="B340">
        <v>2002</v>
      </c>
      <c r="C340" t="str">
        <f>VLOOKUP(A340,'Grants type'!B36:N187,5,FALSE)</f>
        <v>Discretionary</v>
      </c>
      <c r="D340" t="str">
        <f>VLOOKUP(A340,Government!B36:N187,5,FALSE)</f>
        <v>Total</v>
      </c>
      <c r="E340" s="6">
        <f>IF(ISNUMBER(VLOOKUP(A340,Aid!B36:N187,5,FALSE)),VLOOKUP(A340,Aid!B36:N187,5,FALSE),"N/A")</f>
        <v>221.892</v>
      </c>
    </row>
    <row r="341" spans="1:5" x14ac:dyDescent="0.2">
      <c r="A341" t="s">
        <v>15</v>
      </c>
      <c r="B341">
        <v>2002</v>
      </c>
      <c r="C341" t="str">
        <f>VLOOKUP(A341,'Grants type'!B37:N188,5,FALSE)</f>
        <v>Non-earmarked</v>
      </c>
      <c r="D341" t="str">
        <f>VLOOKUP(A341,Government!B37:N188,5,FALSE)</f>
        <v>Total</v>
      </c>
      <c r="E341" s="6">
        <f>IF(ISNUMBER(VLOOKUP(A341,Aid!B37:N188,5,FALSE)),VLOOKUP(A341,Aid!B37:N188,5,FALSE),"N/A")</f>
        <v>6069.8180000000002</v>
      </c>
    </row>
    <row r="342" spans="1:5" x14ac:dyDescent="0.2">
      <c r="A342" t="s">
        <v>17</v>
      </c>
      <c r="B342">
        <v>2002</v>
      </c>
      <c r="C342" t="str">
        <f>VLOOKUP(A342,'Grants type'!B38:N189,5,FALSE)</f>
        <v>Total</v>
      </c>
      <c r="D342" t="str">
        <f>VLOOKUP(A342,Government!B38:N189,5,FALSE)</f>
        <v>Local</v>
      </c>
      <c r="E342" s="6">
        <f>IF(ISNUMBER(VLOOKUP(A342,Aid!B38:N189,5,FALSE)),VLOOKUP(A342,Aid!B38:N189,5,FALSE),"N/A")</f>
        <v>1066152</v>
      </c>
    </row>
    <row r="343" spans="1:5" x14ac:dyDescent="0.2">
      <c r="A343" t="s">
        <v>17</v>
      </c>
      <c r="B343">
        <v>2002</v>
      </c>
      <c r="C343" t="str">
        <f>VLOOKUP(A343,'Grants type'!B39:N190,5,FALSE)</f>
        <v>Earmarked</v>
      </c>
      <c r="D343" t="str">
        <f>VLOOKUP(A343,Government!B39:N190,5,FALSE)</f>
        <v>Local</v>
      </c>
      <c r="E343" s="6">
        <f>IF(ISNUMBER(VLOOKUP(A343,Aid!B39:N190,5,FALSE)),VLOOKUP(A343,Aid!B39:N190,5,FALSE),"N/A")</f>
        <v>695731</v>
      </c>
    </row>
    <row r="344" spans="1:5" x14ac:dyDescent="0.2">
      <c r="A344" t="s">
        <v>17</v>
      </c>
      <c r="B344">
        <v>2002</v>
      </c>
      <c r="C344" t="str">
        <f>VLOOKUP(A344,'Grants type'!B40:N191,5,FALSE)</f>
        <v>Discretionary</v>
      </c>
      <c r="D344" t="str">
        <f>VLOOKUP(A344,Government!B40:N191,5,FALSE)</f>
        <v>Local</v>
      </c>
      <c r="E344" s="6">
        <f>IF(ISNUMBER(VLOOKUP(A344,Aid!B40:N191,5,FALSE)),VLOOKUP(A344,Aid!B40:N191,5,FALSE),"N/A")</f>
        <v>117565</v>
      </c>
    </row>
    <row r="345" spans="1:5" x14ac:dyDescent="0.2">
      <c r="A345" t="s">
        <v>17</v>
      </c>
      <c r="B345">
        <v>2002</v>
      </c>
      <c r="C345" t="str">
        <f>VLOOKUP(A345,'Grants type'!B41:N192,5,FALSE)</f>
        <v>Non-earmarked</v>
      </c>
      <c r="D345" t="str">
        <f>VLOOKUP(A345,Government!B41:N192,5,FALSE)</f>
        <v>Local</v>
      </c>
      <c r="E345" s="6">
        <f>IF(ISNUMBER(VLOOKUP(A345,Aid!B41:N192,5,FALSE)),VLOOKUP(A345,Aid!B41:N192,5,FALSE),"N/A")</f>
        <v>370421</v>
      </c>
    </row>
    <row r="346" spans="1:5" x14ac:dyDescent="0.2">
      <c r="A346" t="s">
        <v>17</v>
      </c>
      <c r="B346">
        <v>2002</v>
      </c>
      <c r="C346" t="str">
        <f>VLOOKUP(A346,'Grants type'!B42:N193,5,FALSE)</f>
        <v>Total</v>
      </c>
      <c r="D346" t="str">
        <f>VLOOKUP(A346,Government!B42:N193,5,FALSE)</f>
        <v>Total</v>
      </c>
      <c r="E346" s="6">
        <f>IF(ISNUMBER(VLOOKUP(A346,Aid!B42:N193,5,FALSE)),VLOOKUP(A346,Aid!B42:N193,5,FALSE),"N/A")</f>
        <v>1066152</v>
      </c>
    </row>
    <row r="347" spans="1:5" x14ac:dyDescent="0.2">
      <c r="A347" t="s">
        <v>17</v>
      </c>
      <c r="B347">
        <v>2002</v>
      </c>
      <c r="C347" t="str">
        <f>VLOOKUP(A347,'Grants type'!B43:N194,5,FALSE)</f>
        <v>Earmarked</v>
      </c>
      <c r="D347" t="str">
        <f>VLOOKUP(A347,Government!B43:N194,5,FALSE)</f>
        <v>Total</v>
      </c>
      <c r="E347" s="6">
        <f>IF(ISNUMBER(VLOOKUP(A347,Aid!B43:N194,5,FALSE)),VLOOKUP(A347,Aid!B43:N194,5,FALSE),"N/A")</f>
        <v>695731</v>
      </c>
    </row>
    <row r="348" spans="1:5" x14ac:dyDescent="0.2">
      <c r="A348" t="s">
        <v>17</v>
      </c>
      <c r="B348">
        <v>2002</v>
      </c>
      <c r="C348" t="str">
        <f>VLOOKUP(A348,'Grants type'!B44:N195,5,FALSE)</f>
        <v>Discretionary</v>
      </c>
      <c r="D348" t="str">
        <f>VLOOKUP(A348,Government!B44:N195,5,FALSE)</f>
        <v>Total</v>
      </c>
      <c r="E348" s="6">
        <f>IF(ISNUMBER(VLOOKUP(A348,Aid!B44:N195,5,FALSE)),VLOOKUP(A348,Aid!B44:N195,5,FALSE),"N/A")</f>
        <v>117565</v>
      </c>
    </row>
    <row r="349" spans="1:5" x14ac:dyDescent="0.2">
      <c r="A349" t="s">
        <v>17</v>
      </c>
      <c r="B349">
        <v>2002</v>
      </c>
      <c r="C349" t="str">
        <f>VLOOKUP(A349,'Grants type'!B45:N196,5,FALSE)</f>
        <v>Non-earmarked</v>
      </c>
      <c r="D349" t="str">
        <f>VLOOKUP(A349,Government!B45:N196,5,FALSE)</f>
        <v>Total</v>
      </c>
      <c r="E349" s="6">
        <f>IF(ISNUMBER(VLOOKUP(A349,Aid!B45:N196,5,FALSE)),VLOOKUP(A349,Aid!B45:N196,5,FALSE),"N/A")</f>
        <v>370421</v>
      </c>
    </row>
    <row r="350" spans="1:5" x14ac:dyDescent="0.2">
      <c r="A350" t="s">
        <v>19</v>
      </c>
      <c r="B350">
        <v>2002</v>
      </c>
      <c r="C350" t="str">
        <f>VLOOKUP(A350,'Grants type'!B46:N197,5,FALSE)</f>
        <v>Total</v>
      </c>
      <c r="D350" t="str">
        <f>VLOOKUP(A350,Government!B46:N197,5,FALSE)</f>
        <v>Local</v>
      </c>
      <c r="E350" s="6">
        <f>IF(ISNUMBER(VLOOKUP(A350,Aid!B46:N197,5,FALSE)),VLOOKUP(A350,Aid!B46:N197,5,FALSE),"N/A")</f>
        <v>39964191.336000003</v>
      </c>
    </row>
    <row r="351" spans="1:5" x14ac:dyDescent="0.2">
      <c r="A351" t="s">
        <v>19</v>
      </c>
      <c r="B351">
        <v>2002</v>
      </c>
      <c r="C351" t="str">
        <f>VLOOKUP(A351,'Grants type'!B47:N198,5,FALSE)</f>
        <v>Earmarked</v>
      </c>
      <c r="D351" t="str">
        <f>VLOOKUP(A351,Government!B47:N198,5,FALSE)</f>
        <v>Local</v>
      </c>
      <c r="E351" s="6">
        <f>IF(ISNUMBER(VLOOKUP(A351,Aid!B47:N198,5,FALSE)),VLOOKUP(A351,Aid!B47:N198,5,FALSE),"N/A")</f>
        <v>20419328.335999999</v>
      </c>
    </row>
    <row r="352" spans="1:5" x14ac:dyDescent="0.2">
      <c r="A352" t="s">
        <v>19</v>
      </c>
      <c r="B352">
        <v>2002</v>
      </c>
      <c r="C352" t="str">
        <f>VLOOKUP(A352,'Grants type'!B48:N199,5,FALSE)</f>
        <v>Discretionary</v>
      </c>
      <c r="D352" t="str">
        <f>VLOOKUP(A352,Government!B48:N199,5,FALSE)</f>
        <v>Local</v>
      </c>
      <c r="E352" s="6" t="str">
        <f>IF(ISNUMBER(VLOOKUP(A352,Aid!B48:N199,5,FALSE)),VLOOKUP(A352,Aid!B48:N199,5,FALSE),"N/A")</f>
        <v>N/A</v>
      </c>
    </row>
    <row r="353" spans="1:5" x14ac:dyDescent="0.2">
      <c r="A353" t="s">
        <v>19</v>
      </c>
      <c r="B353">
        <v>2002</v>
      </c>
      <c r="C353" t="str">
        <f>VLOOKUP(A353,'Grants type'!B49:N200,5,FALSE)</f>
        <v>Non-earmarked</v>
      </c>
      <c r="D353" t="str">
        <f>VLOOKUP(A353,Government!B49:N200,5,FALSE)</f>
        <v>Local</v>
      </c>
      <c r="E353" s="6">
        <f>IF(ISNUMBER(VLOOKUP(A353,Aid!B49:N200,5,FALSE)),VLOOKUP(A353,Aid!B49:N200,5,FALSE),"N/A")</f>
        <v>19544863</v>
      </c>
    </row>
    <row r="354" spans="1:5" x14ac:dyDescent="0.2">
      <c r="A354" t="s">
        <v>19</v>
      </c>
      <c r="B354">
        <v>2002</v>
      </c>
      <c r="C354" t="str">
        <f>VLOOKUP(A354,'Grants type'!B50:N201,5,FALSE)</f>
        <v>Total</v>
      </c>
      <c r="D354" t="str">
        <f>VLOOKUP(A354,Government!B50:N201,5,FALSE)</f>
        <v>Total</v>
      </c>
      <c r="E354" s="6">
        <f>IF(ISNUMBER(VLOOKUP(A354,Aid!B50:N201,5,FALSE)),VLOOKUP(A354,Aid!B50:N201,5,FALSE),"N/A")</f>
        <v>39964191.336000003</v>
      </c>
    </row>
    <row r="355" spans="1:5" x14ac:dyDescent="0.2">
      <c r="A355" t="s">
        <v>19</v>
      </c>
      <c r="B355">
        <v>2002</v>
      </c>
      <c r="C355" t="str">
        <f>VLOOKUP(A355,'Grants type'!B51:N202,5,FALSE)</f>
        <v>Earmarked</v>
      </c>
      <c r="D355" t="str">
        <f>VLOOKUP(A355,Government!B51:N202,5,FALSE)</f>
        <v>Total</v>
      </c>
      <c r="E355" s="6">
        <f>IF(ISNUMBER(VLOOKUP(A355,Aid!B51:N202,5,FALSE)),VLOOKUP(A355,Aid!B51:N202,5,FALSE),"N/A")</f>
        <v>20419328.335999999</v>
      </c>
    </row>
    <row r="356" spans="1:5" x14ac:dyDescent="0.2">
      <c r="A356" t="s">
        <v>19</v>
      </c>
      <c r="B356">
        <v>2002</v>
      </c>
      <c r="C356" t="str">
        <f>VLOOKUP(A356,'Grants type'!B52:N203,5,FALSE)</f>
        <v>Discretionary</v>
      </c>
      <c r="D356" t="str">
        <f>VLOOKUP(A356,Government!B52:N203,5,FALSE)</f>
        <v>Total</v>
      </c>
      <c r="E356" s="6" t="str">
        <f>IF(ISNUMBER(VLOOKUP(A356,Aid!B52:N203,5,FALSE)),VLOOKUP(A356,Aid!B52:N203,5,FALSE),"N/A")</f>
        <v>N/A</v>
      </c>
    </row>
    <row r="357" spans="1:5" x14ac:dyDescent="0.2">
      <c r="A357" t="s">
        <v>19</v>
      </c>
      <c r="B357">
        <v>2002</v>
      </c>
      <c r="C357" t="str">
        <f>VLOOKUP(A357,'Grants type'!B53:N204,5,FALSE)</f>
        <v>Non-earmarked</v>
      </c>
      <c r="D357" t="str">
        <f>VLOOKUP(A357,Government!B53:N204,5,FALSE)</f>
        <v>Total</v>
      </c>
      <c r="E357" s="6">
        <f>IF(ISNUMBER(VLOOKUP(A357,Aid!B53:N204,5,FALSE)),VLOOKUP(A357,Aid!B53:N204,5,FALSE),"N/A")</f>
        <v>19544863</v>
      </c>
    </row>
    <row r="358" spans="1:5" x14ac:dyDescent="0.2">
      <c r="A358" t="s">
        <v>21</v>
      </c>
      <c r="B358">
        <v>2002</v>
      </c>
      <c r="C358" t="str">
        <f>VLOOKUP(A358,'Grants type'!B54:N205,5,FALSE)</f>
        <v>Total</v>
      </c>
      <c r="D358" t="str">
        <f>VLOOKUP(A358,Government!B54:N205,5,FALSE)</f>
        <v>Local</v>
      </c>
      <c r="E358" s="6">
        <f>IF(ISNUMBER(VLOOKUP(A358,Aid!B54:N205,5,FALSE)),VLOOKUP(A358,Aid!B54:N205,5,FALSE),"N/A")</f>
        <v>47625748</v>
      </c>
    </row>
    <row r="359" spans="1:5" x14ac:dyDescent="0.2">
      <c r="A359" t="s">
        <v>21</v>
      </c>
      <c r="B359">
        <v>2002</v>
      </c>
      <c r="C359" t="str">
        <f>VLOOKUP(A359,'Grants type'!B55:N206,5,FALSE)</f>
        <v>Earmarked</v>
      </c>
      <c r="D359" t="str">
        <f>VLOOKUP(A359,Government!B55:N206,5,FALSE)</f>
        <v>Local</v>
      </c>
      <c r="E359" s="6">
        <f>IF(ISNUMBER(VLOOKUP(A359,Aid!B55:N206,5,FALSE)),VLOOKUP(A359,Aid!B55:N206,5,FALSE),"N/A")</f>
        <v>16942601</v>
      </c>
    </row>
    <row r="360" spans="1:5" x14ac:dyDescent="0.2">
      <c r="A360" t="s">
        <v>21</v>
      </c>
      <c r="B360">
        <v>2002</v>
      </c>
      <c r="C360" t="str">
        <f>VLOOKUP(A360,'Grants type'!B56:N207,5,FALSE)</f>
        <v>Discretionary</v>
      </c>
      <c r="D360" t="str">
        <f>VLOOKUP(A360,Government!B56:N207,5,FALSE)</f>
        <v>Local</v>
      </c>
      <c r="E360" s="6">
        <f>IF(ISNUMBER(VLOOKUP(A360,Aid!B56:N207,5,FALSE)),VLOOKUP(A360,Aid!B56:N207,5,FALSE),"N/A")</f>
        <v>12967410</v>
      </c>
    </row>
    <row r="361" spans="1:5" x14ac:dyDescent="0.2">
      <c r="A361" t="s">
        <v>21</v>
      </c>
      <c r="B361">
        <v>2002</v>
      </c>
      <c r="C361" t="str">
        <f>VLOOKUP(A361,'Grants type'!B57:N208,5,FALSE)</f>
        <v>Non-earmarked</v>
      </c>
      <c r="D361" t="str">
        <f>VLOOKUP(A361,Government!B57:N208,5,FALSE)</f>
        <v>Local</v>
      </c>
      <c r="E361" s="6">
        <f>IF(ISNUMBER(VLOOKUP(A361,Aid!B57:N208,5,FALSE)),VLOOKUP(A361,Aid!B57:N208,5,FALSE),"N/A")</f>
        <v>30683147</v>
      </c>
    </row>
    <row r="362" spans="1:5" x14ac:dyDescent="0.2">
      <c r="A362" t="s">
        <v>21</v>
      </c>
      <c r="B362">
        <v>2002</v>
      </c>
      <c r="C362" t="str">
        <f>VLOOKUP(A362,'Grants type'!B58:N209,5,FALSE)</f>
        <v>Total</v>
      </c>
      <c r="D362" t="str">
        <f>VLOOKUP(A362,Government!B58:N209,5,FALSE)</f>
        <v>Total</v>
      </c>
      <c r="E362" s="6">
        <f>IF(ISNUMBER(VLOOKUP(A362,Aid!B58:N209,5,FALSE)),VLOOKUP(A362,Aid!B58:N209,5,FALSE),"N/A")</f>
        <v>47625748</v>
      </c>
    </row>
    <row r="363" spans="1:5" x14ac:dyDescent="0.2">
      <c r="A363" t="s">
        <v>21</v>
      </c>
      <c r="B363">
        <v>2002</v>
      </c>
      <c r="C363" t="str">
        <f>VLOOKUP(A363,'Grants type'!B59:N210,5,FALSE)</f>
        <v>Earmarked</v>
      </c>
      <c r="D363" t="str">
        <f>VLOOKUP(A363,Government!B59:N210,5,FALSE)</f>
        <v>Total</v>
      </c>
      <c r="E363" s="6">
        <f>IF(ISNUMBER(VLOOKUP(A363,Aid!B59:N210,5,FALSE)),VLOOKUP(A363,Aid!B59:N210,5,FALSE),"N/A")</f>
        <v>16942601</v>
      </c>
    </row>
    <row r="364" spans="1:5" x14ac:dyDescent="0.2">
      <c r="A364" t="s">
        <v>21</v>
      </c>
      <c r="B364">
        <v>2002</v>
      </c>
      <c r="C364" t="str">
        <f>VLOOKUP(A364,'Grants type'!B60:N211,5,FALSE)</f>
        <v>Discretionary</v>
      </c>
      <c r="D364" t="str">
        <f>VLOOKUP(A364,Government!B60:N211,5,FALSE)</f>
        <v>Total</v>
      </c>
      <c r="E364" s="6">
        <f>IF(ISNUMBER(VLOOKUP(A364,Aid!B60:N211,5,FALSE)),VLOOKUP(A364,Aid!B60:N211,5,FALSE),"N/A")</f>
        <v>12967410</v>
      </c>
    </row>
    <row r="365" spans="1:5" x14ac:dyDescent="0.2">
      <c r="A365" t="s">
        <v>21</v>
      </c>
      <c r="B365">
        <v>2002</v>
      </c>
      <c r="C365" t="str">
        <f>VLOOKUP(A365,'Grants type'!B61:N212,5,FALSE)</f>
        <v>Non-earmarked</v>
      </c>
      <c r="D365" t="str">
        <f>VLOOKUP(A365,Government!B61:N212,5,FALSE)</f>
        <v>Total</v>
      </c>
      <c r="E365" s="6">
        <f>IF(ISNUMBER(VLOOKUP(A365,Aid!B61:N212,5,FALSE)),VLOOKUP(A365,Aid!B61:N212,5,FALSE),"N/A")</f>
        <v>30683147</v>
      </c>
    </row>
    <row r="366" spans="1:5" x14ac:dyDescent="0.2">
      <c r="A366" t="s">
        <v>23</v>
      </c>
      <c r="B366">
        <v>2002</v>
      </c>
      <c r="C366" t="str">
        <f>VLOOKUP(A366,'Grants type'!B62:N213,5,FALSE)</f>
        <v>Total</v>
      </c>
      <c r="D366" t="str">
        <f>VLOOKUP(A366,Government!B62:N213,5,FALSE)</f>
        <v>Local</v>
      </c>
      <c r="E366" s="6">
        <f>IF(ISNUMBER(VLOOKUP(A366,Aid!B62:N213,5,FALSE)),VLOOKUP(A366,Aid!B62:N213,5,FALSE),"N/A")</f>
        <v>568.70500000000004</v>
      </c>
    </row>
    <row r="367" spans="1:5" x14ac:dyDescent="0.2">
      <c r="A367" t="s">
        <v>23</v>
      </c>
      <c r="B367">
        <v>2002</v>
      </c>
      <c r="C367" t="str">
        <f>VLOOKUP(A367,'Grants type'!B63:N214,5,FALSE)</f>
        <v>Earmarked</v>
      </c>
      <c r="D367" t="str">
        <f>VLOOKUP(A367,Government!B63:N214,5,FALSE)</f>
        <v>Local</v>
      </c>
      <c r="E367" s="6">
        <f>IF(ISNUMBER(VLOOKUP(A367,Aid!B63:N214,5,FALSE)),VLOOKUP(A367,Aid!B63:N214,5,FALSE),"N/A")</f>
        <v>568.70500000000004</v>
      </c>
    </row>
    <row r="368" spans="1:5" x14ac:dyDescent="0.2">
      <c r="A368" t="s">
        <v>23</v>
      </c>
      <c r="B368">
        <v>2002</v>
      </c>
      <c r="C368" t="str">
        <f>VLOOKUP(A368,'Grants type'!B64:N215,5,FALSE)</f>
        <v>Discretionary</v>
      </c>
      <c r="D368" t="str">
        <f>VLOOKUP(A368,Government!B64:N215,5,FALSE)</f>
        <v>Local</v>
      </c>
      <c r="E368" s="6">
        <f>IF(ISNUMBER(VLOOKUP(A368,Aid!B64:N215,5,FALSE)),VLOOKUP(A368,Aid!B64:N215,5,FALSE),"N/A")</f>
        <v>0</v>
      </c>
    </row>
    <row r="369" spans="1:5" x14ac:dyDescent="0.2">
      <c r="A369" t="s">
        <v>23</v>
      </c>
      <c r="B369">
        <v>2002</v>
      </c>
      <c r="C369" t="str">
        <f>VLOOKUP(A369,'Grants type'!B65:N216,5,FALSE)</f>
        <v>Non-earmarked</v>
      </c>
      <c r="D369" t="str">
        <f>VLOOKUP(A369,Government!B65:N216,5,FALSE)</f>
        <v>Local</v>
      </c>
      <c r="E369" s="6">
        <f>IF(ISNUMBER(VLOOKUP(A369,Aid!B65:N216,5,FALSE)),VLOOKUP(A369,Aid!B65:N216,5,FALSE),"N/A")</f>
        <v>0</v>
      </c>
    </row>
    <row r="370" spans="1:5" x14ac:dyDescent="0.2">
      <c r="A370" t="s">
        <v>23</v>
      </c>
      <c r="B370">
        <v>2002</v>
      </c>
      <c r="C370" t="str">
        <f>VLOOKUP(A370,'Grants type'!B66:N217,5,FALSE)</f>
        <v>Total</v>
      </c>
      <c r="D370" t="str">
        <f>VLOOKUP(A370,Government!B66:N217,5,FALSE)</f>
        <v>Total</v>
      </c>
      <c r="E370" s="6">
        <f>IF(ISNUMBER(VLOOKUP(A370,Aid!B66:N217,5,FALSE)),VLOOKUP(A370,Aid!B66:N217,5,FALSE),"N/A")</f>
        <v>568.70500000000004</v>
      </c>
    </row>
    <row r="371" spans="1:5" x14ac:dyDescent="0.2">
      <c r="A371" t="s">
        <v>23</v>
      </c>
      <c r="B371">
        <v>2002</v>
      </c>
      <c r="C371" t="str">
        <f>VLOOKUP(A371,'Grants type'!B67:N218,5,FALSE)</f>
        <v>Earmarked</v>
      </c>
      <c r="D371" t="str">
        <f>VLOOKUP(A371,Government!B67:N218,5,FALSE)</f>
        <v>Total</v>
      </c>
      <c r="E371" s="6">
        <f>IF(ISNUMBER(VLOOKUP(A371,Aid!B67:N218,5,FALSE)),VLOOKUP(A371,Aid!B67:N218,5,FALSE),"N/A")</f>
        <v>568.70500000000004</v>
      </c>
    </row>
    <row r="372" spans="1:5" x14ac:dyDescent="0.2">
      <c r="A372" t="s">
        <v>23</v>
      </c>
      <c r="B372">
        <v>2002</v>
      </c>
      <c r="C372" t="str">
        <f>VLOOKUP(A372,'Grants type'!B68:N219,5,FALSE)</f>
        <v>Discretionary</v>
      </c>
      <c r="D372" t="str">
        <f>VLOOKUP(A372,Government!B68:N219,5,FALSE)</f>
        <v>Total</v>
      </c>
      <c r="E372" s="6">
        <f>IF(ISNUMBER(VLOOKUP(A372,Aid!B68:N219,5,FALSE)),VLOOKUP(A372,Aid!B68:N219,5,FALSE),"N/A")</f>
        <v>0</v>
      </c>
    </row>
    <row r="373" spans="1:5" x14ac:dyDescent="0.2">
      <c r="A373" t="s">
        <v>23</v>
      </c>
      <c r="B373">
        <v>2002</v>
      </c>
      <c r="C373" t="str">
        <f>VLOOKUP(A373,'Grants type'!B69:N220,5,FALSE)</f>
        <v>Non-earmarked</v>
      </c>
      <c r="D373" t="str">
        <f>VLOOKUP(A373,Government!B69:N220,5,FALSE)</f>
        <v>Total</v>
      </c>
      <c r="E373" s="6">
        <f>IF(ISNUMBER(VLOOKUP(A373,Aid!B69:N220,5,FALSE)),VLOOKUP(A373,Aid!B69:N220,5,FALSE),"N/A")</f>
        <v>0</v>
      </c>
    </row>
    <row r="374" spans="1:5" x14ac:dyDescent="0.2">
      <c r="A374" t="s">
        <v>25</v>
      </c>
      <c r="B374">
        <v>2002</v>
      </c>
      <c r="C374" t="str">
        <f>VLOOKUP(A374,'Grants type'!B70:N221,5,FALSE)</f>
        <v>Total</v>
      </c>
      <c r="D374" t="str">
        <f>VLOOKUP(A374,Government!B70:N221,5,FALSE)</f>
        <v>State</v>
      </c>
      <c r="E374" s="6">
        <f>IF(ISNUMBER(VLOOKUP(A374,Aid!B70:N221,5,FALSE)),VLOOKUP(A374,Aid!B70:N221,5,FALSE),"N/A")</f>
        <v>503163</v>
      </c>
    </row>
    <row r="375" spans="1:5" x14ac:dyDescent="0.2">
      <c r="A375" t="s">
        <v>25</v>
      </c>
      <c r="B375">
        <v>2002</v>
      </c>
      <c r="C375" t="str">
        <f>VLOOKUP(A375,'Grants type'!B71:N222,5,FALSE)</f>
        <v>Earmarked</v>
      </c>
      <c r="D375" t="str">
        <f>VLOOKUP(A375,Government!B71:N222,5,FALSE)</f>
        <v>State</v>
      </c>
      <c r="E375" s="6">
        <f>IF(ISNUMBER(VLOOKUP(A375,Aid!B71:N222,5,FALSE)),VLOOKUP(A375,Aid!B71:N222,5,FALSE),"N/A")</f>
        <v>288253</v>
      </c>
    </row>
    <row r="376" spans="1:5" x14ac:dyDescent="0.2">
      <c r="A376" t="s">
        <v>25</v>
      </c>
      <c r="B376">
        <v>2002</v>
      </c>
      <c r="C376" t="str">
        <f>VLOOKUP(A376,'Grants type'!B72:N223,5,FALSE)</f>
        <v>Discretionary</v>
      </c>
      <c r="D376" t="str">
        <f>VLOOKUP(A376,Government!B72:N223,5,FALSE)</f>
        <v>State</v>
      </c>
      <c r="E376" s="6">
        <f>IF(ISNUMBER(VLOOKUP(A376,Aid!B72:N223,5,FALSE)),VLOOKUP(A376,Aid!B72:N223,5,FALSE),"N/A")</f>
        <v>31729</v>
      </c>
    </row>
    <row r="377" spans="1:5" x14ac:dyDescent="0.2">
      <c r="A377" t="s">
        <v>25</v>
      </c>
      <c r="B377">
        <v>2002</v>
      </c>
      <c r="C377" t="str">
        <f>VLOOKUP(A377,'Grants type'!B73:N224,5,FALSE)</f>
        <v>Non-earmarked</v>
      </c>
      <c r="D377" t="str">
        <f>VLOOKUP(A377,Government!B73:N224,5,FALSE)</f>
        <v>State</v>
      </c>
      <c r="E377" s="6">
        <f>IF(ISNUMBER(VLOOKUP(A377,Aid!B73:N224,5,FALSE)),VLOOKUP(A377,Aid!B73:N224,5,FALSE),"N/A")</f>
        <v>214910</v>
      </c>
    </row>
    <row r="378" spans="1:5" x14ac:dyDescent="0.2">
      <c r="A378" t="s">
        <v>25</v>
      </c>
      <c r="B378">
        <v>2002</v>
      </c>
      <c r="C378" t="str">
        <f>VLOOKUP(A378,'Grants type'!B74:N225,5,FALSE)</f>
        <v>Total</v>
      </c>
      <c r="D378" t="str">
        <f>VLOOKUP(A378,Government!B74:N225,5,FALSE)</f>
        <v>Local</v>
      </c>
      <c r="E378" s="6">
        <f>IF(ISNUMBER(VLOOKUP(A378,Aid!B74:N225,5,FALSE)),VLOOKUP(A378,Aid!B74:N225,5,FALSE),"N/A")</f>
        <v>90074</v>
      </c>
    </row>
    <row r="379" spans="1:5" x14ac:dyDescent="0.2">
      <c r="A379" t="s">
        <v>25</v>
      </c>
      <c r="B379">
        <v>2002</v>
      </c>
      <c r="C379" t="str">
        <f>VLOOKUP(A379,'Grants type'!B75:N226,5,FALSE)</f>
        <v>Earmarked</v>
      </c>
      <c r="D379" t="str">
        <f>VLOOKUP(A379,Government!B75:N226,5,FALSE)</f>
        <v>Local</v>
      </c>
      <c r="E379" s="6">
        <f>IF(ISNUMBER(VLOOKUP(A379,Aid!B75:N226,5,FALSE)),VLOOKUP(A379,Aid!B75:N226,5,FALSE),"N/A")</f>
        <v>41470</v>
      </c>
    </row>
    <row r="380" spans="1:5" x14ac:dyDescent="0.2">
      <c r="A380" t="s">
        <v>25</v>
      </c>
      <c r="B380">
        <v>2002</v>
      </c>
      <c r="C380" t="str">
        <f>VLOOKUP(A380,'Grants type'!B76:N227,5,FALSE)</f>
        <v>Discretionary</v>
      </c>
      <c r="D380" t="str">
        <f>VLOOKUP(A380,Government!B76:N227,5,FALSE)</f>
        <v>Local</v>
      </c>
      <c r="E380" s="6">
        <f>IF(ISNUMBER(VLOOKUP(A380,Aid!B76:N227,5,FALSE)),VLOOKUP(A380,Aid!B76:N227,5,FALSE),"N/A")</f>
        <v>0</v>
      </c>
    </row>
    <row r="381" spans="1:5" x14ac:dyDescent="0.2">
      <c r="A381" t="s">
        <v>25</v>
      </c>
      <c r="B381">
        <v>2002</v>
      </c>
      <c r="C381" t="str">
        <f>VLOOKUP(A381,'Grants type'!B77:N228,5,FALSE)</f>
        <v>Non-earmarked</v>
      </c>
      <c r="D381" t="str">
        <f>VLOOKUP(A381,Government!B77:N228,5,FALSE)</f>
        <v>Local</v>
      </c>
      <c r="E381" s="6">
        <f>IF(ISNUMBER(VLOOKUP(A381,Aid!B77:N228,5,FALSE)),VLOOKUP(A381,Aid!B77:N228,5,FALSE),"N/A")</f>
        <v>48604</v>
      </c>
    </row>
    <row r="382" spans="1:5" x14ac:dyDescent="0.2">
      <c r="A382" t="s">
        <v>25</v>
      </c>
      <c r="B382">
        <v>2002</v>
      </c>
      <c r="C382" t="str">
        <f>VLOOKUP(A382,'Grants type'!B78:N229,5,FALSE)</f>
        <v>Total</v>
      </c>
      <c r="D382" t="str">
        <f>VLOOKUP(A382,Government!B78:N229,5,FALSE)</f>
        <v>Total</v>
      </c>
      <c r="E382" s="6">
        <f>IF(ISNUMBER(VLOOKUP(A382,Aid!B78:N229,5,FALSE)),VLOOKUP(A382,Aid!B78:N229,5,FALSE),"N/A")</f>
        <v>593237</v>
      </c>
    </row>
    <row r="383" spans="1:5" x14ac:dyDescent="0.2">
      <c r="A383" t="s">
        <v>25</v>
      </c>
      <c r="B383">
        <v>2002</v>
      </c>
      <c r="C383" t="str">
        <f>VLOOKUP(A383,'Grants type'!B79:N230,5,FALSE)</f>
        <v>Earmarked</v>
      </c>
      <c r="D383" t="str">
        <f>VLOOKUP(A383,Government!B79:N230,5,FALSE)</f>
        <v>Total</v>
      </c>
      <c r="E383" s="6">
        <f>IF(ISNUMBER(VLOOKUP(A383,Aid!B79:N230,5,FALSE)),VLOOKUP(A383,Aid!B79:N230,5,FALSE),"N/A")</f>
        <v>329723</v>
      </c>
    </row>
    <row r="384" spans="1:5" x14ac:dyDescent="0.2">
      <c r="A384" t="s">
        <v>25</v>
      </c>
      <c r="B384">
        <v>2002</v>
      </c>
      <c r="C384" t="str">
        <f>VLOOKUP(A384,'Grants type'!B80:N231,5,FALSE)</f>
        <v>Discretionary</v>
      </c>
      <c r="D384" t="str">
        <f>VLOOKUP(A384,Government!B80:N231,5,FALSE)</f>
        <v>Total</v>
      </c>
      <c r="E384" s="6">
        <f>IF(ISNUMBER(VLOOKUP(A384,Aid!B80:N231,5,FALSE)),VLOOKUP(A384,Aid!B80:N231,5,FALSE),"N/A")</f>
        <v>31729</v>
      </c>
    </row>
    <row r="385" spans="1:5" x14ac:dyDescent="0.2">
      <c r="A385" t="s">
        <v>25</v>
      </c>
      <c r="B385">
        <v>2002</v>
      </c>
      <c r="C385" t="str">
        <f>VLOOKUP(A385,'Grants type'!B81:N232,5,FALSE)</f>
        <v>Non-earmarked</v>
      </c>
      <c r="D385" t="str">
        <f>VLOOKUP(A385,Government!B81:N232,5,FALSE)</f>
        <v>Total</v>
      </c>
      <c r="E385" s="6">
        <f>IF(ISNUMBER(VLOOKUP(A385,Aid!B81:N232,5,FALSE)),VLOOKUP(A385,Aid!B81:N232,5,FALSE),"N/A")</f>
        <v>263514</v>
      </c>
    </row>
    <row r="386" spans="1:5" x14ac:dyDescent="0.2">
      <c r="A386" t="s">
        <v>27</v>
      </c>
      <c r="B386">
        <v>2002</v>
      </c>
      <c r="C386" t="str">
        <f>VLOOKUP(A386,'Grants type'!B82:N233,5,FALSE)</f>
        <v>Total</v>
      </c>
      <c r="D386" t="str">
        <f>VLOOKUP(A386,Government!B82:N233,5,FALSE)</f>
        <v>Local</v>
      </c>
      <c r="E386" s="6">
        <f>IF(ISNUMBER(VLOOKUP(A386,Aid!B82:N233,5,FALSE)),VLOOKUP(A386,Aid!B82:N233,5,FALSE),"N/A")</f>
        <v>97304</v>
      </c>
    </row>
    <row r="387" spans="1:5" x14ac:dyDescent="0.2">
      <c r="A387" t="s">
        <v>27</v>
      </c>
      <c r="B387">
        <v>2002</v>
      </c>
      <c r="C387" t="str">
        <f>VLOOKUP(A387,'Grants type'!B83:N234,5,FALSE)</f>
        <v>Earmarked</v>
      </c>
      <c r="D387" t="str">
        <f>VLOOKUP(A387,Government!B83:N234,5,FALSE)</f>
        <v>Local</v>
      </c>
      <c r="E387" s="6">
        <f>IF(ISNUMBER(VLOOKUP(A387,Aid!B83:N234,5,FALSE)),VLOOKUP(A387,Aid!B83:N234,5,FALSE),"N/A")</f>
        <v>41713</v>
      </c>
    </row>
    <row r="388" spans="1:5" x14ac:dyDescent="0.2">
      <c r="A388" t="s">
        <v>27</v>
      </c>
      <c r="B388">
        <v>2002</v>
      </c>
      <c r="C388" t="str">
        <f>VLOOKUP(A388,'Grants type'!B84:N235,5,FALSE)</f>
        <v>Discretionary</v>
      </c>
      <c r="D388" t="str">
        <f>VLOOKUP(A388,Government!B84:N235,5,FALSE)</f>
        <v>Local</v>
      </c>
      <c r="E388" s="6">
        <f>IF(ISNUMBER(VLOOKUP(A388,Aid!B84:N235,5,FALSE)),VLOOKUP(A388,Aid!B84:N235,5,FALSE),"N/A")</f>
        <v>0</v>
      </c>
    </row>
    <row r="389" spans="1:5" x14ac:dyDescent="0.2">
      <c r="A389" t="s">
        <v>27</v>
      </c>
      <c r="B389">
        <v>2002</v>
      </c>
      <c r="C389" t="str">
        <f>VLOOKUP(A389,'Grants type'!B85:N236,5,FALSE)</f>
        <v>Non-earmarked</v>
      </c>
      <c r="D389" t="str">
        <f>VLOOKUP(A389,Government!B85:N236,5,FALSE)</f>
        <v>Local</v>
      </c>
      <c r="E389" s="6">
        <f>IF(ISNUMBER(VLOOKUP(A389,Aid!B85:N236,5,FALSE)),VLOOKUP(A389,Aid!B85:N236,5,FALSE),"N/A")</f>
        <v>55591</v>
      </c>
    </row>
    <row r="390" spans="1:5" x14ac:dyDescent="0.2">
      <c r="A390" t="s">
        <v>27</v>
      </c>
      <c r="B390">
        <v>2002</v>
      </c>
      <c r="C390" t="str">
        <f>VLOOKUP(A390,'Grants type'!B86:N237,5,FALSE)</f>
        <v>Total</v>
      </c>
      <c r="D390" t="str">
        <f>VLOOKUP(A390,Government!B86:N237,5,FALSE)</f>
        <v>Total</v>
      </c>
      <c r="E390" s="6">
        <f>IF(ISNUMBER(VLOOKUP(A390,Aid!B86:N237,5,FALSE)),VLOOKUP(A390,Aid!B86:N237,5,FALSE),"N/A")</f>
        <v>97304</v>
      </c>
    </row>
    <row r="391" spans="1:5" x14ac:dyDescent="0.2">
      <c r="A391" t="s">
        <v>27</v>
      </c>
      <c r="B391">
        <v>2002</v>
      </c>
      <c r="C391" t="str">
        <f>VLOOKUP(A391,'Grants type'!B87:N238,5,FALSE)</f>
        <v>Earmarked</v>
      </c>
      <c r="D391" t="str">
        <f>VLOOKUP(A391,Government!B87:N238,5,FALSE)</f>
        <v>Total</v>
      </c>
      <c r="E391" s="6">
        <f>IF(ISNUMBER(VLOOKUP(A391,Aid!B87:N238,5,FALSE)),VLOOKUP(A391,Aid!B87:N238,5,FALSE),"N/A")</f>
        <v>41713</v>
      </c>
    </row>
    <row r="392" spans="1:5" x14ac:dyDescent="0.2">
      <c r="A392" t="s">
        <v>27</v>
      </c>
      <c r="B392">
        <v>2002</v>
      </c>
      <c r="C392" t="str">
        <f>VLOOKUP(A392,'Grants type'!B88:N239,5,FALSE)</f>
        <v>Discretionary</v>
      </c>
      <c r="D392" t="str">
        <f>VLOOKUP(A392,Government!B88:N239,5,FALSE)</f>
        <v>Total</v>
      </c>
      <c r="E392" s="6">
        <f>IF(ISNUMBER(VLOOKUP(A392,Aid!B88:N239,5,FALSE)),VLOOKUP(A392,Aid!B88:N239,5,FALSE),"N/A")</f>
        <v>0</v>
      </c>
    </row>
    <row r="393" spans="1:5" x14ac:dyDescent="0.2">
      <c r="A393" t="s">
        <v>27</v>
      </c>
      <c r="B393">
        <v>2002</v>
      </c>
      <c r="C393" t="str">
        <f>VLOOKUP(A393,'Grants type'!B89:N240,5,FALSE)</f>
        <v>Non-earmarked</v>
      </c>
      <c r="D393" t="str">
        <f>VLOOKUP(A393,Government!B89:N240,5,FALSE)</f>
        <v>Total</v>
      </c>
      <c r="E393" s="6">
        <f>IF(ISNUMBER(VLOOKUP(A393,Aid!B89:N240,5,FALSE)),VLOOKUP(A393,Aid!B89:N240,5,FALSE),"N/A")</f>
        <v>55591</v>
      </c>
    </row>
    <row r="394" spans="1:5" x14ac:dyDescent="0.2">
      <c r="A394" t="s">
        <v>29</v>
      </c>
      <c r="B394">
        <v>2002</v>
      </c>
      <c r="C394" t="str">
        <f>VLOOKUP(A394,'Grants type'!B90:N241,5,FALSE)</f>
        <v>Total</v>
      </c>
      <c r="D394" t="str">
        <f>VLOOKUP(A394,Government!B90:N241,5,FALSE)</f>
        <v>State</v>
      </c>
      <c r="E394" s="6">
        <f>IF(ISNUMBER(VLOOKUP(A394,Aid!B90:N241,5,FALSE)),VLOOKUP(A394,Aid!B90:N241,5,FALSE),"N/A")</f>
        <v>35711</v>
      </c>
    </row>
    <row r="395" spans="1:5" x14ac:dyDescent="0.2">
      <c r="A395" t="s">
        <v>29</v>
      </c>
      <c r="B395">
        <v>2002</v>
      </c>
      <c r="C395" t="str">
        <f>VLOOKUP(A395,'Grants type'!B91:N242,5,FALSE)</f>
        <v>Earmarked</v>
      </c>
      <c r="D395" t="str">
        <f>VLOOKUP(A395,Government!B91:N242,5,FALSE)</f>
        <v>State</v>
      </c>
      <c r="E395" s="6">
        <f>IF(ISNUMBER(VLOOKUP(A395,Aid!B91:N242,5,FALSE)),VLOOKUP(A395,Aid!B91:N242,5,FALSE),"N/A")</f>
        <v>5160</v>
      </c>
    </row>
    <row r="396" spans="1:5" x14ac:dyDescent="0.2">
      <c r="A396" t="s">
        <v>29</v>
      </c>
      <c r="B396">
        <v>2002</v>
      </c>
      <c r="C396" t="str">
        <f>VLOOKUP(A396,'Grants type'!B92:N243,5,FALSE)</f>
        <v>Discretionary</v>
      </c>
      <c r="D396" t="str">
        <f>VLOOKUP(A396,Government!B92:N243,5,FALSE)</f>
        <v>State</v>
      </c>
      <c r="E396" s="6">
        <f>IF(ISNUMBER(VLOOKUP(A396,Aid!B92:N243,5,FALSE)),VLOOKUP(A396,Aid!B92:N243,5,FALSE),"N/A")</f>
        <v>721</v>
      </c>
    </row>
    <row r="397" spans="1:5" x14ac:dyDescent="0.2">
      <c r="A397" t="s">
        <v>29</v>
      </c>
      <c r="B397">
        <v>2002</v>
      </c>
      <c r="C397" t="str">
        <f>VLOOKUP(A397,'Grants type'!B93:N244,5,FALSE)</f>
        <v>Non-earmarked</v>
      </c>
      <c r="D397" t="str">
        <f>VLOOKUP(A397,Government!B93:N244,5,FALSE)</f>
        <v>State</v>
      </c>
      <c r="E397" s="6">
        <f>IF(ISNUMBER(VLOOKUP(A397,Aid!B93:N244,5,FALSE)),VLOOKUP(A397,Aid!B93:N244,5,FALSE),"N/A")</f>
        <v>30551</v>
      </c>
    </row>
    <row r="398" spans="1:5" x14ac:dyDescent="0.2">
      <c r="A398" t="s">
        <v>29</v>
      </c>
      <c r="B398">
        <v>2002</v>
      </c>
      <c r="C398" t="str">
        <f>VLOOKUP(A398,'Grants type'!B94:N245,5,FALSE)</f>
        <v>Total</v>
      </c>
      <c r="D398" t="str">
        <f>VLOOKUP(A398,Government!B94:N245,5,FALSE)</f>
        <v>Local</v>
      </c>
      <c r="E398" s="6">
        <f>IF(ISNUMBER(VLOOKUP(A398,Aid!B94:N245,5,FALSE)),VLOOKUP(A398,Aid!B94:N245,5,FALSE),"N/A")</f>
        <v>14555</v>
      </c>
    </row>
    <row r="399" spans="1:5" x14ac:dyDescent="0.2">
      <c r="A399" t="s">
        <v>29</v>
      </c>
      <c r="B399">
        <v>2002</v>
      </c>
      <c r="C399" t="str">
        <f>VLOOKUP(A399,'Grants type'!B95:N246,5,FALSE)</f>
        <v>Earmarked</v>
      </c>
      <c r="D399" t="str">
        <f>VLOOKUP(A399,Government!B95:N246,5,FALSE)</f>
        <v>Local</v>
      </c>
      <c r="E399" s="6">
        <f>IF(ISNUMBER(VLOOKUP(A399,Aid!B95:N246,5,FALSE)),VLOOKUP(A399,Aid!B95:N246,5,FALSE),"N/A")</f>
        <v>4791</v>
      </c>
    </row>
    <row r="400" spans="1:5" x14ac:dyDescent="0.2">
      <c r="A400" t="s">
        <v>29</v>
      </c>
      <c r="B400">
        <v>2002</v>
      </c>
      <c r="C400" t="str">
        <f>VLOOKUP(A400,'Grants type'!B96:N247,5,FALSE)</f>
        <v>Discretionary</v>
      </c>
      <c r="D400" t="str">
        <f>VLOOKUP(A400,Government!B96:N247,5,FALSE)</f>
        <v>Local</v>
      </c>
      <c r="E400" s="6">
        <f>IF(ISNUMBER(VLOOKUP(A400,Aid!B96:N247,5,FALSE)),VLOOKUP(A400,Aid!B96:N247,5,FALSE),"N/A")</f>
        <v>0</v>
      </c>
    </row>
    <row r="401" spans="1:5" x14ac:dyDescent="0.2">
      <c r="A401" t="s">
        <v>29</v>
      </c>
      <c r="B401">
        <v>2002</v>
      </c>
      <c r="C401" t="str">
        <f>VLOOKUP(A401,'Grants type'!B97:N248,5,FALSE)</f>
        <v>Non-earmarked</v>
      </c>
      <c r="D401" t="str">
        <f>VLOOKUP(A401,Government!B97:N248,5,FALSE)</f>
        <v>Local</v>
      </c>
      <c r="E401" s="6">
        <f>IF(ISNUMBER(VLOOKUP(A401,Aid!B97:N248,5,FALSE)),VLOOKUP(A401,Aid!B97:N248,5,FALSE),"N/A")</f>
        <v>9764</v>
      </c>
    </row>
    <row r="402" spans="1:5" x14ac:dyDescent="0.2">
      <c r="A402" t="s">
        <v>29</v>
      </c>
      <c r="B402">
        <v>2002</v>
      </c>
      <c r="C402" t="str">
        <f>VLOOKUP(A402,'Grants type'!B98:N249,5,FALSE)</f>
        <v>Total</v>
      </c>
      <c r="D402" t="str">
        <f>VLOOKUP(A402,Government!B98:N249,5,FALSE)</f>
        <v>Total</v>
      </c>
      <c r="E402" s="6">
        <f>IF(ISNUMBER(VLOOKUP(A402,Aid!B98:N249,5,FALSE)),VLOOKUP(A402,Aid!B98:N249,5,FALSE),"N/A")</f>
        <v>50266</v>
      </c>
    </row>
    <row r="403" spans="1:5" x14ac:dyDescent="0.2">
      <c r="A403" t="s">
        <v>29</v>
      </c>
      <c r="B403">
        <v>2002</v>
      </c>
      <c r="C403" t="str">
        <f>VLOOKUP(A403,'Grants type'!B99:N250,5,FALSE)</f>
        <v>Earmarked</v>
      </c>
      <c r="D403" t="str">
        <f>VLOOKUP(A403,Government!B99:N250,5,FALSE)</f>
        <v>Total</v>
      </c>
      <c r="E403" s="6">
        <f>IF(ISNUMBER(VLOOKUP(A403,Aid!B99:N250,5,FALSE)),VLOOKUP(A403,Aid!B99:N250,5,FALSE),"N/A")</f>
        <v>9951</v>
      </c>
    </row>
    <row r="404" spans="1:5" x14ac:dyDescent="0.2">
      <c r="A404" t="s">
        <v>29</v>
      </c>
      <c r="B404">
        <v>2002</v>
      </c>
      <c r="C404" t="str">
        <f>VLOOKUP(A404,'Grants type'!B100:N251,5,FALSE)</f>
        <v>Discretionary</v>
      </c>
      <c r="D404" t="str">
        <f>VLOOKUP(A404,Government!B100:N251,5,FALSE)</f>
        <v>Total</v>
      </c>
      <c r="E404" s="6">
        <f>IF(ISNUMBER(VLOOKUP(A404,Aid!B100:N251,5,FALSE)),VLOOKUP(A404,Aid!B100:N251,5,FALSE),"N/A")</f>
        <v>721</v>
      </c>
    </row>
    <row r="405" spans="1:5" x14ac:dyDescent="0.2">
      <c r="A405" t="s">
        <v>29</v>
      </c>
      <c r="B405">
        <v>2002</v>
      </c>
      <c r="C405" t="str">
        <f>VLOOKUP(A405,'Grants type'!B101:N252,5,FALSE)</f>
        <v>Non-earmarked</v>
      </c>
      <c r="D405" t="str">
        <f>VLOOKUP(A405,Government!B101:N252,5,FALSE)</f>
        <v>Total</v>
      </c>
      <c r="E405" s="6">
        <f>IF(ISNUMBER(VLOOKUP(A405,Aid!B101:N252,5,FALSE)),VLOOKUP(A405,Aid!B101:N252,5,FALSE),"N/A")</f>
        <v>40315</v>
      </c>
    </row>
    <row r="406" spans="1:5" x14ac:dyDescent="0.2">
      <c r="A406" t="s">
        <v>29</v>
      </c>
      <c r="B406">
        <v>2002</v>
      </c>
      <c r="C406" t="str">
        <f>VLOOKUP(A406,'Grants type'!B102:N253,5,FALSE)</f>
        <v>Total</v>
      </c>
      <c r="D406" t="str">
        <f>VLOOKUP(A406,Government!B102:N253,5,FALSE)</f>
        <v>Local</v>
      </c>
      <c r="E406" s="6">
        <f>IF(ISNUMBER(VLOOKUP(A406,Aid!B102:N253,5,FALSE)),VLOOKUP(A406,Aid!B102:N253,5,FALSE),"N/A")</f>
        <v>118829</v>
      </c>
    </row>
    <row r="407" spans="1:5" x14ac:dyDescent="0.2">
      <c r="A407" t="s">
        <v>29</v>
      </c>
      <c r="B407">
        <v>2002</v>
      </c>
      <c r="C407" t="str">
        <f>VLOOKUP(A407,'Grants type'!B103:N254,5,FALSE)</f>
        <v>Earmarked</v>
      </c>
      <c r="D407" t="str">
        <f>VLOOKUP(A407,Government!B103:N254,5,FALSE)</f>
        <v>Local</v>
      </c>
      <c r="E407" s="6">
        <f>IF(ISNUMBER(VLOOKUP(A407,Aid!B103:N254,5,FALSE)),VLOOKUP(A407,Aid!B103:N254,5,FALSE),"N/A")</f>
        <v>4791</v>
      </c>
    </row>
    <row r="408" spans="1:5" x14ac:dyDescent="0.2">
      <c r="A408" t="s">
        <v>29</v>
      </c>
      <c r="B408">
        <v>2002</v>
      </c>
      <c r="C408" t="str">
        <f>VLOOKUP(A408,'Grants type'!B104:N255,5,FALSE)</f>
        <v>Discretionary</v>
      </c>
      <c r="D408" t="str">
        <f>VLOOKUP(A408,Government!B104:N255,5,FALSE)</f>
        <v>Local</v>
      </c>
      <c r="E408" s="6">
        <f>IF(ISNUMBER(VLOOKUP(A408,Aid!B104:N255,5,FALSE)),VLOOKUP(A408,Aid!B104:N255,5,FALSE),"N/A")</f>
        <v>0</v>
      </c>
    </row>
    <row r="409" spans="1:5" x14ac:dyDescent="0.2">
      <c r="A409" t="s">
        <v>29</v>
      </c>
      <c r="B409">
        <v>2002</v>
      </c>
      <c r="C409" t="str">
        <f>VLOOKUP(A409,'Grants type'!B105:N256,5,FALSE)</f>
        <v>Non-earmarked</v>
      </c>
      <c r="D409" t="str">
        <f>VLOOKUP(A409,Government!B105:N256,5,FALSE)</f>
        <v>Local</v>
      </c>
      <c r="E409" s="6">
        <f>IF(ISNUMBER(VLOOKUP(A409,Aid!B105:N256,5,FALSE)),VLOOKUP(A409,Aid!B105:N256,5,FALSE),"N/A")</f>
        <v>9764</v>
      </c>
    </row>
    <row r="410" spans="1:5" x14ac:dyDescent="0.2">
      <c r="A410" t="s">
        <v>29</v>
      </c>
      <c r="B410">
        <v>2002</v>
      </c>
      <c r="C410" t="str">
        <f>VLOOKUP(A410,'Grants type'!B106:N257,5,FALSE)</f>
        <v>Total</v>
      </c>
      <c r="D410" t="str">
        <f>VLOOKUP(A410,Government!B106:N257,5,FALSE)</f>
        <v>Total</v>
      </c>
      <c r="E410" s="6">
        <f>IF(ISNUMBER(VLOOKUP(A410,Aid!B106:N257,5,FALSE)),VLOOKUP(A410,Aid!B106:N257,5,FALSE),"N/A")</f>
        <v>50266</v>
      </c>
    </row>
    <row r="411" spans="1:5" x14ac:dyDescent="0.2">
      <c r="A411" t="s">
        <v>29</v>
      </c>
      <c r="B411">
        <v>2002</v>
      </c>
      <c r="C411" t="str">
        <f>VLOOKUP(A411,'Grants type'!B107:N258,5,FALSE)</f>
        <v>Earmarked</v>
      </c>
      <c r="D411" t="str">
        <f>VLOOKUP(A411,Government!B107:N258,5,FALSE)</f>
        <v>Total</v>
      </c>
      <c r="E411" s="6">
        <f>IF(ISNUMBER(VLOOKUP(A411,Aid!B107:N258,5,FALSE)),VLOOKUP(A411,Aid!B107:N258,5,FALSE),"N/A")</f>
        <v>9951</v>
      </c>
    </row>
    <row r="412" spans="1:5" x14ac:dyDescent="0.2">
      <c r="A412" t="s">
        <v>29</v>
      </c>
      <c r="B412">
        <v>2002</v>
      </c>
      <c r="C412" t="str">
        <f>VLOOKUP(A412,'Grants type'!B108:N259,5,FALSE)</f>
        <v>Discretionary</v>
      </c>
      <c r="D412" t="str">
        <f>VLOOKUP(A412,Government!B108:N259,5,FALSE)</f>
        <v>Total</v>
      </c>
      <c r="E412" s="6">
        <f>IF(ISNUMBER(VLOOKUP(A412,Aid!B108:N259,5,FALSE)),VLOOKUP(A412,Aid!B108:N259,5,FALSE),"N/A")</f>
        <v>721</v>
      </c>
    </row>
    <row r="413" spans="1:5" x14ac:dyDescent="0.2">
      <c r="A413" t="s">
        <v>29</v>
      </c>
      <c r="B413">
        <v>2002</v>
      </c>
      <c r="C413" t="str">
        <f>VLOOKUP(A413,'Grants type'!B109:N260,5,FALSE)</f>
        <v>Non-earmarked</v>
      </c>
      <c r="D413" t="str">
        <f>VLOOKUP(A413,Government!B109:N260,5,FALSE)</f>
        <v>Total</v>
      </c>
      <c r="E413" s="6">
        <f>IF(ISNUMBER(VLOOKUP(A413,Aid!B109:N260,5,FALSE)),VLOOKUP(A413,Aid!B109:N260,5,FALSE),"N/A")</f>
        <v>40315</v>
      </c>
    </row>
    <row r="414" spans="1:5" x14ac:dyDescent="0.2">
      <c r="A414" t="s">
        <v>31</v>
      </c>
      <c r="B414">
        <v>2002</v>
      </c>
      <c r="C414" t="str">
        <f>VLOOKUP(A414,'Grants type'!B110:N261,5,FALSE)</f>
        <v>Total</v>
      </c>
      <c r="D414" t="str">
        <f>VLOOKUP(A414,Government!B110:N261,5,FALSE)</f>
        <v>Local</v>
      </c>
      <c r="E414" s="6">
        <f>IF(ISNUMBER(VLOOKUP(A414,Aid!B110:N261,5,FALSE)),VLOOKUP(A414,Aid!B110:N261,5,FALSE),"N/A")</f>
        <v>118829</v>
      </c>
    </row>
    <row r="415" spans="1:5" x14ac:dyDescent="0.2">
      <c r="A415" t="s">
        <v>31</v>
      </c>
      <c r="B415">
        <v>2002</v>
      </c>
      <c r="C415" t="str">
        <f>VLOOKUP(A415,'Grants type'!B111:N262,5,FALSE)</f>
        <v>Earmarked</v>
      </c>
      <c r="D415" t="str">
        <f>VLOOKUP(A415,Government!B111:N262,5,FALSE)</f>
        <v>Local</v>
      </c>
      <c r="E415" s="6">
        <f>IF(ISNUMBER(VLOOKUP(A415,Aid!B111:N262,5,FALSE)),VLOOKUP(A415,Aid!B111:N262,5,FALSE),"N/A")</f>
        <v>38567.983999999997</v>
      </c>
    </row>
    <row r="416" spans="1:5" x14ac:dyDescent="0.2">
      <c r="A416" t="s">
        <v>31</v>
      </c>
      <c r="B416">
        <v>2002</v>
      </c>
      <c r="C416" t="str">
        <f>VLOOKUP(A416,'Grants type'!B112:N263,5,FALSE)</f>
        <v>Discretionary</v>
      </c>
      <c r="D416" t="str">
        <f>VLOOKUP(A416,Government!B112:N263,5,FALSE)</f>
        <v>Local</v>
      </c>
      <c r="E416" s="6">
        <f>IF(ISNUMBER(VLOOKUP(A416,Aid!B112:N263,5,FALSE)),VLOOKUP(A416,Aid!B112:N263,5,FALSE),"N/A")</f>
        <v>38567.983999999997</v>
      </c>
    </row>
    <row r="417" spans="1:5" x14ac:dyDescent="0.2">
      <c r="A417" t="s">
        <v>31</v>
      </c>
      <c r="B417">
        <v>2002</v>
      </c>
      <c r="C417" t="str">
        <f>VLOOKUP(A417,'Grants type'!B113:N264,5,FALSE)</f>
        <v>Non-earmarked</v>
      </c>
      <c r="D417" t="str">
        <f>VLOOKUP(A417,Government!B113:N264,5,FALSE)</f>
        <v>Local</v>
      </c>
      <c r="E417" s="6">
        <f>IF(ISNUMBER(VLOOKUP(A417,Aid!B113:N264,5,FALSE)),VLOOKUP(A417,Aid!B113:N264,5,FALSE),"N/A")</f>
        <v>80261.016000000003</v>
      </c>
    </row>
    <row r="418" spans="1:5" x14ac:dyDescent="0.2">
      <c r="A418" t="s">
        <v>31</v>
      </c>
      <c r="B418">
        <v>2002</v>
      </c>
      <c r="C418" t="str">
        <f>VLOOKUP(A418,'Grants type'!B114:N265,5,FALSE)</f>
        <v>Total</v>
      </c>
      <c r="D418" t="str">
        <f>VLOOKUP(A418,Government!B114:N265,5,FALSE)</f>
        <v>Total</v>
      </c>
      <c r="E418" s="6">
        <f>IF(ISNUMBER(VLOOKUP(A418,Aid!B114:N265,5,FALSE)),VLOOKUP(A418,Aid!B114:N265,5,FALSE),"N/A")</f>
        <v>118829</v>
      </c>
    </row>
    <row r="419" spans="1:5" x14ac:dyDescent="0.2">
      <c r="A419" t="s">
        <v>31</v>
      </c>
      <c r="B419">
        <v>2002</v>
      </c>
      <c r="C419" t="str">
        <f>VLOOKUP(A419,'Grants type'!B115:N266,5,FALSE)</f>
        <v>Earmarked</v>
      </c>
      <c r="D419" t="str">
        <f>VLOOKUP(A419,Government!B115:N266,5,FALSE)</f>
        <v>Total</v>
      </c>
      <c r="E419" s="6">
        <f>IF(ISNUMBER(VLOOKUP(A419,Aid!B115:N266,5,FALSE)),VLOOKUP(A419,Aid!B115:N266,5,FALSE),"N/A")</f>
        <v>38567.983999999997</v>
      </c>
    </row>
    <row r="420" spans="1:5" x14ac:dyDescent="0.2">
      <c r="A420" t="s">
        <v>31</v>
      </c>
      <c r="B420">
        <v>2002</v>
      </c>
      <c r="C420" t="str">
        <f>VLOOKUP(A420,'Grants type'!B116:N267,5,FALSE)</f>
        <v>Discretionary</v>
      </c>
      <c r="D420" t="str">
        <f>VLOOKUP(A420,Government!B116:N267,5,FALSE)</f>
        <v>Total</v>
      </c>
      <c r="E420" s="6">
        <f>IF(ISNUMBER(VLOOKUP(A420,Aid!B116:N267,5,FALSE)),VLOOKUP(A420,Aid!B116:N267,5,FALSE),"N/A")</f>
        <v>38567.983999999997</v>
      </c>
    </row>
    <row r="421" spans="1:5" x14ac:dyDescent="0.2">
      <c r="A421" t="s">
        <v>31</v>
      </c>
      <c r="B421">
        <v>2002</v>
      </c>
      <c r="C421" t="str">
        <f>VLOOKUP(A421,'Grants type'!B117:N268,5,FALSE)</f>
        <v>Non-earmarked</v>
      </c>
      <c r="D421" t="str">
        <f>VLOOKUP(A421,Government!B117:N268,5,FALSE)</f>
        <v>Total</v>
      </c>
      <c r="E421" s="6">
        <f>IF(ISNUMBER(VLOOKUP(A421,Aid!B117:N268,5,FALSE)),VLOOKUP(A421,Aid!B117:N268,5,FALSE),"N/A")</f>
        <v>80261.016000000003</v>
      </c>
    </row>
    <row r="422" spans="1:5" x14ac:dyDescent="0.2">
      <c r="A422" t="s">
        <v>33</v>
      </c>
      <c r="B422">
        <v>2002</v>
      </c>
      <c r="C422" t="str">
        <f>VLOOKUP(A422,'Grants type'!B118:N269,5,FALSE)</f>
        <v>Total</v>
      </c>
      <c r="D422" t="str">
        <f>VLOOKUP(A422,Government!B118:N269,5,FALSE)</f>
        <v>State</v>
      </c>
      <c r="E422" s="6">
        <f>IF(ISNUMBER(VLOOKUP(A422,Aid!B118:N269,5,FALSE)),VLOOKUP(A422,Aid!B118:N269,5,FALSE),"N/A")</f>
        <v>19598.733</v>
      </c>
    </row>
    <row r="423" spans="1:5" x14ac:dyDescent="0.2">
      <c r="A423" t="s">
        <v>33</v>
      </c>
      <c r="B423">
        <v>2002</v>
      </c>
      <c r="C423" t="str">
        <f>VLOOKUP(A423,'Grants type'!B119:N270,5,FALSE)</f>
        <v>Earmarked</v>
      </c>
      <c r="D423" t="str">
        <f>VLOOKUP(A423,Government!B119:N270,5,FALSE)</f>
        <v>State</v>
      </c>
      <c r="E423" s="6">
        <f>IF(ISNUMBER(VLOOKUP(A423,Aid!B119:N270,5,FALSE)),VLOOKUP(A423,Aid!B119:N270,5,FALSE),"N/A")</f>
        <v>15075.109</v>
      </c>
    </row>
    <row r="424" spans="1:5" x14ac:dyDescent="0.2">
      <c r="A424" t="s">
        <v>33</v>
      </c>
      <c r="B424">
        <v>2002</v>
      </c>
      <c r="C424" t="str">
        <f>VLOOKUP(A424,'Grants type'!B120:N271,5,FALSE)</f>
        <v>Discretionary</v>
      </c>
      <c r="D424" t="str">
        <f>VLOOKUP(A424,Government!B120:N271,5,FALSE)</f>
        <v>State</v>
      </c>
      <c r="E424" s="6">
        <f>IF(ISNUMBER(VLOOKUP(A424,Aid!B120:N271,5,FALSE)),VLOOKUP(A424,Aid!B120:N271,5,FALSE),"N/A")</f>
        <v>0</v>
      </c>
    </row>
    <row r="425" spans="1:5" x14ac:dyDescent="0.2">
      <c r="A425" t="s">
        <v>33</v>
      </c>
      <c r="B425">
        <v>2002</v>
      </c>
      <c r="C425" t="str">
        <f>VLOOKUP(A425,'Grants type'!B121:N272,5,FALSE)</f>
        <v>Non-earmarked</v>
      </c>
      <c r="D425" t="str">
        <f>VLOOKUP(A425,Government!B121:N272,5,FALSE)</f>
        <v>State</v>
      </c>
      <c r="E425" s="6">
        <f>IF(ISNUMBER(VLOOKUP(A425,Aid!B121:N272,5,FALSE)),VLOOKUP(A425,Aid!B121:N272,5,FALSE),"N/A")</f>
        <v>4523.6239999999998</v>
      </c>
    </row>
    <row r="426" spans="1:5" x14ac:dyDescent="0.2">
      <c r="A426" t="s">
        <v>33</v>
      </c>
      <c r="B426">
        <v>2002</v>
      </c>
      <c r="C426" t="str">
        <f>VLOOKUP(A426,'Grants type'!B122:N273,5,FALSE)</f>
        <v>Total</v>
      </c>
      <c r="D426" t="str">
        <f>VLOOKUP(A426,Government!B122:N273,5,FALSE)</f>
        <v>Local</v>
      </c>
      <c r="E426" s="6">
        <f>IF(ISNUMBER(VLOOKUP(A426,Aid!B122:N273,5,FALSE)),VLOOKUP(A426,Aid!B122:N273,5,FALSE),"N/A")</f>
        <v>7253.82</v>
      </c>
    </row>
    <row r="427" spans="1:5" x14ac:dyDescent="0.2">
      <c r="A427" t="s">
        <v>33</v>
      </c>
      <c r="B427">
        <v>2002</v>
      </c>
      <c r="C427" t="str">
        <f>VLOOKUP(A427,'Grants type'!B123:N274,5,FALSE)</f>
        <v>Earmarked</v>
      </c>
      <c r="D427" t="str">
        <f>VLOOKUP(A427,Government!B123:N274,5,FALSE)</f>
        <v>Local</v>
      </c>
      <c r="E427" s="6">
        <f>IF(ISNUMBER(VLOOKUP(A427,Aid!B123:N274,5,FALSE)),VLOOKUP(A427,Aid!B123:N274,5,FALSE),"N/A")</f>
        <v>5744.8149999999996</v>
      </c>
    </row>
    <row r="428" spans="1:5" x14ac:dyDescent="0.2">
      <c r="A428" t="s">
        <v>33</v>
      </c>
      <c r="B428">
        <v>2002</v>
      </c>
      <c r="C428" t="str">
        <f>VLOOKUP(A428,'Grants type'!B124:N275,5,FALSE)</f>
        <v>Discretionary</v>
      </c>
      <c r="D428" t="str">
        <f>VLOOKUP(A428,Government!B124:N275,5,FALSE)</f>
        <v>Local</v>
      </c>
      <c r="E428" s="6">
        <f>IF(ISNUMBER(VLOOKUP(A428,Aid!B124:N275,5,FALSE)),VLOOKUP(A428,Aid!B124:N275,5,FALSE),"N/A")</f>
        <v>0</v>
      </c>
    </row>
    <row r="429" spans="1:5" x14ac:dyDescent="0.2">
      <c r="A429" t="s">
        <v>33</v>
      </c>
      <c r="B429">
        <v>2002</v>
      </c>
      <c r="C429" t="str">
        <f>VLOOKUP(A429,'Grants type'!B125:N276,5,FALSE)</f>
        <v>Non-earmarked</v>
      </c>
      <c r="D429" t="str">
        <f>VLOOKUP(A429,Government!B125:N276,5,FALSE)</f>
        <v>Local</v>
      </c>
      <c r="E429" s="6">
        <f>IF(ISNUMBER(VLOOKUP(A429,Aid!B125:N276,5,FALSE)),VLOOKUP(A429,Aid!B125:N276,5,FALSE),"N/A")</f>
        <v>1509.0050000000001</v>
      </c>
    </row>
    <row r="430" spans="1:5" x14ac:dyDescent="0.2">
      <c r="A430" t="s">
        <v>33</v>
      </c>
      <c r="B430">
        <v>2002</v>
      </c>
      <c r="C430" t="str">
        <f>VLOOKUP(A430,'Grants type'!B126:N277,5,FALSE)</f>
        <v>Total</v>
      </c>
      <c r="D430" t="str">
        <f>VLOOKUP(A430,Government!B126:N277,5,FALSE)</f>
        <v>Total</v>
      </c>
      <c r="E430" s="6">
        <f>IF(ISNUMBER(VLOOKUP(A430,Aid!B126:N277,5,FALSE)),VLOOKUP(A430,Aid!B126:N277,5,FALSE),"N/A")</f>
        <v>26852.553</v>
      </c>
    </row>
    <row r="431" spans="1:5" x14ac:dyDescent="0.2">
      <c r="A431" t="s">
        <v>33</v>
      </c>
      <c r="B431">
        <v>2002</v>
      </c>
      <c r="C431" t="str">
        <f>VLOOKUP(A431,'Grants type'!B127:N278,5,FALSE)</f>
        <v>Earmarked</v>
      </c>
      <c r="D431" t="str">
        <f>VLOOKUP(A431,Government!B127:N278,5,FALSE)</f>
        <v>Total</v>
      </c>
      <c r="E431" s="6">
        <f>IF(ISNUMBER(VLOOKUP(A431,Aid!B127:N278,5,FALSE)),VLOOKUP(A431,Aid!B127:N278,5,FALSE),"N/A")</f>
        <v>20819.923999999999</v>
      </c>
    </row>
    <row r="432" spans="1:5" x14ac:dyDescent="0.2">
      <c r="A432" t="s">
        <v>33</v>
      </c>
      <c r="B432">
        <v>2002</v>
      </c>
      <c r="C432" t="str">
        <f>VLOOKUP(A432,'Grants type'!B128:N279,5,FALSE)</f>
        <v>Discretionary</v>
      </c>
      <c r="D432" t="str">
        <f>VLOOKUP(A432,Government!B128:N279,5,FALSE)</f>
        <v>Total</v>
      </c>
      <c r="E432" s="6">
        <f>IF(ISNUMBER(VLOOKUP(A432,Aid!B128:N279,5,FALSE)),VLOOKUP(A432,Aid!B128:N279,5,FALSE),"N/A")</f>
        <v>0</v>
      </c>
    </row>
    <row r="433" spans="1:5" x14ac:dyDescent="0.2">
      <c r="A433" t="s">
        <v>33</v>
      </c>
      <c r="B433">
        <v>2002</v>
      </c>
      <c r="C433" t="str">
        <f>VLOOKUP(A433,'Grants type'!B129:N280,5,FALSE)</f>
        <v>Non-earmarked</v>
      </c>
      <c r="D433" t="str">
        <f>VLOOKUP(A433,Government!B129:N280,5,FALSE)</f>
        <v>Total</v>
      </c>
      <c r="E433" s="6">
        <f>IF(ISNUMBER(VLOOKUP(A433,Aid!B129:N280,5,FALSE)),VLOOKUP(A433,Aid!B129:N280,5,FALSE),"N/A")</f>
        <v>6032.63</v>
      </c>
    </row>
    <row r="434" spans="1:5" x14ac:dyDescent="0.2">
      <c r="A434" t="s">
        <v>35</v>
      </c>
      <c r="B434">
        <v>2002</v>
      </c>
      <c r="C434" t="str">
        <f>VLOOKUP(A434,'Grants type'!B130:N281,5,FALSE)</f>
        <v>Total</v>
      </c>
      <c r="D434" t="str">
        <f>VLOOKUP(A434,Government!B130:N281,5,FALSE)</f>
        <v>Local</v>
      </c>
      <c r="E434" s="6">
        <f>IF(ISNUMBER(VLOOKUP(A434,Aid!B130:N281,5,FALSE)),VLOOKUP(A434,Aid!B130:N281,5,FALSE),"N/A")</f>
        <v>138.59700000000001</v>
      </c>
    </row>
    <row r="435" spans="1:5" x14ac:dyDescent="0.2">
      <c r="A435" t="s">
        <v>35</v>
      </c>
      <c r="B435">
        <v>2002</v>
      </c>
      <c r="C435" t="str">
        <f>VLOOKUP(A435,'Grants type'!B131:N282,5,FALSE)</f>
        <v>Earmarked</v>
      </c>
      <c r="D435" t="str">
        <f>VLOOKUP(A435,Government!B131:N282,5,FALSE)</f>
        <v>Local</v>
      </c>
      <c r="E435" s="6">
        <f>IF(ISNUMBER(VLOOKUP(A435,Aid!B131:N282,5,FALSE)),VLOOKUP(A435,Aid!B131:N282,5,FALSE),"N/A")</f>
        <v>88.012</v>
      </c>
    </row>
    <row r="436" spans="1:5" x14ac:dyDescent="0.2">
      <c r="A436" t="s">
        <v>35</v>
      </c>
      <c r="B436">
        <v>2002</v>
      </c>
      <c r="C436" t="str">
        <f>VLOOKUP(A436,'Grants type'!B132:N283,5,FALSE)</f>
        <v>Discretionary</v>
      </c>
      <c r="D436" t="str">
        <f>VLOOKUP(A436,Government!B132:N283,5,FALSE)</f>
        <v>Local</v>
      </c>
      <c r="E436" s="6">
        <f>IF(ISNUMBER(VLOOKUP(A436,Aid!B132:N283,5,FALSE)),VLOOKUP(A436,Aid!B132:N283,5,FALSE),"N/A")</f>
        <v>88.012</v>
      </c>
    </row>
    <row r="437" spans="1:5" x14ac:dyDescent="0.2">
      <c r="A437" t="s">
        <v>35</v>
      </c>
      <c r="B437">
        <v>2002</v>
      </c>
      <c r="C437" t="str">
        <f>VLOOKUP(A437,'Grants type'!B133:N284,5,FALSE)</f>
        <v>Non-earmarked</v>
      </c>
      <c r="D437" t="str">
        <f>VLOOKUP(A437,Government!B133:N284,5,FALSE)</f>
        <v>Local</v>
      </c>
      <c r="E437" s="6">
        <f>IF(ISNUMBER(VLOOKUP(A437,Aid!B133:N284,5,FALSE)),VLOOKUP(A437,Aid!B133:N284,5,FALSE),"N/A")</f>
        <v>50.585000000000001</v>
      </c>
    </row>
    <row r="438" spans="1:5" x14ac:dyDescent="0.2">
      <c r="A438" t="s">
        <v>35</v>
      </c>
      <c r="B438">
        <v>2002</v>
      </c>
      <c r="C438" t="str">
        <f>VLOOKUP(A438,'Grants type'!B134:N285,5,FALSE)</f>
        <v>Total</v>
      </c>
      <c r="D438" t="str">
        <f>VLOOKUP(A438,Government!B134:N285,5,FALSE)</f>
        <v>Total</v>
      </c>
      <c r="E438" s="6">
        <f>IF(ISNUMBER(VLOOKUP(A438,Aid!B134:N285,5,FALSE)),VLOOKUP(A438,Aid!B134:N285,5,FALSE),"N/A")</f>
        <v>138.59700000000001</v>
      </c>
    </row>
    <row r="439" spans="1:5" x14ac:dyDescent="0.2">
      <c r="A439" t="s">
        <v>35</v>
      </c>
      <c r="B439">
        <v>2002</v>
      </c>
      <c r="C439" t="str">
        <f>VLOOKUP(A439,'Grants type'!B135:N286,5,FALSE)</f>
        <v>Earmarked</v>
      </c>
      <c r="D439" t="str">
        <f>VLOOKUP(A439,Government!B135:N286,5,FALSE)</f>
        <v>Total</v>
      </c>
      <c r="E439" s="6">
        <f>IF(ISNUMBER(VLOOKUP(A439,Aid!B135:N286,5,FALSE)),VLOOKUP(A439,Aid!B135:N286,5,FALSE),"N/A")</f>
        <v>88.012</v>
      </c>
    </row>
    <row r="440" spans="1:5" x14ac:dyDescent="0.2">
      <c r="A440" t="s">
        <v>35</v>
      </c>
      <c r="B440">
        <v>2002</v>
      </c>
      <c r="C440" t="str">
        <f>VLOOKUP(A440,'Grants type'!B136:N287,5,FALSE)</f>
        <v>Discretionary</v>
      </c>
      <c r="D440" t="str">
        <f>VLOOKUP(A440,Government!B136:N287,5,FALSE)</f>
        <v>Total</v>
      </c>
      <c r="E440" s="6">
        <f>IF(ISNUMBER(VLOOKUP(A440,Aid!B136:N287,5,FALSE)),VLOOKUP(A440,Aid!B136:N287,5,FALSE),"N/A")</f>
        <v>88.012</v>
      </c>
    </row>
    <row r="441" spans="1:5" x14ac:dyDescent="0.2">
      <c r="A441" t="s">
        <v>35</v>
      </c>
      <c r="B441">
        <v>2002</v>
      </c>
      <c r="C441" t="str">
        <f>VLOOKUP(A441,'Grants type'!B137:N288,5,FALSE)</f>
        <v>Non-earmarked</v>
      </c>
      <c r="D441" t="str">
        <f>VLOOKUP(A441,Government!B137:N288,5,FALSE)</f>
        <v>Total</v>
      </c>
      <c r="E441" s="6">
        <f>IF(ISNUMBER(VLOOKUP(A441,Aid!B137:N288,5,FALSE)),VLOOKUP(A441,Aid!B137:N288,5,FALSE),"N/A")</f>
        <v>50.585000000000001</v>
      </c>
    </row>
    <row r="442" spans="1:5" x14ac:dyDescent="0.2">
      <c r="A442" t="s">
        <v>36</v>
      </c>
      <c r="B442">
        <v>2002</v>
      </c>
      <c r="C442" t="str">
        <f>VLOOKUP(A442,'Grants type'!B138:N289,5,FALSE)</f>
        <v>Total</v>
      </c>
      <c r="D442" t="str">
        <f>VLOOKUP(A442,Government!B138:N289,5,FALSE)</f>
        <v>Local</v>
      </c>
      <c r="E442" s="6">
        <f>IF(ISNUMBER(VLOOKUP(A442,Aid!B138:N289,5,FALSE)),VLOOKUP(A442,Aid!B138:N289,5,FALSE),"N/A")</f>
        <v>518702</v>
      </c>
    </row>
    <row r="443" spans="1:5" x14ac:dyDescent="0.2">
      <c r="A443" t="s">
        <v>36</v>
      </c>
      <c r="B443">
        <v>2002</v>
      </c>
      <c r="C443" t="str">
        <f>VLOOKUP(A443,'Grants type'!B139:N290,5,FALSE)</f>
        <v>Earmarked</v>
      </c>
      <c r="D443" t="str">
        <f>VLOOKUP(A443,Government!B139:N290,5,FALSE)</f>
        <v>Local</v>
      </c>
      <c r="E443" s="6">
        <f>IF(ISNUMBER(VLOOKUP(A443,Aid!B139:N290,5,FALSE)),VLOOKUP(A443,Aid!B139:N290,5,FALSE),"N/A")</f>
        <v>513941</v>
      </c>
    </row>
    <row r="444" spans="1:5" x14ac:dyDescent="0.2">
      <c r="A444" t="s">
        <v>36</v>
      </c>
      <c r="B444">
        <v>2002</v>
      </c>
      <c r="C444" t="str">
        <f>VLOOKUP(A444,'Grants type'!B140:N291,5,FALSE)</f>
        <v>Discretionary</v>
      </c>
      <c r="D444" t="str">
        <f>VLOOKUP(A444,Government!B140:N291,5,FALSE)</f>
        <v>Local</v>
      </c>
      <c r="E444" s="6">
        <f>IF(ISNUMBER(VLOOKUP(A444,Aid!B140:N291,5,FALSE)),VLOOKUP(A444,Aid!B140:N291,5,FALSE),"N/A")</f>
        <v>3586</v>
      </c>
    </row>
    <row r="445" spans="1:5" x14ac:dyDescent="0.2">
      <c r="A445" t="s">
        <v>36</v>
      </c>
      <c r="B445">
        <v>2002</v>
      </c>
      <c r="C445" t="str">
        <f>VLOOKUP(A445,'Grants type'!B141:N292,5,FALSE)</f>
        <v>Non-earmarked</v>
      </c>
      <c r="D445" t="str">
        <f>VLOOKUP(A445,Government!B141:N292,5,FALSE)</f>
        <v>Local</v>
      </c>
      <c r="E445" s="6">
        <f>IF(ISNUMBER(VLOOKUP(A445,Aid!B141:N292,5,FALSE)),VLOOKUP(A445,Aid!B141:N292,5,FALSE),"N/A")</f>
        <v>4761</v>
      </c>
    </row>
    <row r="446" spans="1:5" x14ac:dyDescent="0.2">
      <c r="A446" t="s">
        <v>36</v>
      </c>
      <c r="B446">
        <v>2002</v>
      </c>
      <c r="C446" t="str">
        <f>VLOOKUP(A446,'Grants type'!B142:N293,5,FALSE)</f>
        <v>Total</v>
      </c>
      <c r="D446" t="str">
        <f>VLOOKUP(A446,Government!B142:N293,5,FALSE)</f>
        <v>Total</v>
      </c>
      <c r="E446" s="6">
        <f>IF(ISNUMBER(VLOOKUP(A446,Aid!B142:N293,5,FALSE)),VLOOKUP(A446,Aid!B142:N293,5,FALSE),"N/A")</f>
        <v>518702</v>
      </c>
    </row>
    <row r="447" spans="1:5" x14ac:dyDescent="0.2">
      <c r="A447" t="s">
        <v>36</v>
      </c>
      <c r="B447">
        <v>2002</v>
      </c>
      <c r="C447" t="str">
        <f>VLOOKUP(A447,'Grants type'!B143:N294,5,FALSE)</f>
        <v>Earmarked</v>
      </c>
      <c r="D447" t="str">
        <f>VLOOKUP(A447,Government!B143:N294,5,FALSE)</f>
        <v>Total</v>
      </c>
      <c r="E447" s="6">
        <f>IF(ISNUMBER(VLOOKUP(A447,Aid!B143:N294,5,FALSE)),VLOOKUP(A447,Aid!B143:N294,5,FALSE),"N/A")</f>
        <v>513941</v>
      </c>
    </row>
    <row r="448" spans="1:5" x14ac:dyDescent="0.2">
      <c r="A448" t="s">
        <v>36</v>
      </c>
      <c r="B448">
        <v>2002</v>
      </c>
      <c r="C448" t="str">
        <f>VLOOKUP(A448,'Grants type'!B144:N295,5,FALSE)</f>
        <v>Discretionary</v>
      </c>
      <c r="D448" t="str">
        <f>VLOOKUP(A448,Government!B144:N295,5,FALSE)</f>
        <v>Total</v>
      </c>
      <c r="E448" s="6">
        <f>IF(ISNUMBER(VLOOKUP(A448,Aid!B144:N295,5,FALSE)),VLOOKUP(A448,Aid!B144:N295,5,FALSE),"N/A")</f>
        <v>3586</v>
      </c>
    </row>
    <row r="449" spans="1:5" x14ac:dyDescent="0.2">
      <c r="A449" t="s">
        <v>36</v>
      </c>
      <c r="B449">
        <v>2002</v>
      </c>
      <c r="C449" t="str">
        <f>VLOOKUP(A449,'Grants type'!B145:N296,5,FALSE)</f>
        <v>Non-earmarked</v>
      </c>
      <c r="D449" t="str">
        <f>VLOOKUP(A449,Government!B145:N296,5,FALSE)</f>
        <v>Total</v>
      </c>
      <c r="E449" s="6">
        <f>IF(ISNUMBER(VLOOKUP(A449,Aid!B145:N296,5,FALSE)),VLOOKUP(A449,Aid!B145:N296,5,FALSE),"N/A")</f>
        <v>4761</v>
      </c>
    </row>
    <row r="450" spans="1:5" x14ac:dyDescent="0.2">
      <c r="A450" t="s">
        <v>38</v>
      </c>
      <c r="B450">
        <v>2002</v>
      </c>
      <c r="C450" t="str">
        <f>VLOOKUP(A450,'Grants type'!B146:N297,5,FALSE)</f>
        <v>Total</v>
      </c>
      <c r="D450" t="str">
        <f>VLOOKUP(A450,Government!B146:N297,5,FALSE)</f>
        <v>Local</v>
      </c>
      <c r="E450" s="6">
        <f>IF(ISNUMBER(VLOOKUP(A450,Aid!B146:N297,5,FALSE)),VLOOKUP(A450,Aid!B146:N297,5,FALSE),"N/A")</f>
        <v>830.14400000000001</v>
      </c>
    </row>
    <row r="451" spans="1:5" x14ac:dyDescent="0.2">
      <c r="A451" t="s">
        <v>38</v>
      </c>
      <c r="B451">
        <v>2002</v>
      </c>
      <c r="C451" t="str">
        <f>VLOOKUP(A451,'Grants type'!B147:N298,5,FALSE)</f>
        <v>Earmarked</v>
      </c>
      <c r="D451" t="str">
        <f>VLOOKUP(A451,Government!B147:N298,5,FALSE)</f>
        <v>Local</v>
      </c>
      <c r="E451" s="6">
        <f>IF(ISNUMBER(VLOOKUP(A451,Aid!B147:N298,5,FALSE)),VLOOKUP(A451,Aid!B147:N298,5,FALSE),"N/A")</f>
        <v>830.14400000000001</v>
      </c>
    </row>
    <row r="452" spans="1:5" x14ac:dyDescent="0.2">
      <c r="A452" t="s">
        <v>38</v>
      </c>
      <c r="B452">
        <v>2002</v>
      </c>
      <c r="C452" t="str">
        <f>VLOOKUP(A452,'Grants type'!B148:N299,5,FALSE)</f>
        <v>Discretionary</v>
      </c>
      <c r="D452" t="str">
        <f>VLOOKUP(A452,Government!B148:N299,5,FALSE)</f>
        <v>Local</v>
      </c>
      <c r="E452" s="6">
        <f>IF(ISNUMBER(VLOOKUP(A452,Aid!B148:N299,5,FALSE)),VLOOKUP(A452,Aid!B148:N299,5,FALSE),"N/A")</f>
        <v>0</v>
      </c>
    </row>
    <row r="453" spans="1:5" x14ac:dyDescent="0.2">
      <c r="A453" t="s">
        <v>38</v>
      </c>
      <c r="B453">
        <v>2002</v>
      </c>
      <c r="C453" t="str">
        <f>VLOOKUP(A453,'Grants type'!B149:N300,5,FALSE)</f>
        <v>Non-earmarked</v>
      </c>
      <c r="D453" t="str">
        <f>VLOOKUP(A453,Government!B149:N300,5,FALSE)</f>
        <v>Local</v>
      </c>
      <c r="E453" s="6">
        <f>IF(ISNUMBER(VLOOKUP(A453,Aid!B149:N300,5,FALSE)),VLOOKUP(A453,Aid!B149:N300,5,FALSE),"N/A")</f>
        <v>0</v>
      </c>
    </row>
    <row r="454" spans="1:5" x14ac:dyDescent="0.2">
      <c r="A454" t="s">
        <v>38</v>
      </c>
      <c r="B454">
        <v>2002</v>
      </c>
      <c r="C454" t="str">
        <f>VLOOKUP(A454,'Grants type'!B150:N301,5,FALSE)</f>
        <v>Total</v>
      </c>
      <c r="D454" t="str">
        <f>VLOOKUP(A454,Government!B150:N301,5,FALSE)</f>
        <v>Total</v>
      </c>
      <c r="E454" s="6">
        <f>IF(ISNUMBER(VLOOKUP(A454,Aid!B150:N301,5,FALSE)),VLOOKUP(A454,Aid!B150:N301,5,FALSE),"N/A")</f>
        <v>830.14400000000001</v>
      </c>
    </row>
    <row r="455" spans="1:5" x14ac:dyDescent="0.2">
      <c r="A455" t="s">
        <v>38</v>
      </c>
      <c r="B455">
        <v>2002</v>
      </c>
      <c r="C455" t="str">
        <f>VLOOKUP(A455,'Grants type'!B151:N302,5,FALSE)</f>
        <v>Earmarked</v>
      </c>
      <c r="D455" t="str">
        <f>VLOOKUP(A455,Government!B151:N302,5,FALSE)</f>
        <v>Total</v>
      </c>
      <c r="E455" s="6">
        <f>IF(ISNUMBER(VLOOKUP(A455,Aid!B151:N302,5,FALSE)),VLOOKUP(A455,Aid!B151:N302,5,FALSE),"N/A")</f>
        <v>830.14400000000001</v>
      </c>
    </row>
    <row r="456" spans="1:5" x14ac:dyDescent="0.2">
      <c r="A456" t="s">
        <v>38</v>
      </c>
      <c r="B456">
        <v>2002</v>
      </c>
      <c r="C456" t="str">
        <f>VLOOKUP(A456,'Grants type'!B152:N303,5,FALSE)</f>
        <v>Discretionary</v>
      </c>
      <c r="D456" t="str">
        <f>VLOOKUP(A456,Government!B152:N303,5,FALSE)</f>
        <v>Total</v>
      </c>
      <c r="E456" s="6">
        <f>IF(ISNUMBER(VLOOKUP(A456,Aid!B152:N303,5,FALSE)),VLOOKUP(A456,Aid!B152:N303,5,FALSE),"N/A")</f>
        <v>0</v>
      </c>
    </row>
    <row r="457" spans="1:5" x14ac:dyDescent="0.2">
      <c r="A457" t="s">
        <v>38</v>
      </c>
      <c r="B457">
        <v>2002</v>
      </c>
      <c r="C457" t="str">
        <f>VLOOKUP(A457,'Grants type'!B153:N304,5,FALSE)</f>
        <v>Non-earmarked</v>
      </c>
      <c r="D457" t="str">
        <f>VLOOKUP(A457,Government!B153:N304,5,FALSE)</f>
        <v>Total</v>
      </c>
      <c r="E457" s="6">
        <f>IF(ISNUMBER(VLOOKUP(A457,Aid!B153:N304,5,FALSE)),VLOOKUP(A457,Aid!B153:N304,5,FALSE),"N/A")</f>
        <v>0</v>
      </c>
    </row>
    <row r="458" spans="1:5" x14ac:dyDescent="0.2">
      <c r="A458" t="s">
        <v>43</v>
      </c>
      <c r="B458">
        <v>2003</v>
      </c>
      <c r="C458" t="str">
        <f>VLOOKUP(A458,'Grants type'!B2:N153,6,FALSE)</f>
        <v>Total</v>
      </c>
      <c r="D458" t="str">
        <f>VLOOKUP(A458,Government!B2:N153,6,FALSE)</f>
        <v>State</v>
      </c>
      <c r="E458" s="6">
        <f>IF(ISNUMBER(VLOOKUP(A458,Aid!B2:N153,6,FALSE)),VLOOKUP(A458,Aid!B2:N153,6,FALSE),"N/A")</f>
        <v>23587</v>
      </c>
    </row>
    <row r="459" spans="1:5" x14ac:dyDescent="0.2">
      <c r="A459" t="s">
        <v>43</v>
      </c>
      <c r="B459">
        <v>2003</v>
      </c>
      <c r="C459" t="str">
        <f>VLOOKUP(A459,'Grants type'!B3:N154,6,FALSE)</f>
        <v>Earmarked</v>
      </c>
      <c r="D459" t="str">
        <f>VLOOKUP(A459,Government!B3:N154,6,FALSE)</f>
        <v>State</v>
      </c>
      <c r="E459" s="6">
        <f>IF(ISNUMBER(VLOOKUP(A459,Aid!B3:N154,6,FALSE)),VLOOKUP(A459,Aid!B3:N154,6,FALSE),"N/A")</f>
        <v>21431</v>
      </c>
    </row>
    <row r="460" spans="1:5" x14ac:dyDescent="0.2">
      <c r="A460" t="s">
        <v>43</v>
      </c>
      <c r="B460">
        <v>2003</v>
      </c>
      <c r="C460" t="str">
        <f>VLOOKUP(A460,'Grants type'!B4:N155,6,FALSE)</f>
        <v>Discretionary</v>
      </c>
      <c r="D460" t="str">
        <f>VLOOKUP(A460,Government!B4:N155,6,FALSE)</f>
        <v>State</v>
      </c>
      <c r="E460" s="6">
        <f>IF(ISNUMBER(VLOOKUP(A460,Aid!B4:N155,6,FALSE)),VLOOKUP(A460,Aid!B4:N155,6,FALSE),"N/A")</f>
        <v>21431</v>
      </c>
    </row>
    <row r="461" spans="1:5" x14ac:dyDescent="0.2">
      <c r="A461" t="s">
        <v>43</v>
      </c>
      <c r="B461">
        <v>2003</v>
      </c>
      <c r="C461" t="str">
        <f>VLOOKUP(A461,'Grants type'!B5:N156,6,FALSE)</f>
        <v>Non-earmarked</v>
      </c>
      <c r="D461" t="str">
        <f>VLOOKUP(A461,Government!B5:N156,6,FALSE)</f>
        <v>State</v>
      </c>
      <c r="E461" s="6">
        <f>IF(ISNUMBER(VLOOKUP(A461,Aid!B5:N156,6,FALSE)),VLOOKUP(A461,Aid!B5:N156,6,FALSE),"N/A")</f>
        <v>2156</v>
      </c>
    </row>
    <row r="462" spans="1:5" x14ac:dyDescent="0.2">
      <c r="A462" t="s">
        <v>43</v>
      </c>
      <c r="B462">
        <v>2003</v>
      </c>
      <c r="C462" t="str">
        <f>VLOOKUP(A462,'Grants type'!B6:N157,6,FALSE)</f>
        <v>Total</v>
      </c>
      <c r="D462" t="str">
        <f>VLOOKUP(A462,Government!B6:N157,6,FALSE)</f>
        <v>Local</v>
      </c>
      <c r="E462" s="6">
        <f>IF(ISNUMBER(VLOOKUP(A462,Aid!B6:N157,6,FALSE)),VLOOKUP(A462,Aid!B6:N157,6,FALSE),"N/A")</f>
        <v>1876</v>
      </c>
    </row>
    <row r="463" spans="1:5" x14ac:dyDescent="0.2">
      <c r="A463" t="s">
        <v>43</v>
      </c>
      <c r="B463">
        <v>2003</v>
      </c>
      <c r="C463" t="str">
        <f>VLOOKUP(A463,'Grants type'!B7:N158,6,FALSE)</f>
        <v>Earmarked</v>
      </c>
      <c r="D463" t="str">
        <f>VLOOKUP(A463,Government!B7:N158,6,FALSE)</f>
        <v>Local</v>
      </c>
      <c r="E463" s="6">
        <f>IF(ISNUMBER(VLOOKUP(A463,Aid!B7:N158,6,FALSE)),VLOOKUP(A463,Aid!B7:N158,6,FALSE),"N/A")</f>
        <v>368</v>
      </c>
    </row>
    <row r="464" spans="1:5" x14ac:dyDescent="0.2">
      <c r="A464" t="s">
        <v>43</v>
      </c>
      <c r="B464">
        <v>2003</v>
      </c>
      <c r="C464" t="str">
        <f>VLOOKUP(A464,'Grants type'!B8:N159,6,FALSE)</f>
        <v>Discretionary</v>
      </c>
      <c r="D464" t="str">
        <f>VLOOKUP(A464,Government!B8:N159,6,FALSE)</f>
        <v>Local</v>
      </c>
      <c r="E464" s="6">
        <f>IF(ISNUMBER(VLOOKUP(A464,Aid!B8:N159,6,FALSE)),VLOOKUP(A464,Aid!B8:N159,6,FALSE),"N/A")</f>
        <v>368</v>
      </c>
    </row>
    <row r="465" spans="1:5" x14ac:dyDescent="0.2">
      <c r="A465" t="s">
        <v>43</v>
      </c>
      <c r="B465">
        <v>2003</v>
      </c>
      <c r="C465" t="str">
        <f>VLOOKUP(A465,'Grants type'!B9:N160,6,FALSE)</f>
        <v>Non-earmarked</v>
      </c>
      <c r="D465" t="str">
        <f>VLOOKUP(A465,Government!B9:N160,6,FALSE)</f>
        <v>Local</v>
      </c>
      <c r="E465" s="6">
        <f>IF(ISNUMBER(VLOOKUP(A465,Aid!B9:N160,6,FALSE)),VLOOKUP(A465,Aid!B9:N160,6,FALSE),"N/A")</f>
        <v>1508</v>
      </c>
    </row>
    <row r="466" spans="1:5" x14ac:dyDescent="0.2">
      <c r="A466" t="s">
        <v>43</v>
      </c>
      <c r="B466">
        <v>2003</v>
      </c>
      <c r="C466" t="str">
        <f>VLOOKUP(A466,'Grants type'!B10:N161,6,FALSE)</f>
        <v>Total</v>
      </c>
      <c r="D466" t="str">
        <f>VLOOKUP(A466,Government!B10:N161,6,FALSE)</f>
        <v>Total</v>
      </c>
      <c r="E466" s="6">
        <f>IF(ISNUMBER(VLOOKUP(A466,Aid!B10:N161,6,FALSE)),VLOOKUP(A466,Aid!B10:N161,6,FALSE),"N/A")</f>
        <v>25463</v>
      </c>
    </row>
    <row r="467" spans="1:5" x14ac:dyDescent="0.2">
      <c r="A467" t="s">
        <v>43</v>
      </c>
      <c r="B467">
        <v>2003</v>
      </c>
      <c r="C467" t="str">
        <f>VLOOKUP(A467,'Grants type'!B11:N162,6,FALSE)</f>
        <v>Earmarked</v>
      </c>
      <c r="D467" t="str">
        <f>VLOOKUP(A467,Government!B11:N162,6,FALSE)</f>
        <v>Total</v>
      </c>
      <c r="E467" s="6">
        <f>IF(ISNUMBER(VLOOKUP(A467,Aid!B11:N162,6,FALSE)),VLOOKUP(A467,Aid!B11:N162,6,FALSE),"N/A")</f>
        <v>21799</v>
      </c>
    </row>
    <row r="468" spans="1:5" x14ac:dyDescent="0.2">
      <c r="A468" t="s">
        <v>43</v>
      </c>
      <c r="B468">
        <v>2003</v>
      </c>
      <c r="C468" t="str">
        <f>VLOOKUP(A468,'Grants type'!B12:N163,6,FALSE)</f>
        <v>Discretionary</v>
      </c>
      <c r="D468" t="str">
        <f>VLOOKUP(A468,Government!B12:N163,6,FALSE)</f>
        <v>Total</v>
      </c>
      <c r="E468" s="6">
        <f>IF(ISNUMBER(VLOOKUP(A468,Aid!B12:N163,6,FALSE)),VLOOKUP(A468,Aid!B12:N163,6,FALSE),"N/A")</f>
        <v>21799</v>
      </c>
    </row>
    <row r="469" spans="1:5" x14ac:dyDescent="0.2">
      <c r="A469" t="s">
        <v>43</v>
      </c>
      <c r="B469">
        <v>2003</v>
      </c>
      <c r="C469" t="str">
        <f>VLOOKUP(A469,'Grants type'!B13:N164,6,FALSE)</f>
        <v>Non-earmarked</v>
      </c>
      <c r="D469" t="str">
        <f>VLOOKUP(A469,Government!B13:N164,6,FALSE)</f>
        <v>Total</v>
      </c>
      <c r="E469" s="6">
        <f>IF(ISNUMBER(VLOOKUP(A469,Aid!B13:N164,6,FALSE)),VLOOKUP(A469,Aid!B13:N164,6,FALSE),"N/A")</f>
        <v>3664</v>
      </c>
    </row>
    <row r="470" spans="1:5" x14ac:dyDescent="0.2">
      <c r="A470" t="s">
        <v>11</v>
      </c>
      <c r="B470">
        <v>2003</v>
      </c>
      <c r="C470" t="str">
        <f>VLOOKUP(A470,'Grants type'!B14:N165,6,FALSE)</f>
        <v>Total</v>
      </c>
      <c r="D470" t="str">
        <f>VLOOKUP(A470,Government!B14:N165,6,FALSE)</f>
        <v>Local</v>
      </c>
      <c r="E470" s="6">
        <f>IF(ISNUMBER(VLOOKUP(A470,Aid!B14:N165,6,FALSE)),VLOOKUP(A470,Aid!B14:N165,6,FALSE),"N/A")</f>
        <v>131421</v>
      </c>
    </row>
    <row r="471" spans="1:5" x14ac:dyDescent="0.2">
      <c r="A471" t="s">
        <v>11</v>
      </c>
      <c r="B471">
        <v>2003</v>
      </c>
      <c r="C471" t="str">
        <f>VLOOKUP(A471,'Grants type'!B15:N166,6,FALSE)</f>
        <v>Earmarked</v>
      </c>
      <c r="D471" t="str">
        <f>VLOOKUP(A471,Government!B15:N166,6,FALSE)</f>
        <v>Local</v>
      </c>
      <c r="E471" s="6">
        <f>IF(ISNUMBER(VLOOKUP(A471,Aid!B15:N166,6,FALSE)),VLOOKUP(A471,Aid!B15:N166,6,FALSE),"N/A")</f>
        <v>131421</v>
      </c>
    </row>
    <row r="472" spans="1:5" x14ac:dyDescent="0.2">
      <c r="A472" t="s">
        <v>11</v>
      </c>
      <c r="B472">
        <v>2003</v>
      </c>
      <c r="C472" t="str">
        <f>VLOOKUP(A472,'Grants type'!B16:N167,6,FALSE)</f>
        <v>Discretionary</v>
      </c>
      <c r="D472" t="str">
        <f>VLOOKUP(A472,Government!B16:N167,6,FALSE)</f>
        <v>Local</v>
      </c>
      <c r="E472" s="6">
        <f>IF(ISNUMBER(VLOOKUP(A472,Aid!B16:N167,6,FALSE)),VLOOKUP(A472,Aid!B16:N167,6,FALSE),"N/A")</f>
        <v>0</v>
      </c>
    </row>
    <row r="473" spans="1:5" x14ac:dyDescent="0.2">
      <c r="A473" t="s">
        <v>11</v>
      </c>
      <c r="B473">
        <v>2003</v>
      </c>
      <c r="C473" t="str">
        <f>VLOOKUP(A473,'Grants type'!B17:N168,6,FALSE)</f>
        <v>Non-earmarked</v>
      </c>
      <c r="D473" t="str">
        <f>VLOOKUP(A473,Government!B17:N168,6,FALSE)</f>
        <v>Local</v>
      </c>
      <c r="E473" s="6">
        <f>IF(ISNUMBER(VLOOKUP(A473,Aid!B17:N168,6,FALSE)),VLOOKUP(A473,Aid!B17:N168,6,FALSE),"N/A")</f>
        <v>0</v>
      </c>
    </row>
    <row r="474" spans="1:5" x14ac:dyDescent="0.2">
      <c r="A474" t="s">
        <v>11</v>
      </c>
      <c r="B474">
        <v>2003</v>
      </c>
      <c r="C474" t="str">
        <f>VLOOKUP(A474,'Grants type'!B18:N169,6,FALSE)</f>
        <v>Total</v>
      </c>
      <c r="D474" t="str">
        <f>VLOOKUP(A474,Government!B18:N169,6,FALSE)</f>
        <v>Total</v>
      </c>
      <c r="E474" s="6">
        <f>IF(ISNUMBER(VLOOKUP(A474,Aid!B18:N169,6,FALSE)),VLOOKUP(A474,Aid!B18:N169,6,FALSE),"N/A")</f>
        <v>131421</v>
      </c>
    </row>
    <row r="475" spans="1:5" x14ac:dyDescent="0.2">
      <c r="A475" t="s">
        <v>11</v>
      </c>
      <c r="B475">
        <v>2003</v>
      </c>
      <c r="C475" t="str">
        <f>VLOOKUP(A475,'Grants type'!B19:N170,6,FALSE)</f>
        <v>Earmarked</v>
      </c>
      <c r="D475" t="str">
        <f>VLOOKUP(A475,Government!B19:N170,6,FALSE)</f>
        <v>Total</v>
      </c>
      <c r="E475" s="6">
        <f>IF(ISNUMBER(VLOOKUP(A475,Aid!B19:N170,6,FALSE)),VLOOKUP(A475,Aid!B19:N170,6,FALSE),"N/A")</f>
        <v>131421</v>
      </c>
    </row>
    <row r="476" spans="1:5" x14ac:dyDescent="0.2">
      <c r="A476" t="s">
        <v>11</v>
      </c>
      <c r="B476">
        <v>2003</v>
      </c>
      <c r="C476" t="str">
        <f>VLOOKUP(A476,'Grants type'!B20:N171,6,FALSE)</f>
        <v>Discretionary</v>
      </c>
      <c r="D476" t="str">
        <f>VLOOKUP(A476,Government!B20:N171,6,FALSE)</f>
        <v>Total</v>
      </c>
      <c r="E476" s="6">
        <f>IF(ISNUMBER(VLOOKUP(A476,Aid!B20:N171,6,FALSE)),VLOOKUP(A476,Aid!B20:N171,6,FALSE),"N/A")</f>
        <v>0</v>
      </c>
    </row>
    <row r="477" spans="1:5" x14ac:dyDescent="0.2">
      <c r="A477" t="s">
        <v>11</v>
      </c>
      <c r="B477">
        <v>2003</v>
      </c>
      <c r="C477" t="str">
        <f>VLOOKUP(A477,'Grants type'!B21:N172,6,FALSE)</f>
        <v>Non-earmarked</v>
      </c>
      <c r="D477" t="str">
        <f>VLOOKUP(A477,Government!B21:N172,6,FALSE)</f>
        <v>Total</v>
      </c>
      <c r="E477" s="6">
        <f>IF(ISNUMBER(VLOOKUP(A477,Aid!B21:N172,6,FALSE)),VLOOKUP(A477,Aid!B21:N172,6,FALSE),"N/A")</f>
        <v>0</v>
      </c>
    </row>
    <row r="478" spans="1:5" x14ac:dyDescent="0.2">
      <c r="A478" t="s">
        <v>13</v>
      </c>
      <c r="B478">
        <v>2003</v>
      </c>
      <c r="C478" t="str">
        <f>VLOOKUP(A478,'Grants type'!B22:N173,6,FALSE)</f>
        <v>Total</v>
      </c>
      <c r="D478" t="str">
        <f>VLOOKUP(A478,Government!B22:N173,6,FALSE)</f>
        <v>Local</v>
      </c>
      <c r="E478" s="6">
        <f>IF(ISNUMBER(VLOOKUP(A478,Aid!B22:N173,6,FALSE)),VLOOKUP(A478,Aid!B22:N173,6,FALSE),"N/A")</f>
        <v>167660.823</v>
      </c>
    </row>
    <row r="479" spans="1:5" x14ac:dyDescent="0.2">
      <c r="A479" t="s">
        <v>13</v>
      </c>
      <c r="B479">
        <v>2003</v>
      </c>
      <c r="C479" t="str">
        <f>VLOOKUP(A479,'Grants type'!B23:N174,6,FALSE)</f>
        <v>Earmarked</v>
      </c>
      <c r="D479" t="str">
        <f>VLOOKUP(A479,Government!B23:N174,6,FALSE)</f>
        <v>Local</v>
      </c>
      <c r="E479" s="6">
        <f>IF(ISNUMBER(VLOOKUP(A479,Aid!B23:N174,6,FALSE)),VLOOKUP(A479,Aid!B23:N174,6,FALSE),"N/A")</f>
        <v>124746.823</v>
      </c>
    </row>
    <row r="480" spans="1:5" x14ac:dyDescent="0.2">
      <c r="A480" t="s">
        <v>13</v>
      </c>
      <c r="B480">
        <v>2003</v>
      </c>
      <c r="C480" t="str">
        <f>VLOOKUP(A480,'Grants type'!B24:N175,6,FALSE)</f>
        <v>Discretionary</v>
      </c>
      <c r="D480" t="str">
        <f>VLOOKUP(A480,Government!B24:N175,6,FALSE)</f>
        <v>Local</v>
      </c>
      <c r="E480" s="6">
        <f>IF(ISNUMBER(VLOOKUP(A480,Aid!B24:N175,6,FALSE)),VLOOKUP(A480,Aid!B24:N175,6,FALSE),"N/A")</f>
        <v>0</v>
      </c>
    </row>
    <row r="481" spans="1:5" x14ac:dyDescent="0.2">
      <c r="A481" t="s">
        <v>13</v>
      </c>
      <c r="B481">
        <v>2003</v>
      </c>
      <c r="C481" t="str">
        <f>VLOOKUP(A481,'Grants type'!B25:N176,6,FALSE)</f>
        <v>Non-earmarked</v>
      </c>
      <c r="D481" t="str">
        <f>VLOOKUP(A481,Government!B25:N176,6,FALSE)</f>
        <v>Local</v>
      </c>
      <c r="E481" s="6">
        <f>IF(ISNUMBER(VLOOKUP(A481,Aid!B25:N176,6,FALSE)),VLOOKUP(A481,Aid!B25:N176,6,FALSE),"N/A")</f>
        <v>42914</v>
      </c>
    </row>
    <row r="482" spans="1:5" x14ac:dyDescent="0.2">
      <c r="A482" t="s">
        <v>13</v>
      </c>
      <c r="B482">
        <v>2003</v>
      </c>
      <c r="C482" t="str">
        <f>VLOOKUP(A482,'Grants type'!B26:N177,6,FALSE)</f>
        <v>Total</v>
      </c>
      <c r="D482" t="str">
        <f>VLOOKUP(A482,Government!B26:N177,6,FALSE)</f>
        <v>Total</v>
      </c>
      <c r="E482" s="6">
        <f>IF(ISNUMBER(VLOOKUP(A482,Aid!B26:N177,6,FALSE)),VLOOKUP(A482,Aid!B26:N177,6,FALSE),"N/A")</f>
        <v>167660.823</v>
      </c>
    </row>
    <row r="483" spans="1:5" x14ac:dyDescent="0.2">
      <c r="A483" t="s">
        <v>13</v>
      </c>
      <c r="B483">
        <v>2003</v>
      </c>
      <c r="C483" t="str">
        <f>VLOOKUP(A483,'Grants type'!B27:N178,6,FALSE)</f>
        <v>Earmarked</v>
      </c>
      <c r="D483" t="str">
        <f>VLOOKUP(A483,Government!B27:N178,6,FALSE)</f>
        <v>Total</v>
      </c>
      <c r="E483" s="6">
        <f>IF(ISNUMBER(VLOOKUP(A483,Aid!B27:N178,6,FALSE)),VLOOKUP(A483,Aid!B27:N178,6,FALSE),"N/A")</f>
        <v>124746.823</v>
      </c>
    </row>
    <row r="484" spans="1:5" x14ac:dyDescent="0.2">
      <c r="A484" t="s">
        <v>13</v>
      </c>
      <c r="B484">
        <v>2003</v>
      </c>
      <c r="C484" t="str">
        <f>VLOOKUP(A484,'Grants type'!B28:N179,6,FALSE)</f>
        <v>Discretionary</v>
      </c>
      <c r="D484" t="str">
        <f>VLOOKUP(A484,Government!B28:N179,6,FALSE)</f>
        <v>Total</v>
      </c>
      <c r="E484" s="6">
        <f>IF(ISNUMBER(VLOOKUP(A484,Aid!B28:N179,6,FALSE)),VLOOKUP(A484,Aid!B28:N179,6,FALSE),"N/A")</f>
        <v>0</v>
      </c>
    </row>
    <row r="485" spans="1:5" x14ac:dyDescent="0.2">
      <c r="A485" t="s">
        <v>13</v>
      </c>
      <c r="B485">
        <v>2003</v>
      </c>
      <c r="C485" t="str">
        <f>VLOOKUP(A485,'Grants type'!B29:N180,6,FALSE)</f>
        <v>Non-earmarked</v>
      </c>
      <c r="D485" t="str">
        <f>VLOOKUP(A485,Government!B29:N180,6,FALSE)</f>
        <v>Total</v>
      </c>
      <c r="E485" s="6">
        <f>IF(ISNUMBER(VLOOKUP(A485,Aid!B29:N180,6,FALSE)),VLOOKUP(A485,Aid!B29:N180,6,FALSE),"N/A")</f>
        <v>42914</v>
      </c>
    </row>
    <row r="486" spans="1:5" x14ac:dyDescent="0.2">
      <c r="A486" t="s">
        <v>15</v>
      </c>
      <c r="B486">
        <v>2003</v>
      </c>
      <c r="C486" t="str">
        <f>VLOOKUP(A486,'Grants type'!B30:N181,6,FALSE)</f>
        <v>Total</v>
      </c>
      <c r="D486" t="str">
        <f>VLOOKUP(A486,Government!B30:N181,6,FALSE)</f>
        <v>Local</v>
      </c>
      <c r="E486" s="6">
        <f>IF(ISNUMBER(VLOOKUP(A486,Aid!B30:N181,6,FALSE)),VLOOKUP(A486,Aid!B30:N181,6,FALSE),"N/A")</f>
        <v>7349.2690000000002</v>
      </c>
    </row>
    <row r="487" spans="1:5" x14ac:dyDescent="0.2">
      <c r="A487" t="s">
        <v>15</v>
      </c>
      <c r="B487">
        <v>2003</v>
      </c>
      <c r="C487" t="str">
        <f>VLOOKUP(A487,'Grants type'!B31:N182,6,FALSE)</f>
        <v>Earmarked</v>
      </c>
      <c r="D487" t="str">
        <f>VLOOKUP(A487,Government!B31:N182,6,FALSE)</f>
        <v>Local</v>
      </c>
      <c r="E487" s="6">
        <f>IF(ISNUMBER(VLOOKUP(A487,Aid!B31:N182,6,FALSE)),VLOOKUP(A487,Aid!B31:N182,6,FALSE),"N/A")</f>
        <v>758.23</v>
      </c>
    </row>
    <row r="488" spans="1:5" x14ac:dyDescent="0.2">
      <c r="A488" t="s">
        <v>15</v>
      </c>
      <c r="B488">
        <v>2003</v>
      </c>
      <c r="C488" t="str">
        <f>VLOOKUP(A488,'Grants type'!B32:N183,6,FALSE)</f>
        <v>Discretionary</v>
      </c>
      <c r="D488" t="str">
        <f>VLOOKUP(A488,Government!B32:N183,6,FALSE)</f>
        <v>Local</v>
      </c>
      <c r="E488" s="6">
        <f>IF(ISNUMBER(VLOOKUP(A488,Aid!B32:N183,6,FALSE)),VLOOKUP(A488,Aid!B32:N183,6,FALSE),"N/A")</f>
        <v>222.21299999999999</v>
      </c>
    </row>
    <row r="489" spans="1:5" x14ac:dyDescent="0.2">
      <c r="A489" t="s">
        <v>15</v>
      </c>
      <c r="B489">
        <v>2003</v>
      </c>
      <c r="C489" t="str">
        <f>VLOOKUP(A489,'Grants type'!B33:N184,6,FALSE)</f>
        <v>Non-earmarked</v>
      </c>
      <c r="D489" t="str">
        <f>VLOOKUP(A489,Government!B33:N184,6,FALSE)</f>
        <v>Local</v>
      </c>
      <c r="E489" s="6">
        <f>IF(ISNUMBER(VLOOKUP(A489,Aid!B33:N184,6,FALSE)),VLOOKUP(A489,Aid!B33:N184,6,FALSE),"N/A")</f>
        <v>6591.0389999999998</v>
      </c>
    </row>
    <row r="490" spans="1:5" x14ac:dyDescent="0.2">
      <c r="A490" t="s">
        <v>15</v>
      </c>
      <c r="B490">
        <v>2003</v>
      </c>
      <c r="C490" t="str">
        <f>VLOOKUP(A490,'Grants type'!B34:N185,6,FALSE)</f>
        <v>Total</v>
      </c>
      <c r="D490" t="str">
        <f>VLOOKUP(A490,Government!B34:N185,6,FALSE)</f>
        <v>Total</v>
      </c>
      <c r="E490" s="6">
        <f>IF(ISNUMBER(VLOOKUP(A490,Aid!B34:N185,6,FALSE)),VLOOKUP(A490,Aid!B34:N185,6,FALSE),"N/A")</f>
        <v>7349.2690000000002</v>
      </c>
    </row>
    <row r="491" spans="1:5" x14ac:dyDescent="0.2">
      <c r="A491" t="s">
        <v>15</v>
      </c>
      <c r="B491">
        <v>2003</v>
      </c>
      <c r="C491" t="str">
        <f>VLOOKUP(A491,'Grants type'!B35:N186,6,FALSE)</f>
        <v>Earmarked</v>
      </c>
      <c r="D491" t="str">
        <f>VLOOKUP(A491,Government!B35:N186,6,FALSE)</f>
        <v>Total</v>
      </c>
      <c r="E491" s="6">
        <f>IF(ISNUMBER(VLOOKUP(A491,Aid!B35:N186,6,FALSE)),VLOOKUP(A491,Aid!B35:N186,6,FALSE),"N/A")</f>
        <v>758.23</v>
      </c>
    </row>
    <row r="492" spans="1:5" x14ac:dyDescent="0.2">
      <c r="A492" t="s">
        <v>15</v>
      </c>
      <c r="B492">
        <v>2003</v>
      </c>
      <c r="C492" t="str">
        <f>VLOOKUP(A492,'Grants type'!B36:N187,6,FALSE)</f>
        <v>Discretionary</v>
      </c>
      <c r="D492" t="str">
        <f>VLOOKUP(A492,Government!B36:N187,6,FALSE)</f>
        <v>Total</v>
      </c>
      <c r="E492" s="6">
        <f>IF(ISNUMBER(VLOOKUP(A492,Aid!B36:N187,6,FALSE)),VLOOKUP(A492,Aid!B36:N187,6,FALSE),"N/A")</f>
        <v>222.21299999999999</v>
      </c>
    </row>
    <row r="493" spans="1:5" x14ac:dyDescent="0.2">
      <c r="A493" t="s">
        <v>15</v>
      </c>
      <c r="B493">
        <v>2003</v>
      </c>
      <c r="C493" t="str">
        <f>VLOOKUP(A493,'Grants type'!B37:N188,6,FALSE)</f>
        <v>Non-earmarked</v>
      </c>
      <c r="D493" t="str">
        <f>VLOOKUP(A493,Government!B37:N188,6,FALSE)</f>
        <v>Total</v>
      </c>
      <c r="E493" s="6">
        <f>IF(ISNUMBER(VLOOKUP(A493,Aid!B37:N188,6,FALSE)),VLOOKUP(A493,Aid!B37:N188,6,FALSE),"N/A")</f>
        <v>6591.0389999999998</v>
      </c>
    </row>
    <row r="494" spans="1:5" x14ac:dyDescent="0.2">
      <c r="A494" t="s">
        <v>17</v>
      </c>
      <c r="B494">
        <v>2003</v>
      </c>
      <c r="C494" t="str">
        <f>VLOOKUP(A494,'Grants type'!B38:N189,6,FALSE)</f>
        <v>Total</v>
      </c>
      <c r="D494" t="str">
        <f>VLOOKUP(A494,Government!B38:N189,6,FALSE)</f>
        <v>Local</v>
      </c>
      <c r="E494" s="6">
        <f>IF(ISNUMBER(VLOOKUP(A494,Aid!B38:N189,6,FALSE)),VLOOKUP(A494,Aid!B38:N189,6,FALSE),"N/A")</f>
        <v>1261451</v>
      </c>
    </row>
    <row r="495" spans="1:5" x14ac:dyDescent="0.2">
      <c r="A495" t="s">
        <v>17</v>
      </c>
      <c r="B495">
        <v>2003</v>
      </c>
      <c r="C495" t="str">
        <f>VLOOKUP(A495,'Grants type'!B39:N190,6,FALSE)</f>
        <v>Earmarked</v>
      </c>
      <c r="D495" t="str">
        <f>VLOOKUP(A495,Government!B39:N190,6,FALSE)</f>
        <v>Local</v>
      </c>
      <c r="E495" s="6">
        <f>IF(ISNUMBER(VLOOKUP(A495,Aid!B39:N190,6,FALSE)),VLOOKUP(A495,Aid!B39:N190,6,FALSE),"N/A")</f>
        <v>712175</v>
      </c>
    </row>
    <row r="496" spans="1:5" x14ac:dyDescent="0.2">
      <c r="A496" t="s">
        <v>17</v>
      </c>
      <c r="B496">
        <v>2003</v>
      </c>
      <c r="C496" t="str">
        <f>VLOOKUP(A496,'Grants type'!B40:N191,6,FALSE)</f>
        <v>Discretionary</v>
      </c>
      <c r="D496" t="str">
        <f>VLOOKUP(A496,Government!B40:N191,6,FALSE)</f>
        <v>Local</v>
      </c>
      <c r="E496" s="6">
        <f>IF(ISNUMBER(VLOOKUP(A496,Aid!B40:N191,6,FALSE)),VLOOKUP(A496,Aid!B40:N191,6,FALSE),"N/A")</f>
        <v>118499</v>
      </c>
    </row>
    <row r="497" spans="1:5" x14ac:dyDescent="0.2">
      <c r="A497" t="s">
        <v>17</v>
      </c>
      <c r="B497">
        <v>2003</v>
      </c>
      <c r="C497" t="str">
        <f>VLOOKUP(A497,'Grants type'!B41:N192,6,FALSE)</f>
        <v>Non-earmarked</v>
      </c>
      <c r="D497" t="str">
        <f>VLOOKUP(A497,Government!B41:N192,6,FALSE)</f>
        <v>Local</v>
      </c>
      <c r="E497" s="6">
        <f>IF(ISNUMBER(VLOOKUP(A497,Aid!B41:N192,6,FALSE)),VLOOKUP(A497,Aid!B41:N192,6,FALSE),"N/A")</f>
        <v>549276</v>
      </c>
    </row>
    <row r="498" spans="1:5" x14ac:dyDescent="0.2">
      <c r="A498" t="s">
        <v>17</v>
      </c>
      <c r="B498">
        <v>2003</v>
      </c>
      <c r="C498" t="str">
        <f>VLOOKUP(A498,'Grants type'!B42:N193,6,FALSE)</f>
        <v>Total</v>
      </c>
      <c r="D498" t="str">
        <f>VLOOKUP(A498,Government!B42:N193,6,FALSE)</f>
        <v>Total</v>
      </c>
      <c r="E498" s="6">
        <f>IF(ISNUMBER(VLOOKUP(A498,Aid!B42:N193,6,FALSE)),VLOOKUP(A498,Aid!B42:N193,6,FALSE),"N/A")</f>
        <v>1261451</v>
      </c>
    </row>
    <row r="499" spans="1:5" x14ac:dyDescent="0.2">
      <c r="A499" t="s">
        <v>17</v>
      </c>
      <c r="B499">
        <v>2003</v>
      </c>
      <c r="C499" t="str">
        <f>VLOOKUP(A499,'Grants type'!B43:N194,6,FALSE)</f>
        <v>Earmarked</v>
      </c>
      <c r="D499" t="str">
        <f>VLOOKUP(A499,Government!B43:N194,6,FALSE)</f>
        <v>Total</v>
      </c>
      <c r="E499" s="6">
        <f>IF(ISNUMBER(VLOOKUP(A499,Aid!B43:N194,6,FALSE)),VLOOKUP(A499,Aid!B43:N194,6,FALSE),"N/A")</f>
        <v>712175</v>
      </c>
    </row>
    <row r="500" spans="1:5" x14ac:dyDescent="0.2">
      <c r="A500" t="s">
        <v>17</v>
      </c>
      <c r="B500">
        <v>2003</v>
      </c>
      <c r="C500" t="str">
        <f>VLOOKUP(A500,'Grants type'!B44:N195,6,FALSE)</f>
        <v>Discretionary</v>
      </c>
      <c r="D500" t="str">
        <f>VLOOKUP(A500,Government!B44:N195,6,FALSE)</f>
        <v>Total</v>
      </c>
      <c r="E500" s="6">
        <f>IF(ISNUMBER(VLOOKUP(A500,Aid!B44:N195,6,FALSE)),VLOOKUP(A500,Aid!B44:N195,6,FALSE),"N/A")</f>
        <v>118499</v>
      </c>
    </row>
    <row r="501" spans="1:5" x14ac:dyDescent="0.2">
      <c r="A501" t="s">
        <v>17</v>
      </c>
      <c r="B501">
        <v>2003</v>
      </c>
      <c r="C501" t="str">
        <f>VLOOKUP(A501,'Grants type'!B45:N196,6,FALSE)</f>
        <v>Non-earmarked</v>
      </c>
      <c r="D501" t="str">
        <f>VLOOKUP(A501,Government!B45:N196,6,FALSE)</f>
        <v>Total</v>
      </c>
      <c r="E501" s="6">
        <f>IF(ISNUMBER(VLOOKUP(A501,Aid!B45:N196,6,FALSE)),VLOOKUP(A501,Aid!B45:N196,6,FALSE),"N/A")</f>
        <v>549276</v>
      </c>
    </row>
    <row r="502" spans="1:5" x14ac:dyDescent="0.2">
      <c r="A502" t="s">
        <v>19</v>
      </c>
      <c r="B502">
        <v>2003</v>
      </c>
      <c r="C502" t="str">
        <f>VLOOKUP(A502,'Grants type'!B46:N197,6,FALSE)</f>
        <v>Total</v>
      </c>
      <c r="D502" t="str">
        <f>VLOOKUP(A502,Government!B46:N197,6,FALSE)</f>
        <v>Local</v>
      </c>
      <c r="E502" s="6">
        <f>IF(ISNUMBER(VLOOKUP(A502,Aid!B46:N197,6,FALSE)),VLOOKUP(A502,Aid!B46:N197,6,FALSE),"N/A")</f>
        <v>38445412.627999999</v>
      </c>
    </row>
    <row r="503" spans="1:5" x14ac:dyDescent="0.2">
      <c r="A503" t="s">
        <v>19</v>
      </c>
      <c r="B503">
        <v>2003</v>
      </c>
      <c r="C503" t="str">
        <f>VLOOKUP(A503,'Grants type'!B47:N198,6,FALSE)</f>
        <v>Earmarked</v>
      </c>
      <c r="D503" t="str">
        <f>VLOOKUP(A503,Government!B47:N198,6,FALSE)</f>
        <v>Local</v>
      </c>
      <c r="E503" s="6">
        <f>IF(ISNUMBER(VLOOKUP(A503,Aid!B47:N198,6,FALSE)),VLOOKUP(A503,Aid!B47:N198,6,FALSE),"N/A")</f>
        <v>20376117.627999999</v>
      </c>
    </row>
    <row r="504" spans="1:5" x14ac:dyDescent="0.2">
      <c r="A504" t="s">
        <v>19</v>
      </c>
      <c r="B504">
        <v>2003</v>
      </c>
      <c r="C504" t="str">
        <f>VLOOKUP(A504,'Grants type'!B48:N199,6,FALSE)</f>
        <v>Discretionary</v>
      </c>
      <c r="D504" t="str">
        <f>VLOOKUP(A504,Government!B48:N199,6,FALSE)</f>
        <v>Local</v>
      </c>
      <c r="E504" s="6" t="str">
        <f>IF(ISNUMBER(VLOOKUP(A504,Aid!B48:N199,6,FALSE)),VLOOKUP(A504,Aid!B48:N199,6,FALSE),"N/A")</f>
        <v>N/A</v>
      </c>
    </row>
    <row r="505" spans="1:5" x14ac:dyDescent="0.2">
      <c r="A505" t="s">
        <v>19</v>
      </c>
      <c r="B505">
        <v>2003</v>
      </c>
      <c r="C505" t="str">
        <f>VLOOKUP(A505,'Grants type'!B49:N200,6,FALSE)</f>
        <v>Non-earmarked</v>
      </c>
      <c r="D505" t="str">
        <f>VLOOKUP(A505,Government!B49:N200,6,FALSE)</f>
        <v>Local</v>
      </c>
      <c r="E505" s="6">
        <f>IF(ISNUMBER(VLOOKUP(A505,Aid!B49:N200,6,FALSE)),VLOOKUP(A505,Aid!B49:N200,6,FALSE),"N/A")</f>
        <v>18069295</v>
      </c>
    </row>
    <row r="506" spans="1:5" x14ac:dyDescent="0.2">
      <c r="A506" t="s">
        <v>19</v>
      </c>
      <c r="B506">
        <v>2003</v>
      </c>
      <c r="C506" t="str">
        <f>VLOOKUP(A506,'Grants type'!B50:N201,6,FALSE)</f>
        <v>Total</v>
      </c>
      <c r="D506" t="str">
        <f>VLOOKUP(A506,Government!B50:N201,6,FALSE)</f>
        <v>Total</v>
      </c>
      <c r="E506" s="6">
        <f>IF(ISNUMBER(VLOOKUP(A506,Aid!B50:N201,6,FALSE)),VLOOKUP(A506,Aid!B50:N201,6,FALSE),"N/A")</f>
        <v>38445412.627999999</v>
      </c>
    </row>
    <row r="507" spans="1:5" x14ac:dyDescent="0.2">
      <c r="A507" t="s">
        <v>19</v>
      </c>
      <c r="B507">
        <v>2003</v>
      </c>
      <c r="C507" t="str">
        <f>VLOOKUP(A507,'Grants type'!B51:N202,6,FALSE)</f>
        <v>Earmarked</v>
      </c>
      <c r="D507" t="str">
        <f>VLOOKUP(A507,Government!B51:N202,6,FALSE)</f>
        <v>Total</v>
      </c>
      <c r="E507" s="6">
        <f>IF(ISNUMBER(VLOOKUP(A507,Aid!B51:N202,6,FALSE)),VLOOKUP(A507,Aid!B51:N202,6,FALSE),"N/A")</f>
        <v>20376117.627999999</v>
      </c>
    </row>
    <row r="508" spans="1:5" x14ac:dyDescent="0.2">
      <c r="A508" t="s">
        <v>19</v>
      </c>
      <c r="B508">
        <v>2003</v>
      </c>
      <c r="C508" t="str">
        <f>VLOOKUP(A508,'Grants type'!B52:N203,6,FALSE)</f>
        <v>Discretionary</v>
      </c>
      <c r="D508" t="str">
        <f>VLOOKUP(A508,Government!B52:N203,6,FALSE)</f>
        <v>Total</v>
      </c>
      <c r="E508" s="6" t="str">
        <f>IF(ISNUMBER(VLOOKUP(A508,Aid!B52:N203,6,FALSE)),VLOOKUP(A508,Aid!B52:N203,6,FALSE),"N/A")</f>
        <v>N/A</v>
      </c>
    </row>
    <row r="509" spans="1:5" x14ac:dyDescent="0.2">
      <c r="A509" t="s">
        <v>19</v>
      </c>
      <c r="B509">
        <v>2003</v>
      </c>
      <c r="C509" t="str">
        <f>VLOOKUP(A509,'Grants type'!B53:N204,6,FALSE)</f>
        <v>Non-earmarked</v>
      </c>
      <c r="D509" t="str">
        <f>VLOOKUP(A509,Government!B53:N204,6,FALSE)</f>
        <v>Total</v>
      </c>
      <c r="E509" s="6">
        <f>IF(ISNUMBER(VLOOKUP(A509,Aid!B53:N204,6,FALSE)),VLOOKUP(A509,Aid!B53:N204,6,FALSE),"N/A")</f>
        <v>18069295</v>
      </c>
    </row>
    <row r="510" spans="1:5" x14ac:dyDescent="0.2">
      <c r="A510" t="s">
        <v>21</v>
      </c>
      <c r="B510">
        <v>2003</v>
      </c>
      <c r="C510" t="str">
        <f>VLOOKUP(A510,'Grants type'!B54:N205,6,FALSE)</f>
        <v>Total</v>
      </c>
      <c r="D510" t="str">
        <f>VLOOKUP(A510,Government!B54:N205,6,FALSE)</f>
        <v>Local</v>
      </c>
      <c r="E510" s="6">
        <f>IF(ISNUMBER(VLOOKUP(A510,Aid!B54:N205,6,FALSE)),VLOOKUP(A510,Aid!B54:N205,6,FALSE),"N/A")</f>
        <v>53859182</v>
      </c>
    </row>
    <row r="511" spans="1:5" x14ac:dyDescent="0.2">
      <c r="A511" t="s">
        <v>21</v>
      </c>
      <c r="B511">
        <v>2003</v>
      </c>
      <c r="C511" t="str">
        <f>VLOOKUP(A511,'Grants type'!B55:N206,6,FALSE)</f>
        <v>Earmarked</v>
      </c>
      <c r="D511" t="str">
        <f>VLOOKUP(A511,Government!B55:N206,6,FALSE)</f>
        <v>Local</v>
      </c>
      <c r="E511" s="6">
        <f>IF(ISNUMBER(VLOOKUP(A511,Aid!B55:N206,6,FALSE)),VLOOKUP(A511,Aid!B55:N206,6,FALSE),"N/A")</f>
        <v>18332201</v>
      </c>
    </row>
    <row r="512" spans="1:5" x14ac:dyDescent="0.2">
      <c r="A512" t="s">
        <v>21</v>
      </c>
      <c r="B512">
        <v>2003</v>
      </c>
      <c r="C512" t="str">
        <f>VLOOKUP(A512,'Grants type'!B56:N207,6,FALSE)</f>
        <v>Discretionary</v>
      </c>
      <c r="D512" t="str">
        <f>VLOOKUP(A512,Government!B56:N207,6,FALSE)</f>
        <v>Local</v>
      </c>
      <c r="E512" s="6">
        <f>IF(ISNUMBER(VLOOKUP(A512,Aid!B56:N207,6,FALSE)),VLOOKUP(A512,Aid!B56:N207,6,FALSE),"N/A")</f>
        <v>13996236</v>
      </c>
    </row>
    <row r="513" spans="1:5" x14ac:dyDescent="0.2">
      <c r="A513" t="s">
        <v>21</v>
      </c>
      <c r="B513">
        <v>2003</v>
      </c>
      <c r="C513" t="str">
        <f>VLOOKUP(A513,'Grants type'!B57:N208,6,FALSE)</f>
        <v>Non-earmarked</v>
      </c>
      <c r="D513" t="str">
        <f>VLOOKUP(A513,Government!B57:N208,6,FALSE)</f>
        <v>Local</v>
      </c>
      <c r="E513" s="6">
        <f>IF(ISNUMBER(VLOOKUP(A513,Aid!B57:N208,6,FALSE)),VLOOKUP(A513,Aid!B57:N208,6,FALSE),"N/A")</f>
        <v>35526981</v>
      </c>
    </row>
    <row r="514" spans="1:5" x14ac:dyDescent="0.2">
      <c r="A514" t="s">
        <v>21</v>
      </c>
      <c r="B514">
        <v>2003</v>
      </c>
      <c r="C514" t="str">
        <f>VLOOKUP(A514,'Grants type'!B58:N209,6,FALSE)</f>
        <v>Total</v>
      </c>
      <c r="D514" t="str">
        <f>VLOOKUP(A514,Government!B58:N209,6,FALSE)</f>
        <v>Total</v>
      </c>
      <c r="E514" s="6">
        <f>IF(ISNUMBER(VLOOKUP(A514,Aid!B58:N209,6,FALSE)),VLOOKUP(A514,Aid!B58:N209,6,FALSE),"N/A")</f>
        <v>53859182</v>
      </c>
    </row>
    <row r="515" spans="1:5" x14ac:dyDescent="0.2">
      <c r="A515" t="s">
        <v>21</v>
      </c>
      <c r="B515">
        <v>2003</v>
      </c>
      <c r="C515" t="str">
        <f>VLOOKUP(A515,'Grants type'!B59:N210,6,FALSE)</f>
        <v>Earmarked</v>
      </c>
      <c r="D515" t="str">
        <f>VLOOKUP(A515,Government!B59:N210,6,FALSE)</f>
        <v>Total</v>
      </c>
      <c r="E515" s="6">
        <f>IF(ISNUMBER(VLOOKUP(A515,Aid!B59:N210,6,FALSE)),VLOOKUP(A515,Aid!B59:N210,6,FALSE),"N/A")</f>
        <v>18332201</v>
      </c>
    </row>
    <row r="516" spans="1:5" x14ac:dyDescent="0.2">
      <c r="A516" t="s">
        <v>21</v>
      </c>
      <c r="B516">
        <v>2003</v>
      </c>
      <c r="C516" t="str">
        <f>VLOOKUP(A516,'Grants type'!B60:N211,6,FALSE)</f>
        <v>Discretionary</v>
      </c>
      <c r="D516" t="str">
        <f>VLOOKUP(A516,Government!B60:N211,6,FALSE)</f>
        <v>Total</v>
      </c>
      <c r="E516" s="6">
        <f>IF(ISNUMBER(VLOOKUP(A516,Aid!B60:N211,6,FALSE)),VLOOKUP(A516,Aid!B60:N211,6,FALSE),"N/A")</f>
        <v>13996236</v>
      </c>
    </row>
    <row r="517" spans="1:5" x14ac:dyDescent="0.2">
      <c r="A517" t="s">
        <v>21</v>
      </c>
      <c r="B517">
        <v>2003</v>
      </c>
      <c r="C517" t="str">
        <f>VLOOKUP(A517,'Grants type'!B61:N212,6,FALSE)</f>
        <v>Non-earmarked</v>
      </c>
      <c r="D517" t="str">
        <f>VLOOKUP(A517,Government!B61:N212,6,FALSE)</f>
        <v>Total</v>
      </c>
      <c r="E517" s="6">
        <f>IF(ISNUMBER(VLOOKUP(A517,Aid!B61:N212,6,FALSE)),VLOOKUP(A517,Aid!B61:N212,6,FALSE),"N/A")</f>
        <v>35526981</v>
      </c>
    </row>
    <row r="518" spans="1:5" x14ac:dyDescent="0.2">
      <c r="A518" t="s">
        <v>23</v>
      </c>
      <c r="B518">
        <v>2003</v>
      </c>
      <c r="C518" t="str">
        <f>VLOOKUP(A518,'Grants type'!B62:N213,6,FALSE)</f>
        <v>Total</v>
      </c>
      <c r="D518" t="str">
        <f>VLOOKUP(A518,Government!B62:N213,6,FALSE)</f>
        <v>Local</v>
      </c>
      <c r="E518" s="6">
        <f>IF(ISNUMBER(VLOOKUP(A518,Aid!B62:N213,6,FALSE)),VLOOKUP(A518,Aid!B62:N213,6,FALSE),"N/A")</f>
        <v>590.99400000000003</v>
      </c>
    </row>
    <row r="519" spans="1:5" x14ac:dyDescent="0.2">
      <c r="A519" t="s">
        <v>23</v>
      </c>
      <c r="B519">
        <v>2003</v>
      </c>
      <c r="C519" t="str">
        <f>VLOOKUP(A519,'Grants type'!B63:N214,6,FALSE)</f>
        <v>Earmarked</v>
      </c>
      <c r="D519" t="str">
        <f>VLOOKUP(A519,Government!B63:N214,6,FALSE)</f>
        <v>Local</v>
      </c>
      <c r="E519" s="6">
        <f>IF(ISNUMBER(VLOOKUP(A519,Aid!B63:N214,6,FALSE)),VLOOKUP(A519,Aid!B63:N214,6,FALSE),"N/A")</f>
        <v>590.99400000000003</v>
      </c>
    </row>
    <row r="520" spans="1:5" x14ac:dyDescent="0.2">
      <c r="A520" t="s">
        <v>23</v>
      </c>
      <c r="B520">
        <v>2003</v>
      </c>
      <c r="C520" t="str">
        <f>VLOOKUP(A520,'Grants type'!B64:N215,6,FALSE)</f>
        <v>Discretionary</v>
      </c>
      <c r="D520" t="str">
        <f>VLOOKUP(A520,Government!B64:N215,6,FALSE)</f>
        <v>Local</v>
      </c>
      <c r="E520" s="6">
        <f>IF(ISNUMBER(VLOOKUP(A520,Aid!B64:N215,6,FALSE)),VLOOKUP(A520,Aid!B64:N215,6,FALSE),"N/A")</f>
        <v>0</v>
      </c>
    </row>
    <row r="521" spans="1:5" x14ac:dyDescent="0.2">
      <c r="A521" t="s">
        <v>23</v>
      </c>
      <c r="B521">
        <v>2003</v>
      </c>
      <c r="C521" t="str">
        <f>VLOOKUP(A521,'Grants type'!B65:N216,6,FALSE)</f>
        <v>Non-earmarked</v>
      </c>
      <c r="D521" t="str">
        <f>VLOOKUP(A521,Government!B65:N216,6,FALSE)</f>
        <v>Local</v>
      </c>
      <c r="E521" s="6">
        <f>IF(ISNUMBER(VLOOKUP(A521,Aid!B65:N216,6,FALSE)),VLOOKUP(A521,Aid!B65:N216,6,FALSE),"N/A")</f>
        <v>0</v>
      </c>
    </row>
    <row r="522" spans="1:5" x14ac:dyDescent="0.2">
      <c r="A522" t="s">
        <v>23</v>
      </c>
      <c r="B522">
        <v>2003</v>
      </c>
      <c r="C522" t="str">
        <f>VLOOKUP(A522,'Grants type'!B66:N217,6,FALSE)</f>
        <v>Total</v>
      </c>
      <c r="D522" t="str">
        <f>VLOOKUP(A522,Government!B66:N217,6,FALSE)</f>
        <v>Total</v>
      </c>
      <c r="E522" s="6">
        <f>IF(ISNUMBER(VLOOKUP(A522,Aid!B66:N217,6,FALSE)),VLOOKUP(A522,Aid!B66:N217,6,FALSE),"N/A")</f>
        <v>590.99400000000003</v>
      </c>
    </row>
    <row r="523" spans="1:5" x14ac:dyDescent="0.2">
      <c r="A523" t="s">
        <v>23</v>
      </c>
      <c r="B523">
        <v>2003</v>
      </c>
      <c r="C523" t="str">
        <f>VLOOKUP(A523,'Grants type'!B67:N218,6,FALSE)</f>
        <v>Earmarked</v>
      </c>
      <c r="D523" t="str">
        <f>VLOOKUP(A523,Government!B67:N218,6,FALSE)</f>
        <v>Total</v>
      </c>
      <c r="E523" s="6">
        <f>IF(ISNUMBER(VLOOKUP(A523,Aid!B67:N218,6,FALSE)),VLOOKUP(A523,Aid!B67:N218,6,FALSE),"N/A")</f>
        <v>590.99400000000003</v>
      </c>
    </row>
    <row r="524" spans="1:5" x14ac:dyDescent="0.2">
      <c r="A524" t="s">
        <v>23</v>
      </c>
      <c r="B524">
        <v>2003</v>
      </c>
      <c r="C524" t="str">
        <f>VLOOKUP(A524,'Grants type'!B68:N219,6,FALSE)</f>
        <v>Discretionary</v>
      </c>
      <c r="D524" t="str">
        <f>VLOOKUP(A524,Government!B68:N219,6,FALSE)</f>
        <v>Total</v>
      </c>
      <c r="E524" s="6">
        <f>IF(ISNUMBER(VLOOKUP(A524,Aid!B68:N219,6,FALSE)),VLOOKUP(A524,Aid!B68:N219,6,FALSE),"N/A")</f>
        <v>0</v>
      </c>
    </row>
    <row r="525" spans="1:5" x14ac:dyDescent="0.2">
      <c r="A525" t="s">
        <v>23</v>
      </c>
      <c r="B525">
        <v>2003</v>
      </c>
      <c r="C525" t="str">
        <f>VLOOKUP(A525,'Grants type'!B69:N220,6,FALSE)</f>
        <v>Non-earmarked</v>
      </c>
      <c r="D525" t="str">
        <f>VLOOKUP(A525,Government!B69:N220,6,FALSE)</f>
        <v>Total</v>
      </c>
      <c r="E525" s="6">
        <f>IF(ISNUMBER(VLOOKUP(A525,Aid!B69:N220,6,FALSE)),VLOOKUP(A525,Aid!B69:N220,6,FALSE),"N/A")</f>
        <v>0</v>
      </c>
    </row>
    <row r="526" spans="1:5" x14ac:dyDescent="0.2">
      <c r="A526" t="s">
        <v>25</v>
      </c>
      <c r="B526">
        <v>2003</v>
      </c>
      <c r="C526" t="str">
        <f>VLOOKUP(A526,'Grants type'!B70:N221,6,FALSE)</f>
        <v>Total</v>
      </c>
      <c r="D526" t="str">
        <f>VLOOKUP(A526,Government!B70:N221,6,FALSE)</f>
        <v>State</v>
      </c>
      <c r="E526" s="6">
        <f>IF(ISNUMBER(VLOOKUP(A526,Aid!B70:N221,6,FALSE)),VLOOKUP(A526,Aid!B70:N221,6,FALSE),"N/A")</f>
        <v>541970</v>
      </c>
    </row>
    <row r="527" spans="1:5" x14ac:dyDescent="0.2">
      <c r="A527" t="s">
        <v>25</v>
      </c>
      <c r="B527">
        <v>2003</v>
      </c>
      <c r="C527" t="str">
        <f>VLOOKUP(A527,'Grants type'!B71:N222,6,FALSE)</f>
        <v>Earmarked</v>
      </c>
      <c r="D527" t="str">
        <f>VLOOKUP(A527,Government!B71:N222,6,FALSE)</f>
        <v>State</v>
      </c>
      <c r="E527" s="6">
        <f>IF(ISNUMBER(VLOOKUP(A527,Aid!B71:N222,6,FALSE)),VLOOKUP(A527,Aid!B71:N222,6,FALSE),"N/A")</f>
        <v>316742</v>
      </c>
    </row>
    <row r="528" spans="1:5" x14ac:dyDescent="0.2">
      <c r="A528" t="s">
        <v>25</v>
      </c>
      <c r="B528">
        <v>2003</v>
      </c>
      <c r="C528" t="str">
        <f>VLOOKUP(A528,'Grants type'!B72:N223,6,FALSE)</f>
        <v>Discretionary</v>
      </c>
      <c r="D528" t="str">
        <f>VLOOKUP(A528,Government!B72:N223,6,FALSE)</f>
        <v>State</v>
      </c>
      <c r="E528" s="6">
        <f>IF(ISNUMBER(VLOOKUP(A528,Aid!B72:N223,6,FALSE)),VLOOKUP(A528,Aid!B72:N223,6,FALSE),"N/A")</f>
        <v>34343</v>
      </c>
    </row>
    <row r="529" spans="1:5" x14ac:dyDescent="0.2">
      <c r="A529" t="s">
        <v>25</v>
      </c>
      <c r="B529">
        <v>2003</v>
      </c>
      <c r="C529" t="str">
        <f>VLOOKUP(A529,'Grants type'!B73:N224,6,FALSE)</f>
        <v>Non-earmarked</v>
      </c>
      <c r="D529" t="str">
        <f>VLOOKUP(A529,Government!B73:N224,6,FALSE)</f>
        <v>State</v>
      </c>
      <c r="E529" s="6">
        <f>IF(ISNUMBER(VLOOKUP(A529,Aid!B73:N224,6,FALSE)),VLOOKUP(A529,Aid!B73:N224,6,FALSE),"N/A")</f>
        <v>225228</v>
      </c>
    </row>
    <row r="530" spans="1:5" x14ac:dyDescent="0.2">
      <c r="A530" t="s">
        <v>25</v>
      </c>
      <c r="B530">
        <v>2003</v>
      </c>
      <c r="C530" t="str">
        <f>VLOOKUP(A530,'Grants type'!B74:N225,6,FALSE)</f>
        <v>Total</v>
      </c>
      <c r="D530" t="str">
        <f>VLOOKUP(A530,Government!B74:N225,6,FALSE)</f>
        <v>Local</v>
      </c>
      <c r="E530" s="6">
        <f>IF(ISNUMBER(VLOOKUP(A530,Aid!B74:N225,6,FALSE)),VLOOKUP(A530,Aid!B74:N225,6,FALSE),"N/A")</f>
        <v>93020</v>
      </c>
    </row>
    <row r="531" spans="1:5" x14ac:dyDescent="0.2">
      <c r="A531" t="s">
        <v>25</v>
      </c>
      <c r="B531">
        <v>2003</v>
      </c>
      <c r="C531" t="str">
        <f>VLOOKUP(A531,'Grants type'!B75:N226,6,FALSE)</f>
        <v>Earmarked</v>
      </c>
      <c r="D531" t="str">
        <f>VLOOKUP(A531,Government!B75:N226,6,FALSE)</f>
        <v>Local</v>
      </c>
      <c r="E531" s="6">
        <f>IF(ISNUMBER(VLOOKUP(A531,Aid!B75:N226,6,FALSE)),VLOOKUP(A531,Aid!B75:N226,6,FALSE),"N/A")</f>
        <v>42515</v>
      </c>
    </row>
    <row r="532" spans="1:5" x14ac:dyDescent="0.2">
      <c r="A532" t="s">
        <v>25</v>
      </c>
      <c r="B532">
        <v>2003</v>
      </c>
      <c r="C532" t="str">
        <f>VLOOKUP(A532,'Grants type'!B76:N227,6,FALSE)</f>
        <v>Discretionary</v>
      </c>
      <c r="D532" t="str">
        <f>VLOOKUP(A532,Government!B76:N227,6,FALSE)</f>
        <v>Local</v>
      </c>
      <c r="E532" s="6">
        <f>IF(ISNUMBER(VLOOKUP(A532,Aid!B76:N227,6,FALSE)),VLOOKUP(A532,Aid!B76:N227,6,FALSE),"N/A")</f>
        <v>0</v>
      </c>
    </row>
    <row r="533" spans="1:5" x14ac:dyDescent="0.2">
      <c r="A533" t="s">
        <v>25</v>
      </c>
      <c r="B533">
        <v>2003</v>
      </c>
      <c r="C533" t="str">
        <f>VLOOKUP(A533,'Grants type'!B77:N228,6,FALSE)</f>
        <v>Non-earmarked</v>
      </c>
      <c r="D533" t="str">
        <f>VLOOKUP(A533,Government!B77:N228,6,FALSE)</f>
        <v>Local</v>
      </c>
      <c r="E533" s="6">
        <f>IF(ISNUMBER(VLOOKUP(A533,Aid!B77:N228,6,FALSE)),VLOOKUP(A533,Aid!B77:N228,6,FALSE),"N/A")</f>
        <v>50505</v>
      </c>
    </row>
    <row r="534" spans="1:5" x14ac:dyDescent="0.2">
      <c r="A534" t="s">
        <v>25</v>
      </c>
      <c r="B534">
        <v>2003</v>
      </c>
      <c r="C534" t="str">
        <f>VLOOKUP(A534,'Grants type'!B78:N229,6,FALSE)</f>
        <v>Total</v>
      </c>
      <c r="D534" t="str">
        <f>VLOOKUP(A534,Government!B78:N229,6,FALSE)</f>
        <v>Total</v>
      </c>
      <c r="E534" s="6">
        <f>IF(ISNUMBER(VLOOKUP(A534,Aid!B78:N229,6,FALSE)),VLOOKUP(A534,Aid!B78:N229,6,FALSE),"N/A")</f>
        <v>634990</v>
      </c>
    </row>
    <row r="535" spans="1:5" x14ac:dyDescent="0.2">
      <c r="A535" t="s">
        <v>25</v>
      </c>
      <c r="B535">
        <v>2003</v>
      </c>
      <c r="C535" t="str">
        <f>VLOOKUP(A535,'Grants type'!B79:N230,6,FALSE)</f>
        <v>Earmarked</v>
      </c>
      <c r="D535" t="str">
        <f>VLOOKUP(A535,Government!B79:N230,6,FALSE)</f>
        <v>Total</v>
      </c>
      <c r="E535" s="6">
        <f>IF(ISNUMBER(VLOOKUP(A535,Aid!B79:N230,6,FALSE)),VLOOKUP(A535,Aid!B79:N230,6,FALSE),"N/A")</f>
        <v>359257</v>
      </c>
    </row>
    <row r="536" spans="1:5" x14ac:dyDescent="0.2">
      <c r="A536" t="s">
        <v>25</v>
      </c>
      <c r="B536">
        <v>2003</v>
      </c>
      <c r="C536" t="str">
        <f>VLOOKUP(A536,'Grants type'!B80:N231,6,FALSE)</f>
        <v>Discretionary</v>
      </c>
      <c r="D536" t="str">
        <f>VLOOKUP(A536,Government!B80:N231,6,FALSE)</f>
        <v>Total</v>
      </c>
      <c r="E536" s="6">
        <f>IF(ISNUMBER(VLOOKUP(A536,Aid!B80:N231,6,FALSE)),VLOOKUP(A536,Aid!B80:N231,6,FALSE),"N/A")</f>
        <v>34343</v>
      </c>
    </row>
    <row r="537" spans="1:5" x14ac:dyDescent="0.2">
      <c r="A537" t="s">
        <v>25</v>
      </c>
      <c r="B537">
        <v>2003</v>
      </c>
      <c r="C537" t="str">
        <f>VLOOKUP(A537,'Grants type'!B81:N232,6,FALSE)</f>
        <v>Non-earmarked</v>
      </c>
      <c r="D537" t="str">
        <f>VLOOKUP(A537,Government!B81:N232,6,FALSE)</f>
        <v>Total</v>
      </c>
      <c r="E537" s="6">
        <f>IF(ISNUMBER(VLOOKUP(A537,Aid!B81:N232,6,FALSE)),VLOOKUP(A537,Aid!B81:N232,6,FALSE),"N/A")</f>
        <v>275733</v>
      </c>
    </row>
    <row r="538" spans="1:5" x14ac:dyDescent="0.2">
      <c r="A538" t="s">
        <v>27</v>
      </c>
      <c r="B538">
        <v>2003</v>
      </c>
      <c r="C538" t="str">
        <f>VLOOKUP(A538,'Grants type'!B82:N233,6,FALSE)</f>
        <v>Total</v>
      </c>
      <c r="D538" t="str">
        <f>VLOOKUP(A538,Government!B82:N233,6,FALSE)</f>
        <v>Local</v>
      </c>
      <c r="E538" s="6">
        <f>IF(ISNUMBER(VLOOKUP(A538,Aid!B82:N233,6,FALSE)),VLOOKUP(A538,Aid!B82:N233,6,FALSE),"N/A")</f>
        <v>81834</v>
      </c>
    </row>
    <row r="539" spans="1:5" x14ac:dyDescent="0.2">
      <c r="A539" t="s">
        <v>27</v>
      </c>
      <c r="B539">
        <v>2003</v>
      </c>
      <c r="C539" t="str">
        <f>VLOOKUP(A539,'Grants type'!B83:N234,6,FALSE)</f>
        <v>Earmarked</v>
      </c>
      <c r="D539" t="str">
        <f>VLOOKUP(A539,Government!B83:N234,6,FALSE)</f>
        <v>Local</v>
      </c>
      <c r="E539" s="6">
        <f>IF(ISNUMBER(VLOOKUP(A539,Aid!B83:N234,6,FALSE)),VLOOKUP(A539,Aid!B83:N234,6,FALSE),"N/A")</f>
        <v>26714</v>
      </c>
    </row>
    <row r="540" spans="1:5" x14ac:dyDescent="0.2">
      <c r="A540" t="s">
        <v>27</v>
      </c>
      <c r="B540">
        <v>2003</v>
      </c>
      <c r="C540" t="str">
        <f>VLOOKUP(A540,'Grants type'!B84:N235,6,FALSE)</f>
        <v>Discretionary</v>
      </c>
      <c r="D540" t="str">
        <f>VLOOKUP(A540,Government!B84:N235,6,FALSE)</f>
        <v>Local</v>
      </c>
      <c r="E540" s="6">
        <f>IF(ISNUMBER(VLOOKUP(A540,Aid!B84:N235,6,FALSE)),VLOOKUP(A540,Aid!B84:N235,6,FALSE),"N/A")</f>
        <v>0</v>
      </c>
    </row>
    <row r="541" spans="1:5" x14ac:dyDescent="0.2">
      <c r="A541" t="s">
        <v>27</v>
      </c>
      <c r="B541">
        <v>2003</v>
      </c>
      <c r="C541" t="str">
        <f>VLOOKUP(A541,'Grants type'!B85:N236,6,FALSE)</f>
        <v>Non-earmarked</v>
      </c>
      <c r="D541" t="str">
        <f>VLOOKUP(A541,Government!B85:N236,6,FALSE)</f>
        <v>Local</v>
      </c>
      <c r="E541" s="6">
        <f>IF(ISNUMBER(VLOOKUP(A541,Aid!B85:N236,6,FALSE)),VLOOKUP(A541,Aid!B85:N236,6,FALSE),"N/A")</f>
        <v>55120</v>
      </c>
    </row>
    <row r="542" spans="1:5" x14ac:dyDescent="0.2">
      <c r="A542" t="s">
        <v>27</v>
      </c>
      <c r="B542">
        <v>2003</v>
      </c>
      <c r="C542" t="str">
        <f>VLOOKUP(A542,'Grants type'!B86:N237,6,FALSE)</f>
        <v>Total</v>
      </c>
      <c r="D542" t="str">
        <f>VLOOKUP(A542,Government!B86:N237,6,FALSE)</f>
        <v>Total</v>
      </c>
      <c r="E542" s="6">
        <f>IF(ISNUMBER(VLOOKUP(A542,Aid!B86:N237,6,FALSE)),VLOOKUP(A542,Aid!B86:N237,6,FALSE),"N/A")</f>
        <v>81834</v>
      </c>
    </row>
    <row r="543" spans="1:5" x14ac:dyDescent="0.2">
      <c r="A543" t="s">
        <v>27</v>
      </c>
      <c r="B543">
        <v>2003</v>
      </c>
      <c r="C543" t="str">
        <f>VLOOKUP(A543,'Grants type'!B87:N238,6,FALSE)</f>
        <v>Earmarked</v>
      </c>
      <c r="D543" t="str">
        <f>VLOOKUP(A543,Government!B87:N238,6,FALSE)</f>
        <v>Total</v>
      </c>
      <c r="E543" s="6">
        <f>IF(ISNUMBER(VLOOKUP(A543,Aid!B87:N238,6,FALSE)),VLOOKUP(A543,Aid!B87:N238,6,FALSE),"N/A")</f>
        <v>26714</v>
      </c>
    </row>
    <row r="544" spans="1:5" x14ac:dyDescent="0.2">
      <c r="A544" t="s">
        <v>27</v>
      </c>
      <c r="B544">
        <v>2003</v>
      </c>
      <c r="C544" t="str">
        <f>VLOOKUP(A544,'Grants type'!B88:N239,6,FALSE)</f>
        <v>Discretionary</v>
      </c>
      <c r="D544" t="str">
        <f>VLOOKUP(A544,Government!B88:N239,6,FALSE)</f>
        <v>Total</v>
      </c>
      <c r="E544" s="6">
        <f>IF(ISNUMBER(VLOOKUP(A544,Aid!B88:N239,6,FALSE)),VLOOKUP(A544,Aid!B88:N239,6,FALSE),"N/A")</f>
        <v>0</v>
      </c>
    </row>
    <row r="545" spans="1:5" x14ac:dyDescent="0.2">
      <c r="A545" t="s">
        <v>27</v>
      </c>
      <c r="B545">
        <v>2003</v>
      </c>
      <c r="C545" t="str">
        <f>VLOOKUP(A545,'Grants type'!B89:N240,6,FALSE)</f>
        <v>Non-earmarked</v>
      </c>
      <c r="D545" t="str">
        <f>VLOOKUP(A545,Government!B89:N240,6,FALSE)</f>
        <v>Total</v>
      </c>
      <c r="E545" s="6">
        <f>IF(ISNUMBER(VLOOKUP(A545,Aid!B89:N240,6,FALSE)),VLOOKUP(A545,Aid!B89:N240,6,FALSE),"N/A")</f>
        <v>55120</v>
      </c>
    </row>
    <row r="546" spans="1:5" x14ac:dyDescent="0.2">
      <c r="A546" t="s">
        <v>29</v>
      </c>
      <c r="B546">
        <v>2003</v>
      </c>
      <c r="C546" t="str">
        <f>VLOOKUP(A546,'Grants type'!B90:N241,6,FALSE)</f>
        <v>Total</v>
      </c>
      <c r="D546" t="str">
        <f>VLOOKUP(A546,Government!B90:N241,6,FALSE)</f>
        <v>State</v>
      </c>
      <c r="E546" s="6">
        <f>IF(ISNUMBER(VLOOKUP(A546,Aid!B90:N241,6,FALSE)),VLOOKUP(A546,Aid!B90:N241,6,FALSE),"N/A")</f>
        <v>37245</v>
      </c>
    </row>
    <row r="547" spans="1:5" x14ac:dyDescent="0.2">
      <c r="A547" t="s">
        <v>29</v>
      </c>
      <c r="B547">
        <v>2003</v>
      </c>
      <c r="C547" t="str">
        <f>VLOOKUP(A547,'Grants type'!B91:N242,6,FALSE)</f>
        <v>Earmarked</v>
      </c>
      <c r="D547" t="str">
        <f>VLOOKUP(A547,Government!B91:N242,6,FALSE)</f>
        <v>State</v>
      </c>
      <c r="E547" s="6">
        <f>IF(ISNUMBER(VLOOKUP(A547,Aid!B91:N242,6,FALSE)),VLOOKUP(A547,Aid!B91:N242,6,FALSE),"N/A")</f>
        <v>5510</v>
      </c>
    </row>
    <row r="548" spans="1:5" x14ac:dyDescent="0.2">
      <c r="A548" t="s">
        <v>29</v>
      </c>
      <c r="B548">
        <v>2003</v>
      </c>
      <c r="C548" t="str">
        <f>VLOOKUP(A548,'Grants type'!B92:N243,6,FALSE)</f>
        <v>Discretionary</v>
      </c>
      <c r="D548" t="str">
        <f>VLOOKUP(A548,Government!B92:N243,6,FALSE)</f>
        <v>State</v>
      </c>
      <c r="E548" s="6">
        <f>IF(ISNUMBER(VLOOKUP(A548,Aid!B92:N243,6,FALSE)),VLOOKUP(A548,Aid!B92:N243,6,FALSE),"N/A")</f>
        <v>926</v>
      </c>
    </row>
    <row r="549" spans="1:5" x14ac:dyDescent="0.2">
      <c r="A549" t="s">
        <v>29</v>
      </c>
      <c r="B549">
        <v>2003</v>
      </c>
      <c r="C549" t="str">
        <f>VLOOKUP(A549,'Grants type'!B93:N244,6,FALSE)</f>
        <v>Non-earmarked</v>
      </c>
      <c r="D549" t="str">
        <f>VLOOKUP(A549,Government!B93:N244,6,FALSE)</f>
        <v>State</v>
      </c>
      <c r="E549" s="6">
        <f>IF(ISNUMBER(VLOOKUP(A549,Aid!B93:N244,6,FALSE)),VLOOKUP(A549,Aid!B93:N244,6,FALSE),"N/A")</f>
        <v>31735</v>
      </c>
    </row>
    <row r="550" spans="1:5" x14ac:dyDescent="0.2">
      <c r="A550" t="s">
        <v>29</v>
      </c>
      <c r="B550">
        <v>2003</v>
      </c>
      <c r="C550" t="str">
        <f>VLOOKUP(A550,'Grants type'!B94:N245,6,FALSE)</f>
        <v>Total</v>
      </c>
      <c r="D550" t="str">
        <f>VLOOKUP(A550,Government!B94:N245,6,FALSE)</f>
        <v>Local</v>
      </c>
      <c r="E550" s="6">
        <f>IF(ISNUMBER(VLOOKUP(A550,Aid!B94:N245,6,FALSE)),VLOOKUP(A550,Aid!B94:N245,6,FALSE),"N/A")</f>
        <v>16057</v>
      </c>
    </row>
    <row r="551" spans="1:5" x14ac:dyDescent="0.2">
      <c r="A551" t="s">
        <v>29</v>
      </c>
      <c r="B551">
        <v>2003</v>
      </c>
      <c r="C551" t="str">
        <f>VLOOKUP(A551,'Grants type'!B95:N246,6,FALSE)</f>
        <v>Earmarked</v>
      </c>
      <c r="D551" t="str">
        <f>VLOOKUP(A551,Government!B95:N246,6,FALSE)</f>
        <v>Local</v>
      </c>
      <c r="E551" s="6">
        <f>IF(ISNUMBER(VLOOKUP(A551,Aid!B95:N246,6,FALSE)),VLOOKUP(A551,Aid!B95:N246,6,FALSE),"N/A")</f>
        <v>5087</v>
      </c>
    </row>
    <row r="552" spans="1:5" x14ac:dyDescent="0.2">
      <c r="A552" t="s">
        <v>29</v>
      </c>
      <c r="B552">
        <v>2003</v>
      </c>
      <c r="C552" t="str">
        <f>VLOOKUP(A552,'Grants type'!B96:N247,6,FALSE)</f>
        <v>Discretionary</v>
      </c>
      <c r="D552" t="str">
        <f>VLOOKUP(A552,Government!B96:N247,6,FALSE)</f>
        <v>Local</v>
      </c>
      <c r="E552" s="6">
        <f>IF(ISNUMBER(VLOOKUP(A552,Aid!B96:N247,6,FALSE)),VLOOKUP(A552,Aid!B96:N247,6,FALSE),"N/A")</f>
        <v>0</v>
      </c>
    </row>
    <row r="553" spans="1:5" x14ac:dyDescent="0.2">
      <c r="A553" t="s">
        <v>29</v>
      </c>
      <c r="B553">
        <v>2003</v>
      </c>
      <c r="C553" t="str">
        <f>VLOOKUP(A553,'Grants type'!B97:N248,6,FALSE)</f>
        <v>Non-earmarked</v>
      </c>
      <c r="D553" t="str">
        <f>VLOOKUP(A553,Government!B97:N248,6,FALSE)</f>
        <v>Local</v>
      </c>
      <c r="E553" s="6">
        <f>IF(ISNUMBER(VLOOKUP(A553,Aid!B97:N248,6,FALSE)),VLOOKUP(A553,Aid!B97:N248,6,FALSE),"N/A")</f>
        <v>10970</v>
      </c>
    </row>
    <row r="554" spans="1:5" x14ac:dyDescent="0.2">
      <c r="A554" t="s">
        <v>29</v>
      </c>
      <c r="B554">
        <v>2003</v>
      </c>
      <c r="C554" t="str">
        <f>VLOOKUP(A554,'Grants type'!B98:N249,6,FALSE)</f>
        <v>Total</v>
      </c>
      <c r="D554" t="str">
        <f>VLOOKUP(A554,Government!B98:N249,6,FALSE)</f>
        <v>Total</v>
      </c>
      <c r="E554" s="6">
        <f>IF(ISNUMBER(VLOOKUP(A554,Aid!B98:N249,6,FALSE)),VLOOKUP(A554,Aid!B98:N249,6,FALSE),"N/A")</f>
        <v>53302</v>
      </c>
    </row>
    <row r="555" spans="1:5" x14ac:dyDescent="0.2">
      <c r="A555" t="s">
        <v>29</v>
      </c>
      <c r="B555">
        <v>2003</v>
      </c>
      <c r="C555" t="str">
        <f>VLOOKUP(A555,'Grants type'!B99:N250,6,FALSE)</f>
        <v>Earmarked</v>
      </c>
      <c r="D555" t="str">
        <f>VLOOKUP(A555,Government!B99:N250,6,FALSE)</f>
        <v>Total</v>
      </c>
      <c r="E555" s="6">
        <f>IF(ISNUMBER(VLOOKUP(A555,Aid!B99:N250,6,FALSE)),VLOOKUP(A555,Aid!B99:N250,6,FALSE),"N/A")</f>
        <v>10597</v>
      </c>
    </row>
    <row r="556" spans="1:5" x14ac:dyDescent="0.2">
      <c r="A556" t="s">
        <v>29</v>
      </c>
      <c r="B556">
        <v>2003</v>
      </c>
      <c r="C556" t="str">
        <f>VLOOKUP(A556,'Grants type'!B100:N251,6,FALSE)</f>
        <v>Discretionary</v>
      </c>
      <c r="D556" t="str">
        <f>VLOOKUP(A556,Government!B100:N251,6,FALSE)</f>
        <v>Total</v>
      </c>
      <c r="E556" s="6">
        <f>IF(ISNUMBER(VLOOKUP(A556,Aid!B100:N251,6,FALSE)),VLOOKUP(A556,Aid!B100:N251,6,FALSE),"N/A")</f>
        <v>926</v>
      </c>
    </row>
    <row r="557" spans="1:5" x14ac:dyDescent="0.2">
      <c r="A557" t="s">
        <v>29</v>
      </c>
      <c r="B557">
        <v>2003</v>
      </c>
      <c r="C557" t="str">
        <f>VLOOKUP(A557,'Grants type'!B101:N252,6,FALSE)</f>
        <v>Non-earmarked</v>
      </c>
      <c r="D557" t="str">
        <f>VLOOKUP(A557,Government!B101:N252,6,FALSE)</f>
        <v>Total</v>
      </c>
      <c r="E557" s="6">
        <f>IF(ISNUMBER(VLOOKUP(A557,Aid!B101:N252,6,FALSE)),VLOOKUP(A557,Aid!B101:N252,6,FALSE),"N/A")</f>
        <v>42705</v>
      </c>
    </row>
    <row r="558" spans="1:5" x14ac:dyDescent="0.2">
      <c r="A558" t="s">
        <v>29</v>
      </c>
      <c r="B558">
        <v>2003</v>
      </c>
      <c r="C558" t="str">
        <f>VLOOKUP(A558,'Grants type'!B102:N253,6,FALSE)</f>
        <v>Total</v>
      </c>
      <c r="D558" t="str">
        <f>VLOOKUP(A558,Government!B102:N253,6,FALSE)</f>
        <v>Local</v>
      </c>
      <c r="E558" s="6">
        <f>IF(ISNUMBER(VLOOKUP(A558,Aid!B102:N253,6,FALSE)),VLOOKUP(A558,Aid!B102:N253,6,FALSE),"N/A")</f>
        <v>122439</v>
      </c>
    </row>
    <row r="559" spans="1:5" x14ac:dyDescent="0.2">
      <c r="A559" t="s">
        <v>29</v>
      </c>
      <c r="B559">
        <v>2003</v>
      </c>
      <c r="C559" t="str">
        <f>VLOOKUP(A559,'Grants type'!B103:N254,6,FALSE)</f>
        <v>Earmarked</v>
      </c>
      <c r="D559" t="str">
        <f>VLOOKUP(A559,Government!B103:N254,6,FALSE)</f>
        <v>Local</v>
      </c>
      <c r="E559" s="6">
        <f>IF(ISNUMBER(VLOOKUP(A559,Aid!B103:N254,6,FALSE)),VLOOKUP(A559,Aid!B103:N254,6,FALSE),"N/A")</f>
        <v>5087</v>
      </c>
    </row>
    <row r="560" spans="1:5" x14ac:dyDescent="0.2">
      <c r="A560" t="s">
        <v>29</v>
      </c>
      <c r="B560">
        <v>2003</v>
      </c>
      <c r="C560" t="str">
        <f>VLOOKUP(A560,'Grants type'!B104:N255,6,FALSE)</f>
        <v>Discretionary</v>
      </c>
      <c r="D560" t="str">
        <f>VLOOKUP(A560,Government!B104:N255,6,FALSE)</f>
        <v>Local</v>
      </c>
      <c r="E560" s="6">
        <f>IF(ISNUMBER(VLOOKUP(A560,Aid!B104:N255,6,FALSE)),VLOOKUP(A560,Aid!B104:N255,6,FALSE),"N/A")</f>
        <v>0</v>
      </c>
    </row>
    <row r="561" spans="1:5" x14ac:dyDescent="0.2">
      <c r="A561" t="s">
        <v>29</v>
      </c>
      <c r="B561">
        <v>2003</v>
      </c>
      <c r="C561" t="str">
        <f>VLOOKUP(A561,'Grants type'!B105:N256,6,FALSE)</f>
        <v>Non-earmarked</v>
      </c>
      <c r="D561" t="str">
        <f>VLOOKUP(A561,Government!B105:N256,6,FALSE)</f>
        <v>Local</v>
      </c>
      <c r="E561" s="6">
        <f>IF(ISNUMBER(VLOOKUP(A561,Aid!B105:N256,6,FALSE)),VLOOKUP(A561,Aid!B105:N256,6,FALSE),"N/A")</f>
        <v>10970</v>
      </c>
    </row>
    <row r="562" spans="1:5" x14ac:dyDescent="0.2">
      <c r="A562" t="s">
        <v>29</v>
      </c>
      <c r="B562">
        <v>2003</v>
      </c>
      <c r="C562" t="str">
        <f>VLOOKUP(A562,'Grants type'!B106:N257,6,FALSE)</f>
        <v>Total</v>
      </c>
      <c r="D562" t="str">
        <f>VLOOKUP(A562,Government!B106:N257,6,FALSE)</f>
        <v>Total</v>
      </c>
      <c r="E562" s="6">
        <f>IF(ISNUMBER(VLOOKUP(A562,Aid!B106:N257,6,FALSE)),VLOOKUP(A562,Aid!B106:N257,6,FALSE),"N/A")</f>
        <v>53302</v>
      </c>
    </row>
    <row r="563" spans="1:5" x14ac:dyDescent="0.2">
      <c r="A563" t="s">
        <v>29</v>
      </c>
      <c r="B563">
        <v>2003</v>
      </c>
      <c r="C563" t="str">
        <f>VLOOKUP(A563,'Grants type'!B107:N258,6,FALSE)</f>
        <v>Earmarked</v>
      </c>
      <c r="D563" t="str">
        <f>VLOOKUP(A563,Government!B107:N258,6,FALSE)</f>
        <v>Total</v>
      </c>
      <c r="E563" s="6">
        <f>IF(ISNUMBER(VLOOKUP(A563,Aid!B107:N258,6,FALSE)),VLOOKUP(A563,Aid!B107:N258,6,FALSE),"N/A")</f>
        <v>10597</v>
      </c>
    </row>
    <row r="564" spans="1:5" x14ac:dyDescent="0.2">
      <c r="A564" t="s">
        <v>29</v>
      </c>
      <c r="B564">
        <v>2003</v>
      </c>
      <c r="C564" t="str">
        <f>VLOOKUP(A564,'Grants type'!B108:N259,6,FALSE)</f>
        <v>Discretionary</v>
      </c>
      <c r="D564" t="str">
        <f>VLOOKUP(A564,Government!B108:N259,6,FALSE)</f>
        <v>Total</v>
      </c>
      <c r="E564" s="6">
        <f>IF(ISNUMBER(VLOOKUP(A564,Aid!B108:N259,6,FALSE)),VLOOKUP(A564,Aid!B108:N259,6,FALSE),"N/A")</f>
        <v>926</v>
      </c>
    </row>
    <row r="565" spans="1:5" x14ac:dyDescent="0.2">
      <c r="A565" t="s">
        <v>29</v>
      </c>
      <c r="B565">
        <v>2003</v>
      </c>
      <c r="C565" t="str">
        <f>VLOOKUP(A565,'Grants type'!B109:N260,6,FALSE)</f>
        <v>Non-earmarked</v>
      </c>
      <c r="D565" t="str">
        <f>VLOOKUP(A565,Government!B109:N260,6,FALSE)</f>
        <v>Total</v>
      </c>
      <c r="E565" s="6">
        <f>IF(ISNUMBER(VLOOKUP(A565,Aid!B109:N260,6,FALSE)),VLOOKUP(A565,Aid!B109:N260,6,FALSE),"N/A")</f>
        <v>42705</v>
      </c>
    </row>
    <row r="566" spans="1:5" x14ac:dyDescent="0.2">
      <c r="A566" t="s">
        <v>31</v>
      </c>
      <c r="B566">
        <v>2003</v>
      </c>
      <c r="C566" t="str">
        <f>VLOOKUP(A566,'Grants type'!B110:N261,6,FALSE)</f>
        <v>Total</v>
      </c>
      <c r="D566" t="str">
        <f>VLOOKUP(A566,Government!B110:N261,6,FALSE)</f>
        <v>Local</v>
      </c>
      <c r="E566" s="6">
        <f>IF(ISNUMBER(VLOOKUP(A566,Aid!B110:N261,6,FALSE)),VLOOKUP(A566,Aid!B110:N261,6,FALSE),"N/A")</f>
        <v>122439</v>
      </c>
    </row>
    <row r="567" spans="1:5" x14ac:dyDescent="0.2">
      <c r="A567" t="s">
        <v>31</v>
      </c>
      <c r="B567">
        <v>2003</v>
      </c>
      <c r="C567" t="str">
        <f>VLOOKUP(A567,'Grants type'!B111:N262,6,FALSE)</f>
        <v>Earmarked</v>
      </c>
      <c r="D567" t="str">
        <f>VLOOKUP(A567,Government!B111:N262,6,FALSE)</f>
        <v>Local</v>
      </c>
      <c r="E567" s="6">
        <f>IF(ISNUMBER(VLOOKUP(A567,Aid!B111:N262,6,FALSE)),VLOOKUP(A567,Aid!B111:N262,6,FALSE),"N/A")</f>
        <v>42399.114999999998</v>
      </c>
    </row>
    <row r="568" spans="1:5" x14ac:dyDescent="0.2">
      <c r="A568" t="s">
        <v>31</v>
      </c>
      <c r="B568">
        <v>2003</v>
      </c>
      <c r="C568" t="str">
        <f>VLOOKUP(A568,'Grants type'!B112:N263,6,FALSE)</f>
        <v>Discretionary</v>
      </c>
      <c r="D568" t="str">
        <f>VLOOKUP(A568,Government!B112:N263,6,FALSE)</f>
        <v>Local</v>
      </c>
      <c r="E568" s="6">
        <f>IF(ISNUMBER(VLOOKUP(A568,Aid!B112:N263,6,FALSE)),VLOOKUP(A568,Aid!B112:N263,6,FALSE),"N/A")</f>
        <v>42399.114999999998</v>
      </c>
    </row>
    <row r="569" spans="1:5" x14ac:dyDescent="0.2">
      <c r="A569" t="s">
        <v>31</v>
      </c>
      <c r="B569">
        <v>2003</v>
      </c>
      <c r="C569" t="str">
        <f>VLOOKUP(A569,'Grants type'!B113:N264,6,FALSE)</f>
        <v>Non-earmarked</v>
      </c>
      <c r="D569" t="str">
        <f>VLOOKUP(A569,Government!B113:N264,6,FALSE)</f>
        <v>Local</v>
      </c>
      <c r="E569" s="6">
        <f>IF(ISNUMBER(VLOOKUP(A569,Aid!B113:N264,6,FALSE)),VLOOKUP(A569,Aid!B113:N264,6,FALSE),"N/A")</f>
        <v>80039.884999999995</v>
      </c>
    </row>
    <row r="570" spans="1:5" x14ac:dyDescent="0.2">
      <c r="A570" t="s">
        <v>31</v>
      </c>
      <c r="B570">
        <v>2003</v>
      </c>
      <c r="C570" t="str">
        <f>VLOOKUP(A570,'Grants type'!B114:N265,6,FALSE)</f>
        <v>Total</v>
      </c>
      <c r="D570" t="str">
        <f>VLOOKUP(A570,Government!B114:N265,6,FALSE)</f>
        <v>Total</v>
      </c>
      <c r="E570" s="6">
        <f>IF(ISNUMBER(VLOOKUP(A570,Aid!B114:N265,6,FALSE)),VLOOKUP(A570,Aid!B114:N265,6,FALSE),"N/A")</f>
        <v>122439</v>
      </c>
    </row>
    <row r="571" spans="1:5" x14ac:dyDescent="0.2">
      <c r="A571" t="s">
        <v>31</v>
      </c>
      <c r="B571">
        <v>2003</v>
      </c>
      <c r="C571" t="str">
        <f>VLOOKUP(A571,'Grants type'!B115:N266,6,FALSE)</f>
        <v>Earmarked</v>
      </c>
      <c r="D571" t="str">
        <f>VLOOKUP(A571,Government!B115:N266,6,FALSE)</f>
        <v>Total</v>
      </c>
      <c r="E571" s="6">
        <f>IF(ISNUMBER(VLOOKUP(A571,Aid!B115:N266,6,FALSE)),VLOOKUP(A571,Aid!B115:N266,6,FALSE),"N/A")</f>
        <v>42399.114999999998</v>
      </c>
    </row>
    <row r="572" spans="1:5" x14ac:dyDescent="0.2">
      <c r="A572" t="s">
        <v>31</v>
      </c>
      <c r="B572">
        <v>2003</v>
      </c>
      <c r="C572" t="str">
        <f>VLOOKUP(A572,'Grants type'!B116:N267,6,FALSE)</f>
        <v>Discretionary</v>
      </c>
      <c r="D572" t="str">
        <f>VLOOKUP(A572,Government!B116:N267,6,FALSE)</f>
        <v>Total</v>
      </c>
      <c r="E572" s="6">
        <f>IF(ISNUMBER(VLOOKUP(A572,Aid!B116:N267,6,FALSE)),VLOOKUP(A572,Aid!B116:N267,6,FALSE),"N/A")</f>
        <v>42399.114999999998</v>
      </c>
    </row>
    <row r="573" spans="1:5" x14ac:dyDescent="0.2">
      <c r="A573" t="s">
        <v>31</v>
      </c>
      <c r="B573">
        <v>2003</v>
      </c>
      <c r="C573" t="str">
        <f>VLOOKUP(A573,'Grants type'!B117:N268,6,FALSE)</f>
        <v>Non-earmarked</v>
      </c>
      <c r="D573" t="str">
        <f>VLOOKUP(A573,Government!B117:N268,6,FALSE)</f>
        <v>Total</v>
      </c>
      <c r="E573" s="6">
        <f>IF(ISNUMBER(VLOOKUP(A573,Aid!B117:N268,6,FALSE)),VLOOKUP(A573,Aid!B117:N268,6,FALSE),"N/A")</f>
        <v>80039.884999999995</v>
      </c>
    </row>
    <row r="574" spans="1:5" x14ac:dyDescent="0.2">
      <c r="A574" t="s">
        <v>33</v>
      </c>
      <c r="B574">
        <v>2003</v>
      </c>
      <c r="C574" t="str">
        <f>VLOOKUP(A574,'Grants type'!B118:N269,6,FALSE)</f>
        <v>Total</v>
      </c>
      <c r="D574" t="str">
        <f>VLOOKUP(A574,Government!B118:N269,6,FALSE)</f>
        <v>State</v>
      </c>
      <c r="E574" s="6">
        <f>IF(ISNUMBER(VLOOKUP(A574,Aid!B118:N269,6,FALSE)),VLOOKUP(A574,Aid!B118:N269,6,FALSE),"N/A")</f>
        <v>20158.350999999999</v>
      </c>
    </row>
    <row r="575" spans="1:5" x14ac:dyDescent="0.2">
      <c r="A575" t="s">
        <v>33</v>
      </c>
      <c r="B575">
        <v>2003</v>
      </c>
      <c r="C575" t="str">
        <f>VLOOKUP(A575,'Grants type'!B119:N270,6,FALSE)</f>
        <v>Earmarked</v>
      </c>
      <c r="D575" t="str">
        <f>VLOOKUP(A575,Government!B119:N270,6,FALSE)</f>
        <v>State</v>
      </c>
      <c r="E575" s="6">
        <f>IF(ISNUMBER(VLOOKUP(A575,Aid!B119:N270,6,FALSE)),VLOOKUP(A575,Aid!B119:N270,6,FALSE),"N/A")</f>
        <v>15392.822</v>
      </c>
    </row>
    <row r="576" spans="1:5" x14ac:dyDescent="0.2">
      <c r="A576" t="s">
        <v>33</v>
      </c>
      <c r="B576">
        <v>2003</v>
      </c>
      <c r="C576" t="str">
        <f>VLOOKUP(A576,'Grants type'!B120:N271,6,FALSE)</f>
        <v>Discretionary</v>
      </c>
      <c r="D576" t="str">
        <f>VLOOKUP(A576,Government!B120:N271,6,FALSE)</f>
        <v>State</v>
      </c>
      <c r="E576" s="6">
        <f>IF(ISNUMBER(VLOOKUP(A576,Aid!B120:N271,6,FALSE)),VLOOKUP(A576,Aid!B120:N271,6,FALSE),"N/A")</f>
        <v>0</v>
      </c>
    </row>
    <row r="577" spans="1:5" x14ac:dyDescent="0.2">
      <c r="A577" t="s">
        <v>33</v>
      </c>
      <c r="B577">
        <v>2003</v>
      </c>
      <c r="C577" t="str">
        <f>VLOOKUP(A577,'Grants type'!B121:N272,6,FALSE)</f>
        <v>Non-earmarked</v>
      </c>
      <c r="D577" t="str">
        <f>VLOOKUP(A577,Government!B121:N272,6,FALSE)</f>
        <v>State</v>
      </c>
      <c r="E577" s="6">
        <f>IF(ISNUMBER(VLOOKUP(A577,Aid!B121:N272,6,FALSE)),VLOOKUP(A577,Aid!B121:N272,6,FALSE),"N/A")</f>
        <v>4765.5290000000005</v>
      </c>
    </row>
    <row r="578" spans="1:5" x14ac:dyDescent="0.2">
      <c r="A578" t="s">
        <v>33</v>
      </c>
      <c r="B578">
        <v>2003</v>
      </c>
      <c r="C578" t="str">
        <f>VLOOKUP(A578,'Grants type'!B122:N273,6,FALSE)</f>
        <v>Total</v>
      </c>
      <c r="D578" t="str">
        <f>VLOOKUP(A578,Government!B122:N273,6,FALSE)</f>
        <v>Local</v>
      </c>
      <c r="E578" s="6">
        <f>IF(ISNUMBER(VLOOKUP(A578,Aid!B122:N273,6,FALSE)),VLOOKUP(A578,Aid!B122:N273,6,FALSE),"N/A")</f>
        <v>7508.9620000000004</v>
      </c>
    </row>
    <row r="579" spans="1:5" x14ac:dyDescent="0.2">
      <c r="A579" t="s">
        <v>33</v>
      </c>
      <c r="B579">
        <v>2003</v>
      </c>
      <c r="C579" t="str">
        <f>VLOOKUP(A579,'Grants type'!B123:N274,6,FALSE)</f>
        <v>Earmarked</v>
      </c>
      <c r="D579" t="str">
        <f>VLOOKUP(A579,Government!B123:N274,6,FALSE)</f>
        <v>Local</v>
      </c>
      <c r="E579" s="6">
        <f>IF(ISNUMBER(VLOOKUP(A579,Aid!B123:N274,6,FALSE)),VLOOKUP(A579,Aid!B123:N274,6,FALSE),"N/A")</f>
        <v>5962.1289999999999</v>
      </c>
    </row>
    <row r="580" spans="1:5" x14ac:dyDescent="0.2">
      <c r="A580" t="s">
        <v>33</v>
      </c>
      <c r="B580">
        <v>2003</v>
      </c>
      <c r="C580" t="str">
        <f>VLOOKUP(A580,'Grants type'!B124:N275,6,FALSE)</f>
        <v>Discretionary</v>
      </c>
      <c r="D580" t="str">
        <f>VLOOKUP(A580,Government!B124:N275,6,FALSE)</f>
        <v>Local</v>
      </c>
      <c r="E580" s="6">
        <f>IF(ISNUMBER(VLOOKUP(A580,Aid!B124:N275,6,FALSE)),VLOOKUP(A580,Aid!B124:N275,6,FALSE),"N/A")</f>
        <v>0</v>
      </c>
    </row>
    <row r="581" spans="1:5" x14ac:dyDescent="0.2">
      <c r="A581" t="s">
        <v>33</v>
      </c>
      <c r="B581">
        <v>2003</v>
      </c>
      <c r="C581" t="str">
        <f>VLOOKUP(A581,'Grants type'!B125:N276,6,FALSE)</f>
        <v>Non-earmarked</v>
      </c>
      <c r="D581" t="str">
        <f>VLOOKUP(A581,Government!B125:N276,6,FALSE)</f>
        <v>Local</v>
      </c>
      <c r="E581" s="6">
        <f>IF(ISNUMBER(VLOOKUP(A581,Aid!B125:N276,6,FALSE)),VLOOKUP(A581,Aid!B125:N276,6,FALSE),"N/A")</f>
        <v>1546.8330000000001</v>
      </c>
    </row>
    <row r="582" spans="1:5" x14ac:dyDescent="0.2">
      <c r="A582" t="s">
        <v>33</v>
      </c>
      <c r="B582">
        <v>2003</v>
      </c>
      <c r="C582" t="str">
        <f>VLOOKUP(A582,'Grants type'!B126:N277,6,FALSE)</f>
        <v>Total</v>
      </c>
      <c r="D582" t="str">
        <f>VLOOKUP(A582,Government!B126:N277,6,FALSE)</f>
        <v>Total</v>
      </c>
      <c r="E582" s="6">
        <f>IF(ISNUMBER(VLOOKUP(A582,Aid!B126:N277,6,FALSE)),VLOOKUP(A582,Aid!B126:N277,6,FALSE),"N/A")</f>
        <v>27667.313999999998</v>
      </c>
    </row>
    <row r="583" spans="1:5" x14ac:dyDescent="0.2">
      <c r="A583" t="s">
        <v>33</v>
      </c>
      <c r="B583">
        <v>2003</v>
      </c>
      <c r="C583" t="str">
        <f>VLOOKUP(A583,'Grants type'!B127:N278,6,FALSE)</f>
        <v>Earmarked</v>
      </c>
      <c r="D583" t="str">
        <f>VLOOKUP(A583,Government!B127:N278,6,FALSE)</f>
        <v>Total</v>
      </c>
      <c r="E583" s="6">
        <f>IF(ISNUMBER(VLOOKUP(A583,Aid!B127:N278,6,FALSE)),VLOOKUP(A583,Aid!B127:N278,6,FALSE),"N/A")</f>
        <v>21354.952000000001</v>
      </c>
    </row>
    <row r="584" spans="1:5" x14ac:dyDescent="0.2">
      <c r="A584" t="s">
        <v>33</v>
      </c>
      <c r="B584">
        <v>2003</v>
      </c>
      <c r="C584" t="str">
        <f>VLOOKUP(A584,'Grants type'!B128:N279,6,FALSE)</f>
        <v>Discretionary</v>
      </c>
      <c r="D584" t="str">
        <f>VLOOKUP(A584,Government!B128:N279,6,FALSE)</f>
        <v>Total</v>
      </c>
      <c r="E584" s="6">
        <f>IF(ISNUMBER(VLOOKUP(A584,Aid!B128:N279,6,FALSE)),VLOOKUP(A584,Aid!B128:N279,6,FALSE),"N/A")</f>
        <v>0</v>
      </c>
    </row>
    <row r="585" spans="1:5" x14ac:dyDescent="0.2">
      <c r="A585" t="s">
        <v>33</v>
      </c>
      <c r="B585">
        <v>2003</v>
      </c>
      <c r="C585" t="str">
        <f>VLOOKUP(A585,'Grants type'!B129:N280,6,FALSE)</f>
        <v>Non-earmarked</v>
      </c>
      <c r="D585" t="str">
        <f>VLOOKUP(A585,Government!B129:N280,6,FALSE)</f>
        <v>Total</v>
      </c>
      <c r="E585" s="6">
        <f>IF(ISNUMBER(VLOOKUP(A585,Aid!B129:N280,6,FALSE)),VLOOKUP(A585,Aid!B129:N280,6,FALSE),"N/A")</f>
        <v>6312.3620000000001</v>
      </c>
    </row>
    <row r="586" spans="1:5" x14ac:dyDescent="0.2">
      <c r="A586" t="s">
        <v>35</v>
      </c>
      <c r="B586">
        <v>2003</v>
      </c>
      <c r="C586" t="str">
        <f>VLOOKUP(A586,'Grants type'!B130:N281,6,FALSE)</f>
        <v>Total</v>
      </c>
      <c r="D586" t="str">
        <f>VLOOKUP(A586,Government!B130:N281,6,FALSE)</f>
        <v>Local</v>
      </c>
      <c r="E586" s="6">
        <f>IF(ISNUMBER(VLOOKUP(A586,Aid!B130:N281,6,FALSE)),VLOOKUP(A586,Aid!B130:N281,6,FALSE),"N/A")</f>
        <v>152.37299999999999</v>
      </c>
    </row>
    <row r="587" spans="1:5" x14ac:dyDescent="0.2">
      <c r="A587" t="s">
        <v>35</v>
      </c>
      <c r="B587">
        <v>2003</v>
      </c>
      <c r="C587" t="str">
        <f>VLOOKUP(A587,'Grants type'!B131:N282,6,FALSE)</f>
        <v>Earmarked</v>
      </c>
      <c r="D587" t="str">
        <f>VLOOKUP(A587,Government!B131:N282,6,FALSE)</f>
        <v>Local</v>
      </c>
      <c r="E587" s="6">
        <f>IF(ISNUMBER(VLOOKUP(A587,Aid!B131:N282,6,FALSE)),VLOOKUP(A587,Aid!B131:N282,6,FALSE),"N/A")</f>
        <v>111.098</v>
      </c>
    </row>
    <row r="588" spans="1:5" x14ac:dyDescent="0.2">
      <c r="A588" t="s">
        <v>35</v>
      </c>
      <c r="B588">
        <v>2003</v>
      </c>
      <c r="C588" t="str">
        <f>VLOOKUP(A588,'Grants type'!B132:N283,6,FALSE)</f>
        <v>Discretionary</v>
      </c>
      <c r="D588" t="str">
        <f>VLOOKUP(A588,Government!B132:N283,6,FALSE)</f>
        <v>Local</v>
      </c>
      <c r="E588" s="6">
        <f>IF(ISNUMBER(VLOOKUP(A588,Aid!B132:N283,6,FALSE)),VLOOKUP(A588,Aid!B132:N283,6,FALSE),"N/A")</f>
        <v>111.098</v>
      </c>
    </row>
    <row r="589" spans="1:5" x14ac:dyDescent="0.2">
      <c r="A589" t="s">
        <v>35</v>
      </c>
      <c r="B589">
        <v>2003</v>
      </c>
      <c r="C589" t="str">
        <f>VLOOKUP(A589,'Grants type'!B133:N284,6,FALSE)</f>
        <v>Non-earmarked</v>
      </c>
      <c r="D589" t="str">
        <f>VLOOKUP(A589,Government!B133:N284,6,FALSE)</f>
        <v>Local</v>
      </c>
      <c r="E589" s="6">
        <f>IF(ISNUMBER(VLOOKUP(A589,Aid!B133:N284,6,FALSE)),VLOOKUP(A589,Aid!B133:N284,6,FALSE),"N/A")</f>
        <v>41.274999999999999</v>
      </c>
    </row>
    <row r="590" spans="1:5" x14ac:dyDescent="0.2">
      <c r="A590" t="s">
        <v>35</v>
      </c>
      <c r="B590">
        <v>2003</v>
      </c>
      <c r="C590" t="str">
        <f>VLOOKUP(A590,'Grants type'!B134:N285,6,FALSE)</f>
        <v>Total</v>
      </c>
      <c r="D590" t="str">
        <f>VLOOKUP(A590,Government!B134:N285,6,FALSE)</f>
        <v>Total</v>
      </c>
      <c r="E590" s="6">
        <f>IF(ISNUMBER(VLOOKUP(A590,Aid!B134:N285,6,FALSE)),VLOOKUP(A590,Aid!B134:N285,6,FALSE),"N/A")</f>
        <v>152.37299999999999</v>
      </c>
    </row>
    <row r="591" spans="1:5" x14ac:dyDescent="0.2">
      <c r="A591" t="s">
        <v>35</v>
      </c>
      <c r="B591">
        <v>2003</v>
      </c>
      <c r="C591" t="str">
        <f>VLOOKUP(A591,'Grants type'!B135:N286,6,FALSE)</f>
        <v>Earmarked</v>
      </c>
      <c r="D591" t="str">
        <f>VLOOKUP(A591,Government!B135:N286,6,FALSE)</f>
        <v>Total</v>
      </c>
      <c r="E591" s="6">
        <f>IF(ISNUMBER(VLOOKUP(A591,Aid!B135:N286,6,FALSE)),VLOOKUP(A591,Aid!B135:N286,6,FALSE),"N/A")</f>
        <v>111.098</v>
      </c>
    </row>
    <row r="592" spans="1:5" x14ac:dyDescent="0.2">
      <c r="A592" t="s">
        <v>35</v>
      </c>
      <c r="B592">
        <v>2003</v>
      </c>
      <c r="C592" t="str">
        <f>VLOOKUP(A592,'Grants type'!B136:N287,6,FALSE)</f>
        <v>Discretionary</v>
      </c>
      <c r="D592" t="str">
        <f>VLOOKUP(A592,Government!B136:N287,6,FALSE)</f>
        <v>Total</v>
      </c>
      <c r="E592" s="6">
        <f>IF(ISNUMBER(VLOOKUP(A592,Aid!B136:N287,6,FALSE)),VLOOKUP(A592,Aid!B136:N287,6,FALSE),"N/A")</f>
        <v>111.098</v>
      </c>
    </row>
    <row r="593" spans="1:5" x14ac:dyDescent="0.2">
      <c r="A593" t="s">
        <v>35</v>
      </c>
      <c r="B593">
        <v>2003</v>
      </c>
      <c r="C593" t="str">
        <f>VLOOKUP(A593,'Grants type'!B137:N288,6,FALSE)</f>
        <v>Non-earmarked</v>
      </c>
      <c r="D593" t="str">
        <f>VLOOKUP(A593,Government!B137:N288,6,FALSE)</f>
        <v>Total</v>
      </c>
      <c r="E593" s="6">
        <f>IF(ISNUMBER(VLOOKUP(A593,Aid!B137:N288,6,FALSE)),VLOOKUP(A593,Aid!B137:N288,6,FALSE),"N/A")</f>
        <v>41.274999999999999</v>
      </c>
    </row>
    <row r="594" spans="1:5" x14ac:dyDescent="0.2">
      <c r="A594" t="s">
        <v>36</v>
      </c>
      <c r="B594">
        <v>2003</v>
      </c>
      <c r="C594" t="str">
        <f>VLOOKUP(A594,'Grants type'!B138:N289,6,FALSE)</f>
        <v>Total</v>
      </c>
      <c r="D594" t="str">
        <f>VLOOKUP(A594,Government!B138:N289,6,FALSE)</f>
        <v>Local</v>
      </c>
      <c r="E594" s="6">
        <f>IF(ISNUMBER(VLOOKUP(A594,Aid!B138:N289,6,FALSE)),VLOOKUP(A594,Aid!B138:N289,6,FALSE),"N/A")</f>
        <v>521347</v>
      </c>
    </row>
    <row r="595" spans="1:5" x14ac:dyDescent="0.2">
      <c r="A595" t="s">
        <v>36</v>
      </c>
      <c r="B595">
        <v>2003</v>
      </c>
      <c r="C595" t="str">
        <f>VLOOKUP(A595,'Grants type'!B139:N290,6,FALSE)</f>
        <v>Earmarked</v>
      </c>
      <c r="D595" t="str">
        <f>VLOOKUP(A595,Government!B139:N290,6,FALSE)</f>
        <v>Local</v>
      </c>
      <c r="E595" s="6">
        <f>IF(ISNUMBER(VLOOKUP(A595,Aid!B139:N290,6,FALSE)),VLOOKUP(A595,Aid!B139:N290,6,FALSE),"N/A")</f>
        <v>516558</v>
      </c>
    </row>
    <row r="596" spans="1:5" x14ac:dyDescent="0.2">
      <c r="A596" t="s">
        <v>36</v>
      </c>
      <c r="B596">
        <v>2003</v>
      </c>
      <c r="C596" t="str">
        <f>VLOOKUP(A596,'Grants type'!B140:N291,6,FALSE)</f>
        <v>Discretionary</v>
      </c>
      <c r="D596" t="str">
        <f>VLOOKUP(A596,Government!B140:N291,6,FALSE)</f>
        <v>Local</v>
      </c>
      <c r="E596" s="6">
        <f>IF(ISNUMBER(VLOOKUP(A596,Aid!B140:N291,6,FALSE)),VLOOKUP(A596,Aid!B140:N291,6,FALSE),"N/A")</f>
        <v>3535</v>
      </c>
    </row>
    <row r="597" spans="1:5" x14ac:dyDescent="0.2">
      <c r="A597" t="s">
        <v>36</v>
      </c>
      <c r="B597">
        <v>2003</v>
      </c>
      <c r="C597" t="str">
        <f>VLOOKUP(A597,'Grants type'!B141:N292,6,FALSE)</f>
        <v>Non-earmarked</v>
      </c>
      <c r="D597" t="str">
        <f>VLOOKUP(A597,Government!B141:N292,6,FALSE)</f>
        <v>Local</v>
      </c>
      <c r="E597" s="6">
        <f>IF(ISNUMBER(VLOOKUP(A597,Aid!B141:N292,6,FALSE)),VLOOKUP(A597,Aid!B141:N292,6,FALSE),"N/A")</f>
        <v>4789</v>
      </c>
    </row>
    <row r="598" spans="1:5" x14ac:dyDescent="0.2">
      <c r="A598" t="s">
        <v>36</v>
      </c>
      <c r="B598">
        <v>2003</v>
      </c>
      <c r="C598" t="str">
        <f>VLOOKUP(A598,'Grants type'!B142:N293,6,FALSE)</f>
        <v>Total</v>
      </c>
      <c r="D598" t="str">
        <f>VLOOKUP(A598,Government!B142:N293,6,FALSE)</f>
        <v>Total</v>
      </c>
      <c r="E598" s="6">
        <f>IF(ISNUMBER(VLOOKUP(A598,Aid!B142:N293,6,FALSE)),VLOOKUP(A598,Aid!B142:N293,6,FALSE),"N/A")</f>
        <v>521347</v>
      </c>
    </row>
    <row r="599" spans="1:5" x14ac:dyDescent="0.2">
      <c r="A599" t="s">
        <v>36</v>
      </c>
      <c r="B599">
        <v>2003</v>
      </c>
      <c r="C599" t="str">
        <f>VLOOKUP(A599,'Grants type'!B143:N294,6,FALSE)</f>
        <v>Earmarked</v>
      </c>
      <c r="D599" t="str">
        <f>VLOOKUP(A599,Government!B143:N294,6,FALSE)</f>
        <v>Total</v>
      </c>
      <c r="E599" s="6">
        <f>IF(ISNUMBER(VLOOKUP(A599,Aid!B143:N294,6,FALSE)),VLOOKUP(A599,Aid!B143:N294,6,FALSE),"N/A")</f>
        <v>516558</v>
      </c>
    </row>
    <row r="600" spans="1:5" x14ac:dyDescent="0.2">
      <c r="A600" t="s">
        <v>36</v>
      </c>
      <c r="B600">
        <v>2003</v>
      </c>
      <c r="C600" t="str">
        <f>VLOOKUP(A600,'Grants type'!B144:N295,6,FALSE)</f>
        <v>Discretionary</v>
      </c>
      <c r="D600" t="str">
        <f>VLOOKUP(A600,Government!B144:N295,6,FALSE)</f>
        <v>Total</v>
      </c>
      <c r="E600" s="6">
        <f>IF(ISNUMBER(VLOOKUP(A600,Aid!B144:N295,6,FALSE)),VLOOKUP(A600,Aid!B144:N295,6,FALSE),"N/A")</f>
        <v>3535</v>
      </c>
    </row>
    <row r="601" spans="1:5" x14ac:dyDescent="0.2">
      <c r="A601" t="s">
        <v>36</v>
      </c>
      <c r="B601">
        <v>2003</v>
      </c>
      <c r="C601" t="str">
        <f>VLOOKUP(A601,'Grants type'!B145:N296,6,FALSE)</f>
        <v>Non-earmarked</v>
      </c>
      <c r="D601" t="str">
        <f>VLOOKUP(A601,Government!B145:N296,6,FALSE)</f>
        <v>Total</v>
      </c>
      <c r="E601" s="6">
        <f>IF(ISNUMBER(VLOOKUP(A601,Aid!B145:N296,6,FALSE)),VLOOKUP(A601,Aid!B145:N296,6,FALSE),"N/A")</f>
        <v>4789</v>
      </c>
    </row>
    <row r="602" spans="1:5" x14ac:dyDescent="0.2">
      <c r="A602" t="s">
        <v>38</v>
      </c>
      <c r="B602">
        <v>2003</v>
      </c>
      <c r="C602" t="str">
        <f>VLOOKUP(A602,'Grants type'!B146:N297,6,FALSE)</f>
        <v>Total</v>
      </c>
      <c r="D602" t="str">
        <f>VLOOKUP(A602,Government!B146:N297,6,FALSE)</f>
        <v>Local</v>
      </c>
      <c r="E602" s="6">
        <f>IF(ISNUMBER(VLOOKUP(A602,Aid!B146:N297,6,FALSE)),VLOOKUP(A602,Aid!B146:N297,6,FALSE),"N/A")</f>
        <v>937.88199999999995</v>
      </c>
    </row>
    <row r="603" spans="1:5" x14ac:dyDescent="0.2">
      <c r="A603" t="s">
        <v>38</v>
      </c>
      <c r="B603">
        <v>2003</v>
      </c>
      <c r="C603" t="str">
        <f>VLOOKUP(A603,'Grants type'!B147:N298,6,FALSE)</f>
        <v>Earmarked</v>
      </c>
      <c r="D603" t="str">
        <f>VLOOKUP(A603,Government!B147:N298,6,FALSE)</f>
        <v>Local</v>
      </c>
      <c r="E603" s="6">
        <f>IF(ISNUMBER(VLOOKUP(A603,Aid!B147:N298,6,FALSE)),VLOOKUP(A603,Aid!B147:N298,6,FALSE),"N/A")</f>
        <v>937.88199999999995</v>
      </c>
    </row>
    <row r="604" spans="1:5" x14ac:dyDescent="0.2">
      <c r="A604" t="s">
        <v>38</v>
      </c>
      <c r="B604">
        <v>2003</v>
      </c>
      <c r="C604" t="str">
        <f>VLOOKUP(A604,'Grants type'!B148:N299,6,FALSE)</f>
        <v>Discretionary</v>
      </c>
      <c r="D604" t="str">
        <f>VLOOKUP(A604,Government!B148:N299,6,FALSE)</f>
        <v>Local</v>
      </c>
      <c r="E604" s="6">
        <f>IF(ISNUMBER(VLOOKUP(A604,Aid!B148:N299,6,FALSE)),VLOOKUP(A604,Aid!B148:N299,6,FALSE),"N/A")</f>
        <v>0</v>
      </c>
    </row>
    <row r="605" spans="1:5" x14ac:dyDescent="0.2">
      <c r="A605" t="s">
        <v>38</v>
      </c>
      <c r="B605">
        <v>2003</v>
      </c>
      <c r="C605" t="str">
        <f>VLOOKUP(A605,'Grants type'!B149:N300,6,FALSE)</f>
        <v>Non-earmarked</v>
      </c>
      <c r="D605" t="str">
        <f>VLOOKUP(A605,Government!B149:N300,6,FALSE)</f>
        <v>Local</v>
      </c>
      <c r="E605" s="6">
        <f>IF(ISNUMBER(VLOOKUP(A605,Aid!B149:N300,6,FALSE)),VLOOKUP(A605,Aid!B149:N300,6,FALSE),"N/A")</f>
        <v>0</v>
      </c>
    </row>
    <row r="606" spans="1:5" x14ac:dyDescent="0.2">
      <c r="A606" t="s">
        <v>38</v>
      </c>
      <c r="B606">
        <v>2003</v>
      </c>
      <c r="C606" t="str">
        <f>VLOOKUP(A606,'Grants type'!B150:N301,6,FALSE)</f>
        <v>Total</v>
      </c>
      <c r="D606" t="str">
        <f>VLOOKUP(A606,Government!B150:N301,6,FALSE)</f>
        <v>Total</v>
      </c>
      <c r="E606" s="6">
        <f>IF(ISNUMBER(VLOOKUP(A606,Aid!B150:N301,6,FALSE)),VLOOKUP(A606,Aid!B150:N301,6,FALSE),"N/A")</f>
        <v>937.88199999999995</v>
      </c>
    </row>
    <row r="607" spans="1:5" x14ac:dyDescent="0.2">
      <c r="A607" t="s">
        <v>38</v>
      </c>
      <c r="B607">
        <v>2003</v>
      </c>
      <c r="C607" t="str">
        <f>VLOOKUP(A607,'Grants type'!B151:N302,6,FALSE)</f>
        <v>Earmarked</v>
      </c>
      <c r="D607" t="str">
        <f>VLOOKUP(A607,Government!B151:N302,6,FALSE)</f>
        <v>Total</v>
      </c>
      <c r="E607" s="6">
        <f>IF(ISNUMBER(VLOOKUP(A607,Aid!B151:N302,6,FALSE)),VLOOKUP(A607,Aid!B151:N302,6,FALSE),"N/A")</f>
        <v>937.88199999999995</v>
      </c>
    </row>
    <row r="608" spans="1:5" x14ac:dyDescent="0.2">
      <c r="A608" t="s">
        <v>38</v>
      </c>
      <c r="B608">
        <v>2003</v>
      </c>
      <c r="C608" t="str">
        <f>VLOOKUP(A608,'Grants type'!B152:N303,6,FALSE)</f>
        <v>Discretionary</v>
      </c>
      <c r="D608" t="str">
        <f>VLOOKUP(A608,Government!B152:N303,6,FALSE)</f>
        <v>Total</v>
      </c>
      <c r="E608" s="6">
        <f>IF(ISNUMBER(VLOOKUP(A608,Aid!B152:N303,6,FALSE)),VLOOKUP(A608,Aid!B152:N303,6,FALSE),"N/A")</f>
        <v>0</v>
      </c>
    </row>
    <row r="609" spans="1:5" x14ac:dyDescent="0.2">
      <c r="A609" t="s">
        <v>38</v>
      </c>
      <c r="B609">
        <v>2003</v>
      </c>
      <c r="C609" t="str">
        <f>VLOOKUP(A609,'Grants type'!B153:N304,6,FALSE)</f>
        <v>Non-earmarked</v>
      </c>
      <c r="D609" t="str">
        <f>VLOOKUP(A609,Government!B153:N304,6,FALSE)</f>
        <v>Total</v>
      </c>
      <c r="E609" s="6">
        <f>IF(ISNUMBER(VLOOKUP(A609,Aid!B153:N304,6,FALSE)),VLOOKUP(A609,Aid!B153:N304,6,FALSE),"N/A")</f>
        <v>0</v>
      </c>
    </row>
    <row r="610" spans="1:5" x14ac:dyDescent="0.2">
      <c r="A610" t="s">
        <v>43</v>
      </c>
      <c r="B610">
        <v>2004</v>
      </c>
      <c r="C610" t="str">
        <f>VLOOKUP(A610,'Grants type'!B2:N153,7,FALSE)</f>
        <v>Total</v>
      </c>
      <c r="D610" t="str">
        <f>VLOOKUP(A610,Government!B2:N153,7,FALSE)</f>
        <v>State</v>
      </c>
      <c r="E610" s="6">
        <f>IF(ISNUMBER(VLOOKUP(A610,Aid!B2:N153,7,FALSE)),VLOOKUP(A610,Aid!B2:N153,7,FALSE),"N/A")</f>
        <v>25739</v>
      </c>
    </row>
    <row r="611" spans="1:5" x14ac:dyDescent="0.2">
      <c r="A611" t="s">
        <v>43</v>
      </c>
      <c r="B611">
        <v>2004</v>
      </c>
      <c r="C611" t="str">
        <f>VLOOKUP(A611,'Grants type'!B3:N154,7,FALSE)</f>
        <v>Earmarked</v>
      </c>
      <c r="D611" t="str">
        <f>VLOOKUP(A611,Government!B3:N154,7,FALSE)</f>
        <v>State</v>
      </c>
      <c r="E611" s="6">
        <f>IF(ISNUMBER(VLOOKUP(A611,Aid!B3:N154,7,FALSE)),VLOOKUP(A611,Aid!B3:N154,7,FALSE),"N/A")</f>
        <v>23247</v>
      </c>
    </row>
    <row r="612" spans="1:5" x14ac:dyDescent="0.2">
      <c r="A612" t="s">
        <v>43</v>
      </c>
      <c r="B612">
        <v>2004</v>
      </c>
      <c r="C612" t="str">
        <f>VLOOKUP(A612,'Grants type'!B4:N155,7,FALSE)</f>
        <v>Discretionary</v>
      </c>
      <c r="D612" t="str">
        <f>VLOOKUP(A612,Government!B4:N155,7,FALSE)</f>
        <v>State</v>
      </c>
      <c r="E612" s="6">
        <f>IF(ISNUMBER(VLOOKUP(A612,Aid!B4:N155,7,FALSE)),VLOOKUP(A612,Aid!B4:N155,7,FALSE),"N/A")</f>
        <v>23247</v>
      </c>
    </row>
    <row r="613" spans="1:5" x14ac:dyDescent="0.2">
      <c r="A613" t="s">
        <v>43</v>
      </c>
      <c r="B613">
        <v>2004</v>
      </c>
      <c r="C613" t="str">
        <f>VLOOKUP(A613,'Grants type'!B5:N156,7,FALSE)</f>
        <v>Non-earmarked</v>
      </c>
      <c r="D613" t="str">
        <f>VLOOKUP(A613,Government!B5:N156,7,FALSE)</f>
        <v>State</v>
      </c>
      <c r="E613" s="6">
        <f>IF(ISNUMBER(VLOOKUP(A613,Aid!B5:N156,7,FALSE)),VLOOKUP(A613,Aid!B5:N156,7,FALSE),"N/A")</f>
        <v>2492</v>
      </c>
    </row>
    <row r="614" spans="1:5" x14ac:dyDescent="0.2">
      <c r="A614" t="s">
        <v>43</v>
      </c>
      <c r="B614">
        <v>2004</v>
      </c>
      <c r="C614" t="str">
        <f>VLOOKUP(A614,'Grants type'!B6:N157,7,FALSE)</f>
        <v>Total</v>
      </c>
      <c r="D614" t="str">
        <f>VLOOKUP(A614,Government!B6:N157,7,FALSE)</f>
        <v>Local</v>
      </c>
      <c r="E614" s="6">
        <f>IF(ISNUMBER(VLOOKUP(A614,Aid!B6:N157,7,FALSE)),VLOOKUP(A614,Aid!B6:N157,7,FALSE),"N/A")</f>
        <v>1859</v>
      </c>
    </row>
    <row r="615" spans="1:5" x14ac:dyDescent="0.2">
      <c r="A615" t="s">
        <v>43</v>
      </c>
      <c r="B615">
        <v>2004</v>
      </c>
      <c r="C615" t="str">
        <f>VLOOKUP(A615,'Grants type'!B7:N158,7,FALSE)</f>
        <v>Earmarked</v>
      </c>
      <c r="D615" t="str">
        <f>VLOOKUP(A615,Government!B7:N158,7,FALSE)</f>
        <v>Local</v>
      </c>
      <c r="E615" s="6">
        <f>IF(ISNUMBER(VLOOKUP(A615,Aid!B7:N158,7,FALSE)),VLOOKUP(A615,Aid!B7:N158,7,FALSE),"N/A")</f>
        <v>311</v>
      </c>
    </row>
    <row r="616" spans="1:5" x14ac:dyDescent="0.2">
      <c r="A616" t="s">
        <v>43</v>
      </c>
      <c r="B616">
        <v>2004</v>
      </c>
      <c r="C616" t="str">
        <f>VLOOKUP(A616,'Grants type'!B8:N159,7,FALSE)</f>
        <v>Discretionary</v>
      </c>
      <c r="D616" t="str">
        <f>VLOOKUP(A616,Government!B8:N159,7,FALSE)</f>
        <v>Local</v>
      </c>
      <c r="E616" s="6">
        <f>IF(ISNUMBER(VLOOKUP(A616,Aid!B8:N159,7,FALSE)),VLOOKUP(A616,Aid!B8:N159,7,FALSE),"N/A")</f>
        <v>311</v>
      </c>
    </row>
    <row r="617" spans="1:5" x14ac:dyDescent="0.2">
      <c r="A617" t="s">
        <v>43</v>
      </c>
      <c r="B617">
        <v>2004</v>
      </c>
      <c r="C617" t="str">
        <f>VLOOKUP(A617,'Grants type'!B9:N160,7,FALSE)</f>
        <v>Non-earmarked</v>
      </c>
      <c r="D617" t="str">
        <f>VLOOKUP(A617,Government!B9:N160,7,FALSE)</f>
        <v>Local</v>
      </c>
      <c r="E617" s="6">
        <f>IF(ISNUMBER(VLOOKUP(A617,Aid!B9:N160,7,FALSE)),VLOOKUP(A617,Aid!B9:N160,7,FALSE),"N/A")</f>
        <v>1548</v>
      </c>
    </row>
    <row r="618" spans="1:5" x14ac:dyDescent="0.2">
      <c r="A618" t="s">
        <v>43</v>
      </c>
      <c r="B618">
        <v>2004</v>
      </c>
      <c r="C618" t="str">
        <f>VLOOKUP(A618,'Grants type'!B10:N161,7,FALSE)</f>
        <v>Total</v>
      </c>
      <c r="D618" t="str">
        <f>VLOOKUP(A618,Government!B10:N161,7,FALSE)</f>
        <v>Total</v>
      </c>
      <c r="E618" s="6">
        <f>IF(ISNUMBER(VLOOKUP(A618,Aid!B10:N161,7,FALSE)),VLOOKUP(A618,Aid!B10:N161,7,FALSE),"N/A")</f>
        <v>27598</v>
      </c>
    </row>
    <row r="619" spans="1:5" x14ac:dyDescent="0.2">
      <c r="A619" t="s">
        <v>43</v>
      </c>
      <c r="B619">
        <v>2004</v>
      </c>
      <c r="C619" t="str">
        <f>VLOOKUP(A619,'Grants type'!B11:N162,7,FALSE)</f>
        <v>Earmarked</v>
      </c>
      <c r="D619" t="str">
        <f>VLOOKUP(A619,Government!B11:N162,7,FALSE)</f>
        <v>Total</v>
      </c>
      <c r="E619" s="6">
        <f>IF(ISNUMBER(VLOOKUP(A619,Aid!B11:N162,7,FALSE)),VLOOKUP(A619,Aid!B11:N162,7,FALSE),"N/A")</f>
        <v>23558</v>
      </c>
    </row>
    <row r="620" spans="1:5" x14ac:dyDescent="0.2">
      <c r="A620" t="s">
        <v>43</v>
      </c>
      <c r="B620">
        <v>2004</v>
      </c>
      <c r="C620" t="str">
        <f>VLOOKUP(A620,'Grants type'!B12:N163,7,FALSE)</f>
        <v>Discretionary</v>
      </c>
      <c r="D620" t="str">
        <f>VLOOKUP(A620,Government!B12:N163,7,FALSE)</f>
        <v>Total</v>
      </c>
      <c r="E620" s="6">
        <f>IF(ISNUMBER(VLOOKUP(A620,Aid!B12:N163,7,FALSE)),VLOOKUP(A620,Aid!B12:N163,7,FALSE),"N/A")</f>
        <v>23558</v>
      </c>
    </row>
    <row r="621" spans="1:5" x14ac:dyDescent="0.2">
      <c r="A621" t="s">
        <v>43</v>
      </c>
      <c r="B621">
        <v>2004</v>
      </c>
      <c r="C621" t="str">
        <f>VLOOKUP(A621,'Grants type'!B13:N164,7,FALSE)</f>
        <v>Non-earmarked</v>
      </c>
      <c r="D621" t="str">
        <f>VLOOKUP(A621,Government!B13:N164,7,FALSE)</f>
        <v>Total</v>
      </c>
      <c r="E621" s="6">
        <f>IF(ISNUMBER(VLOOKUP(A621,Aid!B13:N164,7,FALSE)),VLOOKUP(A621,Aid!B13:N164,7,FALSE),"N/A")</f>
        <v>4040</v>
      </c>
    </row>
    <row r="622" spans="1:5" x14ac:dyDescent="0.2">
      <c r="A622" t="s">
        <v>11</v>
      </c>
      <c r="B622">
        <v>2004</v>
      </c>
      <c r="C622" t="str">
        <f>VLOOKUP(A622,'Grants type'!B14:N165,7,FALSE)</f>
        <v>Total</v>
      </c>
      <c r="D622" t="str">
        <f>VLOOKUP(A622,Government!B14:N165,7,FALSE)</f>
        <v>Local</v>
      </c>
      <c r="E622" s="6">
        <f>IF(ISNUMBER(VLOOKUP(A622,Aid!B14:N165,7,FALSE)),VLOOKUP(A622,Aid!B14:N165,7,FALSE),"N/A")</f>
        <v>128522</v>
      </c>
    </row>
    <row r="623" spans="1:5" x14ac:dyDescent="0.2">
      <c r="A623" t="s">
        <v>11</v>
      </c>
      <c r="B623">
        <v>2004</v>
      </c>
      <c r="C623" t="str">
        <f>VLOOKUP(A623,'Grants type'!B15:N166,7,FALSE)</f>
        <v>Earmarked</v>
      </c>
      <c r="D623" t="str">
        <f>VLOOKUP(A623,Government!B15:N166,7,FALSE)</f>
        <v>Local</v>
      </c>
      <c r="E623" s="6">
        <f>IF(ISNUMBER(VLOOKUP(A623,Aid!B15:N166,7,FALSE)),VLOOKUP(A623,Aid!B15:N166,7,FALSE),"N/A")</f>
        <v>128522</v>
      </c>
    </row>
    <row r="624" spans="1:5" x14ac:dyDescent="0.2">
      <c r="A624" t="s">
        <v>11</v>
      </c>
      <c r="B624">
        <v>2004</v>
      </c>
      <c r="C624" t="str">
        <f>VLOOKUP(A624,'Grants type'!B16:N167,7,FALSE)</f>
        <v>Discretionary</v>
      </c>
      <c r="D624" t="str">
        <f>VLOOKUP(A624,Government!B16:N167,7,FALSE)</f>
        <v>Local</v>
      </c>
      <c r="E624" s="6">
        <f>IF(ISNUMBER(VLOOKUP(A624,Aid!B16:N167,7,FALSE)),VLOOKUP(A624,Aid!B16:N167,7,FALSE),"N/A")</f>
        <v>0</v>
      </c>
    </row>
    <row r="625" spans="1:5" x14ac:dyDescent="0.2">
      <c r="A625" t="s">
        <v>11</v>
      </c>
      <c r="B625">
        <v>2004</v>
      </c>
      <c r="C625" t="str">
        <f>VLOOKUP(A625,'Grants type'!B17:N168,7,FALSE)</f>
        <v>Non-earmarked</v>
      </c>
      <c r="D625" t="str">
        <f>VLOOKUP(A625,Government!B17:N168,7,FALSE)</f>
        <v>Local</v>
      </c>
      <c r="E625" s="6">
        <f>IF(ISNUMBER(VLOOKUP(A625,Aid!B17:N168,7,FALSE)),VLOOKUP(A625,Aid!B17:N168,7,FALSE),"N/A")</f>
        <v>0</v>
      </c>
    </row>
    <row r="626" spans="1:5" x14ac:dyDescent="0.2">
      <c r="A626" t="s">
        <v>11</v>
      </c>
      <c r="B626">
        <v>2004</v>
      </c>
      <c r="C626" t="str">
        <f>VLOOKUP(A626,'Grants type'!B18:N169,7,FALSE)</f>
        <v>Total</v>
      </c>
      <c r="D626" t="str">
        <f>VLOOKUP(A626,Government!B18:N169,7,FALSE)</f>
        <v>Total</v>
      </c>
      <c r="E626" s="6">
        <f>IF(ISNUMBER(VLOOKUP(A626,Aid!B18:N169,7,FALSE)),VLOOKUP(A626,Aid!B18:N169,7,FALSE),"N/A")</f>
        <v>128522</v>
      </c>
    </row>
    <row r="627" spans="1:5" x14ac:dyDescent="0.2">
      <c r="A627" t="s">
        <v>11</v>
      </c>
      <c r="B627">
        <v>2004</v>
      </c>
      <c r="C627" t="str">
        <f>VLOOKUP(A627,'Grants type'!B19:N170,7,FALSE)</f>
        <v>Earmarked</v>
      </c>
      <c r="D627" t="str">
        <f>VLOOKUP(A627,Government!B19:N170,7,FALSE)</f>
        <v>Total</v>
      </c>
      <c r="E627" s="6">
        <f>IF(ISNUMBER(VLOOKUP(A627,Aid!B19:N170,7,FALSE)),VLOOKUP(A627,Aid!B19:N170,7,FALSE),"N/A")</f>
        <v>128522</v>
      </c>
    </row>
    <row r="628" spans="1:5" x14ac:dyDescent="0.2">
      <c r="A628" t="s">
        <v>11</v>
      </c>
      <c r="B628">
        <v>2004</v>
      </c>
      <c r="C628" t="str">
        <f>VLOOKUP(A628,'Grants type'!B20:N171,7,FALSE)</f>
        <v>Discretionary</v>
      </c>
      <c r="D628" t="str">
        <f>VLOOKUP(A628,Government!B20:N171,7,FALSE)</f>
        <v>Total</v>
      </c>
      <c r="E628" s="6">
        <f>IF(ISNUMBER(VLOOKUP(A628,Aid!B20:N171,7,FALSE)),VLOOKUP(A628,Aid!B20:N171,7,FALSE),"N/A")</f>
        <v>0</v>
      </c>
    </row>
    <row r="629" spans="1:5" x14ac:dyDescent="0.2">
      <c r="A629" t="s">
        <v>11</v>
      </c>
      <c r="B629">
        <v>2004</v>
      </c>
      <c r="C629" t="str">
        <f>VLOOKUP(A629,'Grants type'!B21:N172,7,FALSE)</f>
        <v>Non-earmarked</v>
      </c>
      <c r="D629" t="str">
        <f>VLOOKUP(A629,Government!B21:N172,7,FALSE)</f>
        <v>Total</v>
      </c>
      <c r="E629" s="6">
        <f>IF(ISNUMBER(VLOOKUP(A629,Aid!B21:N172,7,FALSE)),VLOOKUP(A629,Aid!B21:N172,7,FALSE),"N/A")</f>
        <v>0</v>
      </c>
    </row>
    <row r="630" spans="1:5" x14ac:dyDescent="0.2">
      <c r="A630" t="s">
        <v>13</v>
      </c>
      <c r="B630">
        <v>2004</v>
      </c>
      <c r="C630" t="str">
        <f>VLOOKUP(A630,'Grants type'!B22:N173,7,FALSE)</f>
        <v>Total</v>
      </c>
      <c r="D630" t="str">
        <f>VLOOKUP(A630,Government!B22:N173,7,FALSE)</f>
        <v>Local</v>
      </c>
      <c r="E630" s="6">
        <f>IF(ISNUMBER(VLOOKUP(A630,Aid!B22:N173,7,FALSE)),VLOOKUP(A630,Aid!B22:N173,7,FALSE),"N/A")</f>
        <v>179904.23300000001</v>
      </c>
    </row>
    <row r="631" spans="1:5" x14ac:dyDescent="0.2">
      <c r="A631" t="s">
        <v>13</v>
      </c>
      <c r="B631">
        <v>2004</v>
      </c>
      <c r="C631" t="str">
        <f>VLOOKUP(A631,'Grants type'!B23:N174,7,FALSE)</f>
        <v>Earmarked</v>
      </c>
      <c r="D631" t="str">
        <f>VLOOKUP(A631,Government!B23:N174,7,FALSE)</f>
        <v>Local</v>
      </c>
      <c r="E631" s="6">
        <f>IF(ISNUMBER(VLOOKUP(A631,Aid!B23:N174,7,FALSE)),VLOOKUP(A631,Aid!B23:N174,7,FALSE),"N/A")</f>
        <v>127598.23299999999</v>
      </c>
    </row>
    <row r="632" spans="1:5" x14ac:dyDescent="0.2">
      <c r="A632" t="s">
        <v>13</v>
      </c>
      <c r="B632">
        <v>2004</v>
      </c>
      <c r="C632" t="str">
        <f>VLOOKUP(A632,'Grants type'!B24:N175,7,FALSE)</f>
        <v>Discretionary</v>
      </c>
      <c r="D632" t="str">
        <f>VLOOKUP(A632,Government!B24:N175,7,FALSE)</f>
        <v>Local</v>
      </c>
      <c r="E632" s="6">
        <f>IF(ISNUMBER(VLOOKUP(A632,Aid!B24:N175,7,FALSE)),VLOOKUP(A632,Aid!B24:N175,7,FALSE),"N/A")</f>
        <v>0</v>
      </c>
    </row>
    <row r="633" spans="1:5" x14ac:dyDescent="0.2">
      <c r="A633" t="s">
        <v>13</v>
      </c>
      <c r="B633">
        <v>2004</v>
      </c>
      <c r="C633" t="str">
        <f>VLOOKUP(A633,'Grants type'!B25:N176,7,FALSE)</f>
        <v>Non-earmarked</v>
      </c>
      <c r="D633" t="str">
        <f>VLOOKUP(A633,Government!B25:N176,7,FALSE)</f>
        <v>Local</v>
      </c>
      <c r="E633" s="6">
        <f>IF(ISNUMBER(VLOOKUP(A633,Aid!B25:N176,7,FALSE)),VLOOKUP(A633,Aid!B25:N176,7,FALSE),"N/A")</f>
        <v>52306</v>
      </c>
    </row>
    <row r="634" spans="1:5" x14ac:dyDescent="0.2">
      <c r="A634" t="s">
        <v>13</v>
      </c>
      <c r="B634">
        <v>2004</v>
      </c>
      <c r="C634" t="str">
        <f>VLOOKUP(A634,'Grants type'!B26:N177,7,FALSE)</f>
        <v>Total</v>
      </c>
      <c r="D634" t="str">
        <f>VLOOKUP(A634,Government!B26:N177,7,FALSE)</f>
        <v>Total</v>
      </c>
      <c r="E634" s="6">
        <f>IF(ISNUMBER(VLOOKUP(A634,Aid!B26:N177,7,FALSE)),VLOOKUP(A634,Aid!B26:N177,7,FALSE),"N/A")</f>
        <v>179904.23300000001</v>
      </c>
    </row>
    <row r="635" spans="1:5" x14ac:dyDescent="0.2">
      <c r="A635" t="s">
        <v>13</v>
      </c>
      <c r="B635">
        <v>2004</v>
      </c>
      <c r="C635" t="str">
        <f>VLOOKUP(A635,'Grants type'!B27:N178,7,FALSE)</f>
        <v>Earmarked</v>
      </c>
      <c r="D635" t="str">
        <f>VLOOKUP(A635,Government!B27:N178,7,FALSE)</f>
        <v>Total</v>
      </c>
      <c r="E635" s="6">
        <f>IF(ISNUMBER(VLOOKUP(A635,Aid!B27:N178,7,FALSE)),VLOOKUP(A635,Aid!B27:N178,7,FALSE),"N/A")</f>
        <v>127598.23299999999</v>
      </c>
    </row>
    <row r="636" spans="1:5" x14ac:dyDescent="0.2">
      <c r="A636" t="s">
        <v>13</v>
      </c>
      <c r="B636">
        <v>2004</v>
      </c>
      <c r="C636" t="str">
        <f>VLOOKUP(A636,'Grants type'!B28:N179,7,FALSE)</f>
        <v>Discretionary</v>
      </c>
      <c r="D636" t="str">
        <f>VLOOKUP(A636,Government!B28:N179,7,FALSE)</f>
        <v>Total</v>
      </c>
      <c r="E636" s="6">
        <f>IF(ISNUMBER(VLOOKUP(A636,Aid!B28:N179,7,FALSE)),VLOOKUP(A636,Aid!B28:N179,7,FALSE),"N/A")</f>
        <v>0</v>
      </c>
    </row>
    <row r="637" spans="1:5" x14ac:dyDescent="0.2">
      <c r="A637" t="s">
        <v>13</v>
      </c>
      <c r="B637">
        <v>2004</v>
      </c>
      <c r="C637" t="str">
        <f>VLOOKUP(A637,'Grants type'!B29:N180,7,FALSE)</f>
        <v>Non-earmarked</v>
      </c>
      <c r="D637" t="str">
        <f>VLOOKUP(A637,Government!B29:N180,7,FALSE)</f>
        <v>Total</v>
      </c>
      <c r="E637" s="6">
        <f>IF(ISNUMBER(VLOOKUP(A637,Aid!B29:N180,7,FALSE)),VLOOKUP(A637,Aid!B29:N180,7,FALSE),"N/A")</f>
        <v>52306</v>
      </c>
    </row>
    <row r="638" spans="1:5" x14ac:dyDescent="0.2">
      <c r="A638" t="s">
        <v>15</v>
      </c>
      <c r="B638">
        <v>2004</v>
      </c>
      <c r="C638" t="str">
        <f>VLOOKUP(A638,'Grants type'!B30:N181,7,FALSE)</f>
        <v>Total</v>
      </c>
      <c r="D638" t="str">
        <f>VLOOKUP(A638,Government!B30:N181,7,FALSE)</f>
        <v>Local</v>
      </c>
      <c r="E638" s="6">
        <f>IF(ISNUMBER(VLOOKUP(A638,Aid!B30:N181,7,FALSE)),VLOOKUP(A638,Aid!B30:N181,7,FALSE),"N/A")</f>
        <v>7917.4679999999998</v>
      </c>
    </row>
    <row r="639" spans="1:5" x14ac:dyDescent="0.2">
      <c r="A639" t="s">
        <v>15</v>
      </c>
      <c r="B639">
        <v>2004</v>
      </c>
      <c r="C639" t="str">
        <f>VLOOKUP(A639,'Grants type'!B31:N182,7,FALSE)</f>
        <v>Earmarked</v>
      </c>
      <c r="D639" t="str">
        <f>VLOOKUP(A639,Government!B31:N182,7,FALSE)</f>
        <v>Local</v>
      </c>
      <c r="E639" s="6">
        <f>IF(ISNUMBER(VLOOKUP(A639,Aid!B31:N182,7,FALSE)),VLOOKUP(A639,Aid!B31:N182,7,FALSE),"N/A")</f>
        <v>804.88199999999995</v>
      </c>
    </row>
    <row r="640" spans="1:5" x14ac:dyDescent="0.2">
      <c r="A640" t="s">
        <v>15</v>
      </c>
      <c r="B640">
        <v>2004</v>
      </c>
      <c r="C640" t="str">
        <f>VLOOKUP(A640,'Grants type'!B32:N183,7,FALSE)</f>
        <v>Discretionary</v>
      </c>
      <c r="D640" t="str">
        <f>VLOOKUP(A640,Government!B32:N183,7,FALSE)</f>
        <v>Local</v>
      </c>
      <c r="E640" s="6">
        <f>IF(ISNUMBER(VLOOKUP(A640,Aid!B32:N183,7,FALSE)),VLOOKUP(A640,Aid!B32:N183,7,FALSE),"N/A")</f>
        <v>251.339</v>
      </c>
    </row>
    <row r="641" spans="1:5" x14ac:dyDescent="0.2">
      <c r="A641" t="s">
        <v>15</v>
      </c>
      <c r="B641">
        <v>2004</v>
      </c>
      <c r="C641" t="str">
        <f>VLOOKUP(A641,'Grants type'!B33:N184,7,FALSE)</f>
        <v>Non-earmarked</v>
      </c>
      <c r="D641" t="str">
        <f>VLOOKUP(A641,Government!B33:N184,7,FALSE)</f>
        <v>Local</v>
      </c>
      <c r="E641" s="6">
        <f>IF(ISNUMBER(VLOOKUP(A641,Aid!B33:N184,7,FALSE)),VLOOKUP(A641,Aid!B33:N184,7,FALSE),"N/A")</f>
        <v>7112.5860000000002</v>
      </c>
    </row>
    <row r="642" spans="1:5" x14ac:dyDescent="0.2">
      <c r="A642" t="s">
        <v>15</v>
      </c>
      <c r="B642">
        <v>2004</v>
      </c>
      <c r="C642" t="str">
        <f>VLOOKUP(A642,'Grants type'!B34:N185,7,FALSE)</f>
        <v>Total</v>
      </c>
      <c r="D642" t="str">
        <f>VLOOKUP(A642,Government!B34:N185,7,FALSE)</f>
        <v>Total</v>
      </c>
      <c r="E642" s="6">
        <f>IF(ISNUMBER(VLOOKUP(A642,Aid!B34:N185,7,FALSE)),VLOOKUP(A642,Aid!B34:N185,7,FALSE),"N/A")</f>
        <v>7917.4679999999998</v>
      </c>
    </row>
    <row r="643" spans="1:5" x14ac:dyDescent="0.2">
      <c r="A643" t="s">
        <v>15</v>
      </c>
      <c r="B643">
        <v>2004</v>
      </c>
      <c r="C643" t="str">
        <f>VLOOKUP(A643,'Grants type'!B35:N186,7,FALSE)</f>
        <v>Earmarked</v>
      </c>
      <c r="D643" t="str">
        <f>VLOOKUP(A643,Government!B35:N186,7,FALSE)</f>
        <v>Total</v>
      </c>
      <c r="E643" s="6">
        <f>IF(ISNUMBER(VLOOKUP(A643,Aid!B35:N186,7,FALSE)),VLOOKUP(A643,Aid!B35:N186,7,FALSE),"N/A")</f>
        <v>804.88199999999995</v>
      </c>
    </row>
    <row r="644" spans="1:5" x14ac:dyDescent="0.2">
      <c r="A644" t="s">
        <v>15</v>
      </c>
      <c r="B644">
        <v>2004</v>
      </c>
      <c r="C644" t="str">
        <f>VLOOKUP(A644,'Grants type'!B36:N187,7,FALSE)</f>
        <v>Discretionary</v>
      </c>
      <c r="D644" t="str">
        <f>VLOOKUP(A644,Government!B36:N187,7,FALSE)</f>
        <v>Total</v>
      </c>
      <c r="E644" s="6">
        <f>IF(ISNUMBER(VLOOKUP(A644,Aid!B36:N187,7,FALSE)),VLOOKUP(A644,Aid!B36:N187,7,FALSE),"N/A")</f>
        <v>251.339</v>
      </c>
    </row>
    <row r="645" spans="1:5" x14ac:dyDescent="0.2">
      <c r="A645" t="s">
        <v>15</v>
      </c>
      <c r="B645">
        <v>2004</v>
      </c>
      <c r="C645" t="str">
        <f>VLOOKUP(A645,'Grants type'!B37:N188,7,FALSE)</f>
        <v>Non-earmarked</v>
      </c>
      <c r="D645" t="str">
        <f>VLOOKUP(A645,Government!B37:N188,7,FALSE)</f>
        <v>Total</v>
      </c>
      <c r="E645" s="6">
        <f>IF(ISNUMBER(VLOOKUP(A645,Aid!B37:N188,7,FALSE)),VLOOKUP(A645,Aid!B37:N188,7,FALSE),"N/A")</f>
        <v>7112.5860000000002</v>
      </c>
    </row>
    <row r="646" spans="1:5" x14ac:dyDescent="0.2">
      <c r="A646" t="s">
        <v>17</v>
      </c>
      <c r="B646">
        <v>2004</v>
      </c>
      <c r="C646" t="str">
        <f>VLOOKUP(A646,'Grants type'!B38:N189,7,FALSE)</f>
        <v>Total</v>
      </c>
      <c r="D646" t="str">
        <f>VLOOKUP(A646,Government!B38:N189,7,FALSE)</f>
        <v>Local</v>
      </c>
      <c r="E646" s="6">
        <f>IF(ISNUMBER(VLOOKUP(A646,Aid!B38:N189,7,FALSE)),VLOOKUP(A646,Aid!B38:N189,7,FALSE),"N/A")</f>
        <v>1280936</v>
      </c>
    </row>
    <row r="647" spans="1:5" x14ac:dyDescent="0.2">
      <c r="A647" t="s">
        <v>17</v>
      </c>
      <c r="B647">
        <v>2004</v>
      </c>
      <c r="C647" t="str">
        <f>VLOOKUP(A647,'Grants type'!B39:N190,7,FALSE)</f>
        <v>Earmarked</v>
      </c>
      <c r="D647" t="str">
        <f>VLOOKUP(A647,Government!B39:N190,7,FALSE)</f>
        <v>Local</v>
      </c>
      <c r="E647" s="6">
        <f>IF(ISNUMBER(VLOOKUP(A647,Aid!B39:N190,7,FALSE)),VLOOKUP(A647,Aid!B39:N190,7,FALSE),"N/A")</f>
        <v>729357</v>
      </c>
    </row>
    <row r="648" spans="1:5" x14ac:dyDescent="0.2">
      <c r="A648" t="s">
        <v>17</v>
      </c>
      <c r="B648">
        <v>2004</v>
      </c>
      <c r="C648" t="str">
        <f>VLOOKUP(A648,'Grants type'!B40:N191,7,FALSE)</f>
        <v>Discretionary</v>
      </c>
      <c r="D648" t="str">
        <f>VLOOKUP(A648,Government!B40:N191,7,FALSE)</f>
        <v>Local</v>
      </c>
      <c r="E648" s="6">
        <f>IF(ISNUMBER(VLOOKUP(A648,Aid!B40:N191,7,FALSE)),VLOOKUP(A648,Aid!B40:N191,7,FALSE),"N/A")</f>
        <v>121135</v>
      </c>
    </row>
    <row r="649" spans="1:5" x14ac:dyDescent="0.2">
      <c r="A649" t="s">
        <v>17</v>
      </c>
      <c r="B649">
        <v>2004</v>
      </c>
      <c r="C649" t="str">
        <f>VLOOKUP(A649,'Grants type'!B41:N192,7,FALSE)</f>
        <v>Non-earmarked</v>
      </c>
      <c r="D649" t="str">
        <f>VLOOKUP(A649,Government!B41:N192,7,FALSE)</f>
        <v>Local</v>
      </c>
      <c r="E649" s="6">
        <f>IF(ISNUMBER(VLOOKUP(A649,Aid!B41:N192,7,FALSE)),VLOOKUP(A649,Aid!B41:N192,7,FALSE),"N/A")</f>
        <v>551579</v>
      </c>
    </row>
    <row r="650" spans="1:5" x14ac:dyDescent="0.2">
      <c r="A650" t="s">
        <v>17</v>
      </c>
      <c r="B650">
        <v>2004</v>
      </c>
      <c r="C650" t="str">
        <f>VLOOKUP(A650,'Grants type'!B42:N193,7,FALSE)</f>
        <v>Total</v>
      </c>
      <c r="D650" t="str">
        <f>VLOOKUP(A650,Government!B42:N193,7,FALSE)</f>
        <v>Total</v>
      </c>
      <c r="E650" s="6">
        <f>IF(ISNUMBER(VLOOKUP(A650,Aid!B42:N193,7,FALSE)),VLOOKUP(A650,Aid!B42:N193,7,FALSE),"N/A")</f>
        <v>1280936</v>
      </c>
    </row>
    <row r="651" spans="1:5" x14ac:dyDescent="0.2">
      <c r="A651" t="s">
        <v>17</v>
      </c>
      <c r="B651">
        <v>2004</v>
      </c>
      <c r="C651" t="str">
        <f>VLOOKUP(A651,'Grants type'!B43:N194,7,FALSE)</f>
        <v>Earmarked</v>
      </c>
      <c r="D651" t="str">
        <f>VLOOKUP(A651,Government!B43:N194,7,FALSE)</f>
        <v>Total</v>
      </c>
      <c r="E651" s="6">
        <f>IF(ISNUMBER(VLOOKUP(A651,Aid!B43:N194,7,FALSE)),VLOOKUP(A651,Aid!B43:N194,7,FALSE),"N/A")</f>
        <v>729357</v>
      </c>
    </row>
    <row r="652" spans="1:5" x14ac:dyDescent="0.2">
      <c r="A652" t="s">
        <v>17</v>
      </c>
      <c r="B652">
        <v>2004</v>
      </c>
      <c r="C652" t="str">
        <f>VLOOKUP(A652,'Grants type'!B44:N195,7,FALSE)</f>
        <v>Discretionary</v>
      </c>
      <c r="D652" t="str">
        <f>VLOOKUP(A652,Government!B44:N195,7,FALSE)</f>
        <v>Total</v>
      </c>
      <c r="E652" s="6">
        <f>IF(ISNUMBER(VLOOKUP(A652,Aid!B44:N195,7,FALSE)),VLOOKUP(A652,Aid!B44:N195,7,FALSE),"N/A")</f>
        <v>121135</v>
      </c>
    </row>
    <row r="653" spans="1:5" x14ac:dyDescent="0.2">
      <c r="A653" t="s">
        <v>17</v>
      </c>
      <c r="B653">
        <v>2004</v>
      </c>
      <c r="C653" t="str">
        <f>VLOOKUP(A653,'Grants type'!B45:N196,7,FALSE)</f>
        <v>Non-earmarked</v>
      </c>
      <c r="D653" t="str">
        <f>VLOOKUP(A653,Government!B45:N196,7,FALSE)</f>
        <v>Total</v>
      </c>
      <c r="E653" s="6">
        <f>IF(ISNUMBER(VLOOKUP(A653,Aid!B45:N196,7,FALSE)),VLOOKUP(A653,Aid!B45:N196,7,FALSE),"N/A")</f>
        <v>551579</v>
      </c>
    </row>
    <row r="654" spans="1:5" x14ac:dyDescent="0.2">
      <c r="A654" t="s">
        <v>19</v>
      </c>
      <c r="B654">
        <v>2004</v>
      </c>
      <c r="C654" t="str">
        <f>VLOOKUP(A654,'Grants type'!B46:N197,7,FALSE)</f>
        <v>Total</v>
      </c>
      <c r="D654" t="str">
        <f>VLOOKUP(A654,Government!B46:N197,7,FALSE)</f>
        <v>Local</v>
      </c>
      <c r="E654" s="6">
        <f>IF(ISNUMBER(VLOOKUP(A654,Aid!B46:N197,7,FALSE)),VLOOKUP(A654,Aid!B46:N197,7,FALSE),"N/A")</f>
        <v>37433072.980999999</v>
      </c>
    </row>
    <row r="655" spans="1:5" x14ac:dyDescent="0.2">
      <c r="A655" t="s">
        <v>19</v>
      </c>
      <c r="B655">
        <v>2004</v>
      </c>
      <c r="C655" t="str">
        <f>VLOOKUP(A655,'Grants type'!B47:N198,7,FALSE)</f>
        <v>Earmarked</v>
      </c>
      <c r="D655" t="str">
        <f>VLOOKUP(A655,Government!B47:N198,7,FALSE)</f>
        <v>Local</v>
      </c>
      <c r="E655" s="6">
        <f>IF(ISNUMBER(VLOOKUP(A655,Aid!B47:N198,7,FALSE)),VLOOKUP(A655,Aid!B47:N198,7,FALSE),"N/A")</f>
        <v>20412963.980999999</v>
      </c>
    </row>
    <row r="656" spans="1:5" x14ac:dyDescent="0.2">
      <c r="A656" t="s">
        <v>19</v>
      </c>
      <c r="B656">
        <v>2004</v>
      </c>
      <c r="C656" t="str">
        <f>VLOOKUP(A656,'Grants type'!B48:N199,7,FALSE)</f>
        <v>Discretionary</v>
      </c>
      <c r="D656" t="str">
        <f>VLOOKUP(A656,Government!B48:N199,7,FALSE)</f>
        <v>Local</v>
      </c>
      <c r="E656" s="6">
        <f>IF(ISNUMBER(VLOOKUP(A656,Aid!B48:N199,7,FALSE)),VLOOKUP(A656,Aid!B48:N199,7,FALSE),"N/A")</f>
        <v>1152783.902</v>
      </c>
    </row>
    <row r="657" spans="1:5" x14ac:dyDescent="0.2">
      <c r="A657" t="s">
        <v>19</v>
      </c>
      <c r="B657">
        <v>2004</v>
      </c>
      <c r="C657" t="str">
        <f>VLOOKUP(A657,'Grants type'!B49:N200,7,FALSE)</f>
        <v>Non-earmarked</v>
      </c>
      <c r="D657" t="str">
        <f>VLOOKUP(A657,Government!B49:N200,7,FALSE)</f>
        <v>Local</v>
      </c>
      <c r="E657" s="6">
        <f>IF(ISNUMBER(VLOOKUP(A657,Aid!B49:N200,7,FALSE)),VLOOKUP(A657,Aid!B49:N200,7,FALSE),"N/A")</f>
        <v>17020109</v>
      </c>
    </row>
    <row r="658" spans="1:5" x14ac:dyDescent="0.2">
      <c r="A658" t="s">
        <v>19</v>
      </c>
      <c r="B658">
        <v>2004</v>
      </c>
      <c r="C658" t="str">
        <f>VLOOKUP(A658,'Grants type'!B50:N201,7,FALSE)</f>
        <v>Total</v>
      </c>
      <c r="D658" t="str">
        <f>VLOOKUP(A658,Government!B50:N201,7,FALSE)</f>
        <v>Total</v>
      </c>
      <c r="E658" s="6">
        <f>IF(ISNUMBER(VLOOKUP(A658,Aid!B50:N201,7,FALSE)),VLOOKUP(A658,Aid!B50:N201,7,FALSE),"N/A")</f>
        <v>37433072.980999999</v>
      </c>
    </row>
    <row r="659" spans="1:5" x14ac:dyDescent="0.2">
      <c r="A659" t="s">
        <v>19</v>
      </c>
      <c r="B659">
        <v>2004</v>
      </c>
      <c r="C659" t="str">
        <f>VLOOKUP(A659,'Grants type'!B51:N202,7,FALSE)</f>
        <v>Earmarked</v>
      </c>
      <c r="D659" t="str">
        <f>VLOOKUP(A659,Government!B51:N202,7,FALSE)</f>
        <v>Total</v>
      </c>
      <c r="E659" s="6">
        <f>IF(ISNUMBER(VLOOKUP(A659,Aid!B51:N202,7,FALSE)),VLOOKUP(A659,Aid!B51:N202,7,FALSE),"N/A")</f>
        <v>20412963.980999999</v>
      </c>
    </row>
    <row r="660" spans="1:5" x14ac:dyDescent="0.2">
      <c r="A660" t="s">
        <v>19</v>
      </c>
      <c r="B660">
        <v>2004</v>
      </c>
      <c r="C660" t="str">
        <f>VLOOKUP(A660,'Grants type'!B52:N203,7,FALSE)</f>
        <v>Discretionary</v>
      </c>
      <c r="D660" t="str">
        <f>VLOOKUP(A660,Government!B52:N203,7,FALSE)</f>
        <v>Total</v>
      </c>
      <c r="E660" s="6">
        <f>IF(ISNUMBER(VLOOKUP(A660,Aid!B52:N203,7,FALSE)),VLOOKUP(A660,Aid!B52:N203,7,FALSE),"N/A")</f>
        <v>1152783.902</v>
      </c>
    </row>
    <row r="661" spans="1:5" x14ac:dyDescent="0.2">
      <c r="A661" t="s">
        <v>19</v>
      </c>
      <c r="B661">
        <v>2004</v>
      </c>
      <c r="C661" t="str">
        <f>VLOOKUP(A661,'Grants type'!B53:N204,7,FALSE)</f>
        <v>Non-earmarked</v>
      </c>
      <c r="D661" t="str">
        <f>VLOOKUP(A661,Government!B53:N204,7,FALSE)</f>
        <v>Total</v>
      </c>
      <c r="E661" s="6">
        <f>IF(ISNUMBER(VLOOKUP(A661,Aid!B53:N204,7,FALSE)),VLOOKUP(A661,Aid!B53:N204,7,FALSE),"N/A")</f>
        <v>17020109</v>
      </c>
    </row>
    <row r="662" spans="1:5" x14ac:dyDescent="0.2">
      <c r="A662" t="s">
        <v>21</v>
      </c>
      <c r="B662">
        <v>2004</v>
      </c>
      <c r="C662" t="str">
        <f>VLOOKUP(A662,'Grants type'!B54:N205,7,FALSE)</f>
        <v>Total</v>
      </c>
      <c r="D662" t="str">
        <f>VLOOKUP(A662,Government!B54:N205,7,FALSE)</f>
        <v>Local</v>
      </c>
      <c r="E662" s="6">
        <f>IF(ISNUMBER(VLOOKUP(A662,Aid!B54:N205,7,FALSE)),VLOOKUP(A662,Aid!B54:N205,7,FALSE),"N/A")</f>
        <v>54254902</v>
      </c>
    </row>
    <row r="663" spans="1:5" x14ac:dyDescent="0.2">
      <c r="A663" t="s">
        <v>21</v>
      </c>
      <c r="B663">
        <v>2004</v>
      </c>
      <c r="C663" t="str">
        <f>VLOOKUP(A663,'Grants type'!B55:N206,7,FALSE)</f>
        <v>Earmarked</v>
      </c>
      <c r="D663" t="str">
        <f>VLOOKUP(A663,Government!B55:N206,7,FALSE)</f>
        <v>Local</v>
      </c>
      <c r="E663" s="6">
        <f>IF(ISNUMBER(VLOOKUP(A663,Aid!B55:N206,7,FALSE)),VLOOKUP(A663,Aid!B55:N206,7,FALSE),"N/A")</f>
        <v>17768275</v>
      </c>
    </row>
    <row r="664" spans="1:5" x14ac:dyDescent="0.2">
      <c r="A664" t="s">
        <v>21</v>
      </c>
      <c r="B664">
        <v>2004</v>
      </c>
      <c r="C664" t="str">
        <f>VLOOKUP(A664,'Grants type'!B56:N207,7,FALSE)</f>
        <v>Discretionary</v>
      </c>
      <c r="D664" t="str">
        <f>VLOOKUP(A664,Government!B56:N207,7,FALSE)</f>
        <v>Local</v>
      </c>
      <c r="E664" s="6">
        <f>IF(ISNUMBER(VLOOKUP(A664,Aid!B56:N207,7,FALSE)),VLOOKUP(A664,Aid!B56:N207,7,FALSE),"N/A")</f>
        <v>13223787</v>
      </c>
    </row>
    <row r="665" spans="1:5" x14ac:dyDescent="0.2">
      <c r="A665" t="s">
        <v>21</v>
      </c>
      <c r="B665">
        <v>2004</v>
      </c>
      <c r="C665" t="str">
        <f>VLOOKUP(A665,'Grants type'!B57:N208,7,FALSE)</f>
        <v>Non-earmarked</v>
      </c>
      <c r="D665" t="str">
        <f>VLOOKUP(A665,Government!B57:N208,7,FALSE)</f>
        <v>Local</v>
      </c>
      <c r="E665" s="6">
        <f>IF(ISNUMBER(VLOOKUP(A665,Aid!B57:N208,7,FALSE)),VLOOKUP(A665,Aid!B57:N208,7,FALSE),"N/A")</f>
        <v>36486627</v>
      </c>
    </row>
    <row r="666" spans="1:5" x14ac:dyDescent="0.2">
      <c r="A666" t="s">
        <v>21</v>
      </c>
      <c r="B666">
        <v>2004</v>
      </c>
      <c r="C666" t="str">
        <f>VLOOKUP(A666,'Grants type'!B58:N209,7,FALSE)</f>
        <v>Total</v>
      </c>
      <c r="D666" t="str">
        <f>VLOOKUP(A666,Government!B58:N209,7,FALSE)</f>
        <v>Total</v>
      </c>
      <c r="E666" s="6">
        <f>IF(ISNUMBER(VLOOKUP(A666,Aid!B58:N209,7,FALSE)),VLOOKUP(A666,Aid!B58:N209,7,FALSE),"N/A")</f>
        <v>54254902</v>
      </c>
    </row>
    <row r="667" spans="1:5" x14ac:dyDescent="0.2">
      <c r="A667" t="s">
        <v>21</v>
      </c>
      <c r="B667">
        <v>2004</v>
      </c>
      <c r="C667" t="str">
        <f>VLOOKUP(A667,'Grants type'!B59:N210,7,FALSE)</f>
        <v>Earmarked</v>
      </c>
      <c r="D667" t="str">
        <f>VLOOKUP(A667,Government!B59:N210,7,FALSE)</f>
        <v>Total</v>
      </c>
      <c r="E667" s="6">
        <f>IF(ISNUMBER(VLOOKUP(A667,Aid!B59:N210,7,FALSE)),VLOOKUP(A667,Aid!B59:N210,7,FALSE),"N/A")</f>
        <v>17768275</v>
      </c>
    </row>
    <row r="668" spans="1:5" x14ac:dyDescent="0.2">
      <c r="A668" t="s">
        <v>21</v>
      </c>
      <c r="B668">
        <v>2004</v>
      </c>
      <c r="C668" t="str">
        <f>VLOOKUP(A668,'Grants type'!B60:N211,7,FALSE)</f>
        <v>Discretionary</v>
      </c>
      <c r="D668" t="str">
        <f>VLOOKUP(A668,Government!B60:N211,7,FALSE)</f>
        <v>Total</v>
      </c>
      <c r="E668" s="6">
        <f>IF(ISNUMBER(VLOOKUP(A668,Aid!B60:N211,7,FALSE)),VLOOKUP(A668,Aid!B60:N211,7,FALSE),"N/A")</f>
        <v>13223787</v>
      </c>
    </row>
    <row r="669" spans="1:5" x14ac:dyDescent="0.2">
      <c r="A669" t="s">
        <v>21</v>
      </c>
      <c r="B669">
        <v>2004</v>
      </c>
      <c r="C669" t="str">
        <f>VLOOKUP(A669,'Grants type'!B61:N212,7,FALSE)</f>
        <v>Non-earmarked</v>
      </c>
      <c r="D669" t="str">
        <f>VLOOKUP(A669,Government!B61:N212,7,FALSE)</f>
        <v>Total</v>
      </c>
      <c r="E669" s="6">
        <f>IF(ISNUMBER(VLOOKUP(A669,Aid!B61:N212,7,FALSE)),VLOOKUP(A669,Aid!B61:N212,7,FALSE),"N/A")</f>
        <v>36486627</v>
      </c>
    </row>
    <row r="670" spans="1:5" x14ac:dyDescent="0.2">
      <c r="A670" t="s">
        <v>23</v>
      </c>
      <c r="B670">
        <v>2004</v>
      </c>
      <c r="C670" t="str">
        <f>VLOOKUP(A670,'Grants type'!B62:N213,7,FALSE)</f>
        <v>Total</v>
      </c>
      <c r="D670" t="str">
        <f>VLOOKUP(A670,Government!B62:N213,7,FALSE)</f>
        <v>Local</v>
      </c>
      <c r="E670" s="6">
        <f>IF(ISNUMBER(VLOOKUP(A670,Aid!B62:N213,7,FALSE)),VLOOKUP(A670,Aid!B62:N213,7,FALSE),"N/A")</f>
        <v>670.81799999999998</v>
      </c>
    </row>
    <row r="671" spans="1:5" x14ac:dyDescent="0.2">
      <c r="A671" t="s">
        <v>23</v>
      </c>
      <c r="B671">
        <v>2004</v>
      </c>
      <c r="C671" t="str">
        <f>VLOOKUP(A671,'Grants type'!B63:N214,7,FALSE)</f>
        <v>Earmarked</v>
      </c>
      <c r="D671" t="str">
        <f>VLOOKUP(A671,Government!B63:N214,7,FALSE)</f>
        <v>Local</v>
      </c>
      <c r="E671" s="6">
        <f>IF(ISNUMBER(VLOOKUP(A671,Aid!B63:N214,7,FALSE)),VLOOKUP(A671,Aid!B63:N214,7,FALSE),"N/A")</f>
        <v>670.81799999999998</v>
      </c>
    </row>
    <row r="672" spans="1:5" x14ac:dyDescent="0.2">
      <c r="A672" t="s">
        <v>23</v>
      </c>
      <c r="B672">
        <v>2004</v>
      </c>
      <c r="C672" t="str">
        <f>VLOOKUP(A672,'Grants type'!B64:N215,7,FALSE)</f>
        <v>Discretionary</v>
      </c>
      <c r="D672" t="str">
        <f>VLOOKUP(A672,Government!B64:N215,7,FALSE)</f>
        <v>Local</v>
      </c>
      <c r="E672" s="6">
        <f>IF(ISNUMBER(VLOOKUP(A672,Aid!B64:N215,7,FALSE)),VLOOKUP(A672,Aid!B64:N215,7,FALSE),"N/A")</f>
        <v>0</v>
      </c>
    </row>
    <row r="673" spans="1:5" x14ac:dyDescent="0.2">
      <c r="A673" t="s">
        <v>23</v>
      </c>
      <c r="B673">
        <v>2004</v>
      </c>
      <c r="C673" t="str">
        <f>VLOOKUP(A673,'Grants type'!B65:N216,7,FALSE)</f>
        <v>Non-earmarked</v>
      </c>
      <c r="D673" t="str">
        <f>VLOOKUP(A673,Government!B65:N216,7,FALSE)</f>
        <v>Local</v>
      </c>
      <c r="E673" s="6">
        <f>IF(ISNUMBER(VLOOKUP(A673,Aid!B65:N216,7,FALSE)),VLOOKUP(A673,Aid!B65:N216,7,FALSE),"N/A")</f>
        <v>0</v>
      </c>
    </row>
    <row r="674" spans="1:5" x14ac:dyDescent="0.2">
      <c r="A674" t="s">
        <v>23</v>
      </c>
      <c r="B674">
        <v>2004</v>
      </c>
      <c r="C674" t="str">
        <f>VLOOKUP(A674,'Grants type'!B66:N217,7,FALSE)</f>
        <v>Total</v>
      </c>
      <c r="D674" t="str">
        <f>VLOOKUP(A674,Government!B66:N217,7,FALSE)</f>
        <v>Total</v>
      </c>
      <c r="E674" s="6">
        <f>IF(ISNUMBER(VLOOKUP(A674,Aid!B66:N217,7,FALSE)),VLOOKUP(A674,Aid!B66:N217,7,FALSE),"N/A")</f>
        <v>670.81799999999998</v>
      </c>
    </row>
    <row r="675" spans="1:5" x14ac:dyDescent="0.2">
      <c r="A675" t="s">
        <v>23</v>
      </c>
      <c r="B675">
        <v>2004</v>
      </c>
      <c r="C675" t="str">
        <f>VLOOKUP(A675,'Grants type'!B67:N218,7,FALSE)</f>
        <v>Earmarked</v>
      </c>
      <c r="D675" t="str">
        <f>VLOOKUP(A675,Government!B67:N218,7,FALSE)</f>
        <v>Total</v>
      </c>
      <c r="E675" s="6">
        <f>IF(ISNUMBER(VLOOKUP(A675,Aid!B67:N218,7,FALSE)),VLOOKUP(A675,Aid!B67:N218,7,FALSE),"N/A")</f>
        <v>670.81799999999998</v>
      </c>
    </row>
    <row r="676" spans="1:5" x14ac:dyDescent="0.2">
      <c r="A676" t="s">
        <v>23</v>
      </c>
      <c r="B676">
        <v>2004</v>
      </c>
      <c r="C676" t="str">
        <f>VLOOKUP(A676,'Grants type'!B68:N219,7,FALSE)</f>
        <v>Discretionary</v>
      </c>
      <c r="D676" t="str">
        <f>VLOOKUP(A676,Government!B68:N219,7,FALSE)</f>
        <v>Total</v>
      </c>
      <c r="E676" s="6">
        <f>IF(ISNUMBER(VLOOKUP(A676,Aid!B68:N219,7,FALSE)),VLOOKUP(A676,Aid!B68:N219,7,FALSE),"N/A")</f>
        <v>0</v>
      </c>
    </row>
    <row r="677" spans="1:5" x14ac:dyDescent="0.2">
      <c r="A677" t="s">
        <v>23</v>
      </c>
      <c r="B677">
        <v>2004</v>
      </c>
      <c r="C677" t="str">
        <f>VLOOKUP(A677,'Grants type'!B69:N220,7,FALSE)</f>
        <v>Non-earmarked</v>
      </c>
      <c r="D677" t="str">
        <f>VLOOKUP(A677,Government!B69:N220,7,FALSE)</f>
        <v>Total</v>
      </c>
      <c r="E677" s="6">
        <f>IF(ISNUMBER(VLOOKUP(A677,Aid!B69:N220,7,FALSE)),VLOOKUP(A677,Aid!B69:N220,7,FALSE),"N/A")</f>
        <v>0</v>
      </c>
    </row>
    <row r="678" spans="1:5" x14ac:dyDescent="0.2">
      <c r="A678" t="s">
        <v>25</v>
      </c>
      <c r="B678">
        <v>2004</v>
      </c>
      <c r="C678" t="str">
        <f>VLOOKUP(A678,'Grants type'!B70:N221,7,FALSE)</f>
        <v>Total</v>
      </c>
      <c r="D678" t="str">
        <f>VLOOKUP(A678,Government!B70:N221,7,FALSE)</f>
        <v>State</v>
      </c>
      <c r="E678" s="6">
        <f>IF(ISNUMBER(VLOOKUP(A678,Aid!B70:N221,7,FALSE)),VLOOKUP(A678,Aid!B70:N221,7,FALSE),"N/A")</f>
        <v>582036</v>
      </c>
    </row>
    <row r="679" spans="1:5" x14ac:dyDescent="0.2">
      <c r="A679" t="s">
        <v>25</v>
      </c>
      <c r="B679">
        <v>2004</v>
      </c>
      <c r="C679" t="str">
        <f>VLOOKUP(A679,'Grants type'!B71:N222,7,FALSE)</f>
        <v>Earmarked</v>
      </c>
      <c r="D679" t="str">
        <f>VLOOKUP(A679,Government!B71:N222,7,FALSE)</f>
        <v>State</v>
      </c>
      <c r="E679" s="6">
        <f>IF(ISNUMBER(VLOOKUP(A679,Aid!B71:N222,7,FALSE)),VLOOKUP(A679,Aid!B71:N222,7,FALSE),"N/A")</f>
        <v>342146</v>
      </c>
    </row>
    <row r="680" spans="1:5" x14ac:dyDescent="0.2">
      <c r="A680" t="s">
        <v>25</v>
      </c>
      <c r="B680">
        <v>2004</v>
      </c>
      <c r="C680" t="str">
        <f>VLOOKUP(A680,'Grants type'!B72:N223,7,FALSE)</f>
        <v>Discretionary</v>
      </c>
      <c r="D680" t="str">
        <f>VLOOKUP(A680,Government!B72:N223,7,FALSE)</f>
        <v>State</v>
      </c>
      <c r="E680" s="6">
        <f>IF(ISNUMBER(VLOOKUP(A680,Aid!B72:N223,7,FALSE)),VLOOKUP(A680,Aid!B72:N223,7,FALSE),"N/A")</f>
        <v>39985</v>
      </c>
    </row>
    <row r="681" spans="1:5" x14ac:dyDescent="0.2">
      <c r="A681" t="s">
        <v>25</v>
      </c>
      <c r="B681">
        <v>2004</v>
      </c>
      <c r="C681" t="str">
        <f>VLOOKUP(A681,'Grants type'!B73:N224,7,FALSE)</f>
        <v>Non-earmarked</v>
      </c>
      <c r="D681" t="str">
        <f>VLOOKUP(A681,Government!B73:N224,7,FALSE)</f>
        <v>State</v>
      </c>
      <c r="E681" s="6">
        <f>IF(ISNUMBER(VLOOKUP(A681,Aid!B73:N224,7,FALSE)),VLOOKUP(A681,Aid!B73:N224,7,FALSE),"N/A")</f>
        <v>239890</v>
      </c>
    </row>
    <row r="682" spans="1:5" x14ac:dyDescent="0.2">
      <c r="A682" t="s">
        <v>25</v>
      </c>
      <c r="B682">
        <v>2004</v>
      </c>
      <c r="C682" t="str">
        <f>VLOOKUP(A682,'Grants type'!B74:N225,7,FALSE)</f>
        <v>Total</v>
      </c>
      <c r="D682" t="str">
        <f>VLOOKUP(A682,Government!B74:N225,7,FALSE)</f>
        <v>Local</v>
      </c>
      <c r="E682" s="6">
        <f>IF(ISNUMBER(VLOOKUP(A682,Aid!B74:N225,7,FALSE)),VLOOKUP(A682,Aid!B74:N225,7,FALSE),"N/A")</f>
        <v>98862</v>
      </c>
    </row>
    <row r="683" spans="1:5" x14ac:dyDescent="0.2">
      <c r="A683" t="s">
        <v>25</v>
      </c>
      <c r="B683">
        <v>2004</v>
      </c>
      <c r="C683" t="str">
        <f>VLOOKUP(A683,'Grants type'!B75:N226,7,FALSE)</f>
        <v>Earmarked</v>
      </c>
      <c r="D683" t="str">
        <f>VLOOKUP(A683,Government!B75:N226,7,FALSE)</f>
        <v>Local</v>
      </c>
      <c r="E683" s="6">
        <f>IF(ISNUMBER(VLOOKUP(A683,Aid!B75:N226,7,FALSE)),VLOOKUP(A683,Aid!B75:N226,7,FALSE),"N/A")</f>
        <v>44760</v>
      </c>
    </row>
    <row r="684" spans="1:5" x14ac:dyDescent="0.2">
      <c r="A684" t="s">
        <v>25</v>
      </c>
      <c r="B684">
        <v>2004</v>
      </c>
      <c r="C684" t="str">
        <f>VLOOKUP(A684,'Grants type'!B76:N227,7,FALSE)</f>
        <v>Discretionary</v>
      </c>
      <c r="D684" t="str">
        <f>VLOOKUP(A684,Government!B76:N227,7,FALSE)</f>
        <v>Local</v>
      </c>
      <c r="E684" s="6">
        <f>IF(ISNUMBER(VLOOKUP(A684,Aid!B76:N227,7,FALSE)),VLOOKUP(A684,Aid!B76:N227,7,FALSE),"N/A")</f>
        <v>0</v>
      </c>
    </row>
    <row r="685" spans="1:5" x14ac:dyDescent="0.2">
      <c r="A685" t="s">
        <v>25</v>
      </c>
      <c r="B685">
        <v>2004</v>
      </c>
      <c r="C685" t="str">
        <f>VLOOKUP(A685,'Grants type'!B77:N228,7,FALSE)</f>
        <v>Non-earmarked</v>
      </c>
      <c r="D685" t="str">
        <f>VLOOKUP(A685,Government!B77:N228,7,FALSE)</f>
        <v>Local</v>
      </c>
      <c r="E685" s="6">
        <f>IF(ISNUMBER(VLOOKUP(A685,Aid!B77:N228,7,FALSE)),VLOOKUP(A685,Aid!B77:N228,7,FALSE),"N/A")</f>
        <v>54102</v>
      </c>
    </row>
    <row r="686" spans="1:5" x14ac:dyDescent="0.2">
      <c r="A686" t="s">
        <v>25</v>
      </c>
      <c r="B686">
        <v>2004</v>
      </c>
      <c r="C686" t="str">
        <f>VLOOKUP(A686,'Grants type'!B78:N229,7,FALSE)</f>
        <v>Total</v>
      </c>
      <c r="D686" t="str">
        <f>VLOOKUP(A686,Government!B78:N229,7,FALSE)</f>
        <v>Total</v>
      </c>
      <c r="E686" s="6">
        <f>IF(ISNUMBER(VLOOKUP(A686,Aid!B78:N229,7,FALSE)),VLOOKUP(A686,Aid!B78:N229,7,FALSE),"N/A")</f>
        <v>680898</v>
      </c>
    </row>
    <row r="687" spans="1:5" x14ac:dyDescent="0.2">
      <c r="A687" t="s">
        <v>25</v>
      </c>
      <c r="B687">
        <v>2004</v>
      </c>
      <c r="C687" t="str">
        <f>VLOOKUP(A687,'Grants type'!B79:N230,7,FALSE)</f>
        <v>Earmarked</v>
      </c>
      <c r="D687" t="str">
        <f>VLOOKUP(A687,Government!B79:N230,7,FALSE)</f>
        <v>Total</v>
      </c>
      <c r="E687" s="6">
        <f>IF(ISNUMBER(VLOOKUP(A687,Aid!B79:N230,7,FALSE)),VLOOKUP(A687,Aid!B79:N230,7,FALSE),"N/A")</f>
        <v>386906</v>
      </c>
    </row>
    <row r="688" spans="1:5" x14ac:dyDescent="0.2">
      <c r="A688" t="s">
        <v>25</v>
      </c>
      <c r="B688">
        <v>2004</v>
      </c>
      <c r="C688" t="str">
        <f>VLOOKUP(A688,'Grants type'!B80:N231,7,FALSE)</f>
        <v>Discretionary</v>
      </c>
      <c r="D688" t="str">
        <f>VLOOKUP(A688,Government!B80:N231,7,FALSE)</f>
        <v>Total</v>
      </c>
      <c r="E688" s="6">
        <f>IF(ISNUMBER(VLOOKUP(A688,Aid!B80:N231,7,FALSE)),VLOOKUP(A688,Aid!B80:N231,7,FALSE),"N/A")</f>
        <v>39985</v>
      </c>
    </row>
    <row r="689" spans="1:5" x14ac:dyDescent="0.2">
      <c r="A689" t="s">
        <v>25</v>
      </c>
      <c r="B689">
        <v>2004</v>
      </c>
      <c r="C689" t="str">
        <f>VLOOKUP(A689,'Grants type'!B81:N232,7,FALSE)</f>
        <v>Non-earmarked</v>
      </c>
      <c r="D689" t="str">
        <f>VLOOKUP(A689,Government!B81:N232,7,FALSE)</f>
        <v>Total</v>
      </c>
      <c r="E689" s="6">
        <f>IF(ISNUMBER(VLOOKUP(A689,Aid!B81:N232,7,FALSE)),VLOOKUP(A689,Aid!B81:N232,7,FALSE),"N/A")</f>
        <v>293992</v>
      </c>
    </row>
    <row r="690" spans="1:5" x14ac:dyDescent="0.2">
      <c r="A690" t="s">
        <v>27</v>
      </c>
      <c r="B690">
        <v>2004</v>
      </c>
      <c r="C690" t="str">
        <f>VLOOKUP(A690,'Grants type'!B82:N233,7,FALSE)</f>
        <v>Total</v>
      </c>
      <c r="D690" t="str">
        <f>VLOOKUP(A690,Government!B82:N233,7,FALSE)</f>
        <v>Local</v>
      </c>
      <c r="E690" s="6">
        <f>IF(ISNUMBER(VLOOKUP(A690,Aid!B82:N233,7,FALSE)),VLOOKUP(A690,Aid!B82:N233,7,FALSE),"N/A")</f>
        <v>85221</v>
      </c>
    </row>
    <row r="691" spans="1:5" x14ac:dyDescent="0.2">
      <c r="A691" t="s">
        <v>27</v>
      </c>
      <c r="B691">
        <v>2004</v>
      </c>
      <c r="C691" t="str">
        <f>VLOOKUP(A691,'Grants type'!B83:N234,7,FALSE)</f>
        <v>Earmarked</v>
      </c>
      <c r="D691" t="str">
        <f>VLOOKUP(A691,Government!B83:N234,7,FALSE)</f>
        <v>Local</v>
      </c>
      <c r="E691" s="6">
        <f>IF(ISNUMBER(VLOOKUP(A691,Aid!B83:N234,7,FALSE)),VLOOKUP(A691,Aid!B83:N234,7,FALSE),"N/A")</f>
        <v>30112</v>
      </c>
    </row>
    <row r="692" spans="1:5" x14ac:dyDescent="0.2">
      <c r="A692" t="s">
        <v>27</v>
      </c>
      <c r="B692">
        <v>2004</v>
      </c>
      <c r="C692" t="str">
        <f>VLOOKUP(A692,'Grants type'!B84:N235,7,FALSE)</f>
        <v>Discretionary</v>
      </c>
      <c r="D692" t="str">
        <f>VLOOKUP(A692,Government!B84:N235,7,FALSE)</f>
        <v>Local</v>
      </c>
      <c r="E692" s="6">
        <f>IF(ISNUMBER(VLOOKUP(A692,Aid!B84:N235,7,FALSE)),VLOOKUP(A692,Aid!B84:N235,7,FALSE),"N/A")</f>
        <v>0</v>
      </c>
    </row>
    <row r="693" spans="1:5" x14ac:dyDescent="0.2">
      <c r="A693" t="s">
        <v>27</v>
      </c>
      <c r="B693">
        <v>2004</v>
      </c>
      <c r="C693" t="str">
        <f>VLOOKUP(A693,'Grants type'!B85:N236,7,FALSE)</f>
        <v>Non-earmarked</v>
      </c>
      <c r="D693" t="str">
        <f>VLOOKUP(A693,Government!B85:N236,7,FALSE)</f>
        <v>Local</v>
      </c>
      <c r="E693" s="6">
        <f>IF(ISNUMBER(VLOOKUP(A693,Aid!B85:N236,7,FALSE)),VLOOKUP(A693,Aid!B85:N236,7,FALSE),"N/A")</f>
        <v>55109</v>
      </c>
    </row>
    <row r="694" spans="1:5" x14ac:dyDescent="0.2">
      <c r="A694" t="s">
        <v>27</v>
      </c>
      <c r="B694">
        <v>2004</v>
      </c>
      <c r="C694" t="str">
        <f>VLOOKUP(A694,'Grants type'!B86:N237,7,FALSE)</f>
        <v>Total</v>
      </c>
      <c r="D694" t="str">
        <f>VLOOKUP(A694,Government!B86:N237,7,FALSE)</f>
        <v>Total</v>
      </c>
      <c r="E694" s="6">
        <f>IF(ISNUMBER(VLOOKUP(A694,Aid!B86:N237,7,FALSE)),VLOOKUP(A694,Aid!B86:N237,7,FALSE),"N/A")</f>
        <v>85221</v>
      </c>
    </row>
    <row r="695" spans="1:5" x14ac:dyDescent="0.2">
      <c r="A695" t="s">
        <v>27</v>
      </c>
      <c r="B695">
        <v>2004</v>
      </c>
      <c r="C695" t="str">
        <f>VLOOKUP(A695,'Grants type'!B87:N238,7,FALSE)</f>
        <v>Earmarked</v>
      </c>
      <c r="D695" t="str">
        <f>VLOOKUP(A695,Government!B87:N238,7,FALSE)</f>
        <v>Total</v>
      </c>
      <c r="E695" s="6">
        <f>IF(ISNUMBER(VLOOKUP(A695,Aid!B87:N238,7,FALSE)),VLOOKUP(A695,Aid!B87:N238,7,FALSE),"N/A")</f>
        <v>30112</v>
      </c>
    </row>
    <row r="696" spans="1:5" x14ac:dyDescent="0.2">
      <c r="A696" t="s">
        <v>27</v>
      </c>
      <c r="B696">
        <v>2004</v>
      </c>
      <c r="C696" t="str">
        <f>VLOOKUP(A696,'Grants type'!B88:N239,7,FALSE)</f>
        <v>Discretionary</v>
      </c>
      <c r="D696" t="str">
        <f>VLOOKUP(A696,Government!B88:N239,7,FALSE)</f>
        <v>Total</v>
      </c>
      <c r="E696" s="6">
        <f>IF(ISNUMBER(VLOOKUP(A696,Aid!B88:N239,7,FALSE)),VLOOKUP(A696,Aid!B88:N239,7,FALSE),"N/A")</f>
        <v>0</v>
      </c>
    </row>
    <row r="697" spans="1:5" x14ac:dyDescent="0.2">
      <c r="A697" t="s">
        <v>27</v>
      </c>
      <c r="B697">
        <v>2004</v>
      </c>
      <c r="C697" t="str">
        <f>VLOOKUP(A697,'Grants type'!B89:N240,7,FALSE)</f>
        <v>Non-earmarked</v>
      </c>
      <c r="D697" t="str">
        <f>VLOOKUP(A697,Government!B89:N240,7,FALSE)</f>
        <v>Total</v>
      </c>
      <c r="E697" s="6">
        <f>IF(ISNUMBER(VLOOKUP(A697,Aid!B89:N240,7,FALSE)),VLOOKUP(A697,Aid!B89:N240,7,FALSE),"N/A")</f>
        <v>55109</v>
      </c>
    </row>
    <row r="698" spans="1:5" x14ac:dyDescent="0.2">
      <c r="A698" t="s">
        <v>29</v>
      </c>
      <c r="B698">
        <v>2004</v>
      </c>
      <c r="C698" t="str">
        <f>VLOOKUP(A698,'Grants type'!B90:N241,7,FALSE)</f>
        <v>Total</v>
      </c>
      <c r="D698" t="str">
        <f>VLOOKUP(A698,Government!B90:N241,7,FALSE)</f>
        <v>State</v>
      </c>
      <c r="E698" s="6">
        <f>IF(ISNUMBER(VLOOKUP(A698,Aid!B90:N241,7,FALSE)),VLOOKUP(A698,Aid!B90:N241,7,FALSE),"N/A")</f>
        <v>41586</v>
      </c>
    </row>
    <row r="699" spans="1:5" x14ac:dyDescent="0.2">
      <c r="A699" t="s">
        <v>29</v>
      </c>
      <c r="B699">
        <v>2004</v>
      </c>
      <c r="C699" t="str">
        <f>VLOOKUP(A699,'Grants type'!B91:N242,7,FALSE)</f>
        <v>Earmarked</v>
      </c>
      <c r="D699" t="str">
        <f>VLOOKUP(A699,Government!B91:N242,7,FALSE)</f>
        <v>State</v>
      </c>
      <c r="E699" s="6">
        <f>IF(ISNUMBER(VLOOKUP(A699,Aid!B91:N242,7,FALSE)),VLOOKUP(A699,Aid!B91:N242,7,FALSE),"N/A")</f>
        <v>6386</v>
      </c>
    </row>
    <row r="700" spans="1:5" x14ac:dyDescent="0.2">
      <c r="A700" t="s">
        <v>29</v>
      </c>
      <c r="B700">
        <v>2004</v>
      </c>
      <c r="C700" t="str">
        <f>VLOOKUP(A700,'Grants type'!B92:N243,7,FALSE)</f>
        <v>Discretionary</v>
      </c>
      <c r="D700" t="str">
        <f>VLOOKUP(A700,Government!B92:N243,7,FALSE)</f>
        <v>State</v>
      </c>
      <c r="E700" s="6">
        <f>IF(ISNUMBER(VLOOKUP(A700,Aid!B92:N243,7,FALSE)),VLOOKUP(A700,Aid!B92:N243,7,FALSE),"N/A")</f>
        <v>1150</v>
      </c>
    </row>
    <row r="701" spans="1:5" x14ac:dyDescent="0.2">
      <c r="A701" t="s">
        <v>29</v>
      </c>
      <c r="B701">
        <v>2004</v>
      </c>
      <c r="C701" t="str">
        <f>VLOOKUP(A701,'Grants type'!B93:N244,7,FALSE)</f>
        <v>Non-earmarked</v>
      </c>
      <c r="D701" t="str">
        <f>VLOOKUP(A701,Government!B93:N244,7,FALSE)</f>
        <v>State</v>
      </c>
      <c r="E701" s="6">
        <f>IF(ISNUMBER(VLOOKUP(A701,Aid!B93:N244,7,FALSE)),VLOOKUP(A701,Aid!B93:N244,7,FALSE),"N/A")</f>
        <v>35200</v>
      </c>
    </row>
    <row r="702" spans="1:5" x14ac:dyDescent="0.2">
      <c r="A702" t="s">
        <v>29</v>
      </c>
      <c r="B702">
        <v>2004</v>
      </c>
      <c r="C702" t="str">
        <f>VLOOKUP(A702,'Grants type'!B94:N245,7,FALSE)</f>
        <v>Total</v>
      </c>
      <c r="D702" t="str">
        <f>VLOOKUP(A702,Government!B94:N245,7,FALSE)</f>
        <v>Local</v>
      </c>
      <c r="E702" s="6">
        <f>IF(ISNUMBER(VLOOKUP(A702,Aid!B94:N245,7,FALSE)),VLOOKUP(A702,Aid!B94:N245,7,FALSE),"N/A")</f>
        <v>15909</v>
      </c>
    </row>
    <row r="703" spans="1:5" x14ac:dyDescent="0.2">
      <c r="A703" t="s">
        <v>29</v>
      </c>
      <c r="B703">
        <v>2004</v>
      </c>
      <c r="C703" t="str">
        <f>VLOOKUP(A703,'Grants type'!B95:N246,7,FALSE)</f>
        <v>Earmarked</v>
      </c>
      <c r="D703" t="str">
        <f>VLOOKUP(A703,Government!B95:N246,7,FALSE)</f>
        <v>Local</v>
      </c>
      <c r="E703" s="6">
        <f>IF(ISNUMBER(VLOOKUP(A703,Aid!B95:N246,7,FALSE)),VLOOKUP(A703,Aid!B95:N246,7,FALSE),"N/A")</f>
        <v>5429</v>
      </c>
    </row>
    <row r="704" spans="1:5" x14ac:dyDescent="0.2">
      <c r="A704" t="s">
        <v>29</v>
      </c>
      <c r="B704">
        <v>2004</v>
      </c>
      <c r="C704" t="str">
        <f>VLOOKUP(A704,'Grants type'!B96:N247,7,FALSE)</f>
        <v>Discretionary</v>
      </c>
      <c r="D704" t="str">
        <f>VLOOKUP(A704,Government!B96:N247,7,FALSE)</f>
        <v>Local</v>
      </c>
      <c r="E704" s="6">
        <f>IF(ISNUMBER(VLOOKUP(A704,Aid!B96:N247,7,FALSE)),VLOOKUP(A704,Aid!B96:N247,7,FALSE),"N/A")</f>
        <v>0</v>
      </c>
    </row>
    <row r="705" spans="1:5" x14ac:dyDescent="0.2">
      <c r="A705" t="s">
        <v>29</v>
      </c>
      <c r="B705">
        <v>2004</v>
      </c>
      <c r="C705" t="str">
        <f>VLOOKUP(A705,'Grants type'!B97:N248,7,FALSE)</f>
        <v>Non-earmarked</v>
      </c>
      <c r="D705" t="str">
        <f>VLOOKUP(A705,Government!B97:N248,7,FALSE)</f>
        <v>Local</v>
      </c>
      <c r="E705" s="6">
        <f>IF(ISNUMBER(VLOOKUP(A705,Aid!B97:N248,7,FALSE)),VLOOKUP(A705,Aid!B97:N248,7,FALSE),"N/A")</f>
        <v>10480</v>
      </c>
    </row>
    <row r="706" spans="1:5" x14ac:dyDescent="0.2">
      <c r="A706" t="s">
        <v>29</v>
      </c>
      <c r="B706">
        <v>2004</v>
      </c>
      <c r="C706" t="str">
        <f>VLOOKUP(A706,'Grants type'!B98:N249,7,FALSE)</f>
        <v>Total</v>
      </c>
      <c r="D706" t="str">
        <f>VLOOKUP(A706,Government!B98:N249,7,FALSE)</f>
        <v>Total</v>
      </c>
      <c r="E706" s="6">
        <f>IF(ISNUMBER(VLOOKUP(A706,Aid!B98:N249,7,FALSE)),VLOOKUP(A706,Aid!B98:N249,7,FALSE),"N/A")</f>
        <v>57495</v>
      </c>
    </row>
    <row r="707" spans="1:5" x14ac:dyDescent="0.2">
      <c r="A707" t="s">
        <v>29</v>
      </c>
      <c r="B707">
        <v>2004</v>
      </c>
      <c r="C707" t="str">
        <f>VLOOKUP(A707,'Grants type'!B99:N250,7,FALSE)</f>
        <v>Earmarked</v>
      </c>
      <c r="D707" t="str">
        <f>VLOOKUP(A707,Government!B99:N250,7,FALSE)</f>
        <v>Total</v>
      </c>
      <c r="E707" s="6">
        <f>IF(ISNUMBER(VLOOKUP(A707,Aid!B99:N250,7,FALSE)),VLOOKUP(A707,Aid!B99:N250,7,FALSE),"N/A")</f>
        <v>11815</v>
      </c>
    </row>
    <row r="708" spans="1:5" x14ac:dyDescent="0.2">
      <c r="A708" t="s">
        <v>29</v>
      </c>
      <c r="B708">
        <v>2004</v>
      </c>
      <c r="C708" t="str">
        <f>VLOOKUP(A708,'Grants type'!B100:N251,7,FALSE)</f>
        <v>Discretionary</v>
      </c>
      <c r="D708" t="str">
        <f>VLOOKUP(A708,Government!B100:N251,7,FALSE)</f>
        <v>Total</v>
      </c>
      <c r="E708" s="6">
        <f>IF(ISNUMBER(VLOOKUP(A708,Aid!B100:N251,7,FALSE)),VLOOKUP(A708,Aid!B100:N251,7,FALSE),"N/A")</f>
        <v>1150</v>
      </c>
    </row>
    <row r="709" spans="1:5" x14ac:dyDescent="0.2">
      <c r="A709" t="s">
        <v>29</v>
      </c>
      <c r="B709">
        <v>2004</v>
      </c>
      <c r="C709" t="str">
        <f>VLOOKUP(A709,'Grants type'!B101:N252,7,FALSE)</f>
        <v>Non-earmarked</v>
      </c>
      <c r="D709" t="str">
        <f>VLOOKUP(A709,Government!B101:N252,7,FALSE)</f>
        <v>Total</v>
      </c>
      <c r="E709" s="6">
        <f>IF(ISNUMBER(VLOOKUP(A709,Aid!B101:N252,7,FALSE)),VLOOKUP(A709,Aid!B101:N252,7,FALSE),"N/A")</f>
        <v>45680</v>
      </c>
    </row>
    <row r="710" spans="1:5" x14ac:dyDescent="0.2">
      <c r="A710" t="s">
        <v>29</v>
      </c>
      <c r="B710">
        <v>2004</v>
      </c>
      <c r="C710" t="str">
        <f>VLOOKUP(A710,'Grants type'!B102:N253,7,FALSE)</f>
        <v>Total</v>
      </c>
      <c r="D710" t="str">
        <f>VLOOKUP(A710,Government!B102:N253,7,FALSE)</f>
        <v>Local</v>
      </c>
      <c r="E710" s="6">
        <f>IF(ISNUMBER(VLOOKUP(A710,Aid!B102:N253,7,FALSE)),VLOOKUP(A710,Aid!B102:N253,7,FALSE),"N/A")</f>
        <v>121865</v>
      </c>
    </row>
    <row r="711" spans="1:5" x14ac:dyDescent="0.2">
      <c r="A711" t="s">
        <v>29</v>
      </c>
      <c r="B711">
        <v>2004</v>
      </c>
      <c r="C711" t="str">
        <f>VLOOKUP(A711,'Grants type'!B103:N254,7,FALSE)</f>
        <v>Earmarked</v>
      </c>
      <c r="D711" t="str">
        <f>VLOOKUP(A711,Government!B103:N254,7,FALSE)</f>
        <v>Local</v>
      </c>
      <c r="E711" s="6">
        <f>IF(ISNUMBER(VLOOKUP(A711,Aid!B103:N254,7,FALSE)),VLOOKUP(A711,Aid!B103:N254,7,FALSE),"N/A")</f>
        <v>5429</v>
      </c>
    </row>
    <row r="712" spans="1:5" x14ac:dyDescent="0.2">
      <c r="A712" t="s">
        <v>29</v>
      </c>
      <c r="B712">
        <v>2004</v>
      </c>
      <c r="C712" t="str">
        <f>VLOOKUP(A712,'Grants type'!B104:N255,7,FALSE)</f>
        <v>Discretionary</v>
      </c>
      <c r="D712" t="str">
        <f>VLOOKUP(A712,Government!B104:N255,7,FALSE)</f>
        <v>Local</v>
      </c>
      <c r="E712" s="6">
        <f>IF(ISNUMBER(VLOOKUP(A712,Aid!B104:N255,7,FALSE)),VLOOKUP(A712,Aid!B104:N255,7,FALSE),"N/A")</f>
        <v>0</v>
      </c>
    </row>
    <row r="713" spans="1:5" x14ac:dyDescent="0.2">
      <c r="A713" t="s">
        <v>29</v>
      </c>
      <c r="B713">
        <v>2004</v>
      </c>
      <c r="C713" t="str">
        <f>VLOOKUP(A713,'Grants type'!B105:N256,7,FALSE)</f>
        <v>Non-earmarked</v>
      </c>
      <c r="D713" t="str">
        <f>VLOOKUP(A713,Government!B105:N256,7,FALSE)</f>
        <v>Local</v>
      </c>
      <c r="E713" s="6">
        <f>IF(ISNUMBER(VLOOKUP(A713,Aid!B105:N256,7,FALSE)),VLOOKUP(A713,Aid!B105:N256,7,FALSE),"N/A")</f>
        <v>10480</v>
      </c>
    </row>
    <row r="714" spans="1:5" x14ac:dyDescent="0.2">
      <c r="A714" t="s">
        <v>29</v>
      </c>
      <c r="B714">
        <v>2004</v>
      </c>
      <c r="C714" t="str">
        <f>VLOOKUP(A714,'Grants type'!B106:N257,7,FALSE)</f>
        <v>Total</v>
      </c>
      <c r="D714" t="str">
        <f>VLOOKUP(A714,Government!B106:N257,7,FALSE)</f>
        <v>Total</v>
      </c>
      <c r="E714" s="6">
        <f>IF(ISNUMBER(VLOOKUP(A714,Aid!B106:N257,7,FALSE)),VLOOKUP(A714,Aid!B106:N257,7,FALSE),"N/A")</f>
        <v>57495</v>
      </c>
    </row>
    <row r="715" spans="1:5" x14ac:dyDescent="0.2">
      <c r="A715" t="s">
        <v>29</v>
      </c>
      <c r="B715">
        <v>2004</v>
      </c>
      <c r="C715" t="str">
        <f>VLOOKUP(A715,'Grants type'!B107:N258,7,FALSE)</f>
        <v>Earmarked</v>
      </c>
      <c r="D715" t="str">
        <f>VLOOKUP(A715,Government!B107:N258,7,FALSE)</f>
        <v>Total</v>
      </c>
      <c r="E715" s="6">
        <f>IF(ISNUMBER(VLOOKUP(A715,Aid!B107:N258,7,FALSE)),VLOOKUP(A715,Aid!B107:N258,7,FALSE),"N/A")</f>
        <v>11815</v>
      </c>
    </row>
    <row r="716" spans="1:5" x14ac:dyDescent="0.2">
      <c r="A716" t="s">
        <v>29</v>
      </c>
      <c r="B716">
        <v>2004</v>
      </c>
      <c r="C716" t="str">
        <f>VLOOKUP(A716,'Grants type'!B108:N259,7,FALSE)</f>
        <v>Discretionary</v>
      </c>
      <c r="D716" t="str">
        <f>VLOOKUP(A716,Government!B108:N259,7,FALSE)</f>
        <v>Total</v>
      </c>
      <c r="E716" s="6">
        <f>IF(ISNUMBER(VLOOKUP(A716,Aid!B108:N259,7,FALSE)),VLOOKUP(A716,Aid!B108:N259,7,FALSE),"N/A")</f>
        <v>1150</v>
      </c>
    </row>
    <row r="717" spans="1:5" x14ac:dyDescent="0.2">
      <c r="A717" t="s">
        <v>29</v>
      </c>
      <c r="B717">
        <v>2004</v>
      </c>
      <c r="C717" t="str">
        <f>VLOOKUP(A717,'Grants type'!B109:N260,7,FALSE)</f>
        <v>Non-earmarked</v>
      </c>
      <c r="D717" t="str">
        <f>VLOOKUP(A717,Government!B109:N260,7,FALSE)</f>
        <v>Total</v>
      </c>
      <c r="E717" s="6">
        <f>IF(ISNUMBER(VLOOKUP(A717,Aid!B109:N260,7,FALSE)),VLOOKUP(A717,Aid!B109:N260,7,FALSE),"N/A")</f>
        <v>45680</v>
      </c>
    </row>
    <row r="718" spans="1:5" x14ac:dyDescent="0.2">
      <c r="A718" t="s">
        <v>31</v>
      </c>
      <c r="B718">
        <v>2004</v>
      </c>
      <c r="C718" t="str">
        <f>VLOOKUP(A718,'Grants type'!B110:N261,7,FALSE)</f>
        <v>Total</v>
      </c>
      <c r="D718" t="str">
        <f>VLOOKUP(A718,Government!B110:N261,7,FALSE)</f>
        <v>Local</v>
      </c>
      <c r="E718" s="6">
        <f>IF(ISNUMBER(VLOOKUP(A718,Aid!B110:N261,7,FALSE)),VLOOKUP(A718,Aid!B110:N261,7,FALSE),"N/A")</f>
        <v>121865</v>
      </c>
    </row>
    <row r="719" spans="1:5" x14ac:dyDescent="0.2">
      <c r="A719" t="s">
        <v>31</v>
      </c>
      <c r="B719">
        <v>2004</v>
      </c>
      <c r="C719" t="str">
        <f>VLOOKUP(A719,'Grants type'!B111:N262,7,FALSE)</f>
        <v>Earmarked</v>
      </c>
      <c r="D719" t="str">
        <f>VLOOKUP(A719,Government!B111:N262,7,FALSE)</f>
        <v>Local</v>
      </c>
      <c r="E719" s="6">
        <f>IF(ISNUMBER(VLOOKUP(A719,Aid!B111:N262,7,FALSE)),VLOOKUP(A719,Aid!B111:N262,7,FALSE),"N/A")</f>
        <v>44194.747000000003</v>
      </c>
    </row>
    <row r="720" spans="1:5" x14ac:dyDescent="0.2">
      <c r="A720" t="s">
        <v>31</v>
      </c>
      <c r="B720">
        <v>2004</v>
      </c>
      <c r="C720" t="str">
        <f>VLOOKUP(A720,'Grants type'!B112:N263,7,FALSE)</f>
        <v>Discretionary</v>
      </c>
      <c r="D720" t="str">
        <f>VLOOKUP(A720,Government!B112:N263,7,FALSE)</f>
        <v>Local</v>
      </c>
      <c r="E720" s="6">
        <f>IF(ISNUMBER(VLOOKUP(A720,Aid!B112:N263,7,FALSE)),VLOOKUP(A720,Aid!B112:N263,7,FALSE),"N/A")</f>
        <v>44194.747000000003</v>
      </c>
    </row>
    <row r="721" spans="1:5" x14ac:dyDescent="0.2">
      <c r="A721" t="s">
        <v>31</v>
      </c>
      <c r="B721">
        <v>2004</v>
      </c>
      <c r="C721" t="str">
        <f>VLOOKUP(A721,'Grants type'!B113:N264,7,FALSE)</f>
        <v>Non-earmarked</v>
      </c>
      <c r="D721" t="str">
        <f>VLOOKUP(A721,Government!B113:N264,7,FALSE)</f>
        <v>Local</v>
      </c>
      <c r="E721" s="6">
        <f>IF(ISNUMBER(VLOOKUP(A721,Aid!B113:N264,7,FALSE)),VLOOKUP(A721,Aid!B113:N264,7,FALSE),"N/A")</f>
        <v>77670.252999999997</v>
      </c>
    </row>
    <row r="722" spans="1:5" x14ac:dyDescent="0.2">
      <c r="A722" t="s">
        <v>31</v>
      </c>
      <c r="B722">
        <v>2004</v>
      </c>
      <c r="C722" t="str">
        <f>VLOOKUP(A722,'Grants type'!B114:N265,7,FALSE)</f>
        <v>Total</v>
      </c>
      <c r="D722" t="str">
        <f>VLOOKUP(A722,Government!B114:N265,7,FALSE)</f>
        <v>Total</v>
      </c>
      <c r="E722" s="6">
        <f>IF(ISNUMBER(VLOOKUP(A722,Aid!B114:N265,7,FALSE)),VLOOKUP(A722,Aid!B114:N265,7,FALSE),"N/A")</f>
        <v>121865</v>
      </c>
    </row>
    <row r="723" spans="1:5" x14ac:dyDescent="0.2">
      <c r="A723" t="s">
        <v>31</v>
      </c>
      <c r="B723">
        <v>2004</v>
      </c>
      <c r="C723" t="str">
        <f>VLOOKUP(A723,'Grants type'!B115:N266,7,FALSE)</f>
        <v>Earmarked</v>
      </c>
      <c r="D723" t="str">
        <f>VLOOKUP(A723,Government!B115:N266,7,FALSE)</f>
        <v>Total</v>
      </c>
      <c r="E723" s="6">
        <f>IF(ISNUMBER(VLOOKUP(A723,Aid!B115:N266,7,FALSE)),VLOOKUP(A723,Aid!B115:N266,7,FALSE),"N/A")</f>
        <v>44194.747000000003</v>
      </c>
    </row>
    <row r="724" spans="1:5" x14ac:dyDescent="0.2">
      <c r="A724" t="s">
        <v>31</v>
      </c>
      <c r="B724">
        <v>2004</v>
      </c>
      <c r="C724" t="str">
        <f>VLOOKUP(A724,'Grants type'!B116:N267,7,FALSE)</f>
        <v>Discretionary</v>
      </c>
      <c r="D724" t="str">
        <f>VLOOKUP(A724,Government!B116:N267,7,FALSE)</f>
        <v>Total</v>
      </c>
      <c r="E724" s="6">
        <f>IF(ISNUMBER(VLOOKUP(A724,Aid!B116:N267,7,FALSE)),VLOOKUP(A724,Aid!B116:N267,7,FALSE),"N/A")</f>
        <v>44194.747000000003</v>
      </c>
    </row>
    <row r="725" spans="1:5" x14ac:dyDescent="0.2">
      <c r="A725" t="s">
        <v>31</v>
      </c>
      <c r="B725">
        <v>2004</v>
      </c>
      <c r="C725" t="str">
        <f>VLOOKUP(A725,'Grants type'!B117:N268,7,FALSE)</f>
        <v>Non-earmarked</v>
      </c>
      <c r="D725" t="str">
        <f>VLOOKUP(A725,Government!B117:N268,7,FALSE)</f>
        <v>Total</v>
      </c>
      <c r="E725" s="6">
        <f>IF(ISNUMBER(VLOOKUP(A725,Aid!B117:N268,7,FALSE)),VLOOKUP(A725,Aid!B117:N268,7,FALSE),"N/A")</f>
        <v>77670.252999999997</v>
      </c>
    </row>
    <row r="726" spans="1:5" x14ac:dyDescent="0.2">
      <c r="A726" t="s">
        <v>33</v>
      </c>
      <c r="B726">
        <v>2004</v>
      </c>
      <c r="C726" t="str">
        <f>VLOOKUP(A726,'Grants type'!B118:N269,7,FALSE)</f>
        <v>Total</v>
      </c>
      <c r="D726" t="str">
        <f>VLOOKUP(A726,Government!B118:N269,7,FALSE)</f>
        <v>State</v>
      </c>
      <c r="E726" s="6">
        <f>IF(ISNUMBER(VLOOKUP(A726,Aid!B118:N269,7,FALSE)),VLOOKUP(A726,Aid!B118:N269,7,FALSE),"N/A")</f>
        <v>19998.724999999999</v>
      </c>
    </row>
    <row r="727" spans="1:5" x14ac:dyDescent="0.2">
      <c r="A727" t="s">
        <v>33</v>
      </c>
      <c r="B727">
        <v>2004</v>
      </c>
      <c r="C727" t="str">
        <f>VLOOKUP(A727,'Grants type'!B119:N270,7,FALSE)</f>
        <v>Earmarked</v>
      </c>
      <c r="D727" t="str">
        <f>VLOOKUP(A727,Government!B119:N270,7,FALSE)</f>
        <v>State</v>
      </c>
      <c r="E727" s="6">
        <f>IF(ISNUMBER(VLOOKUP(A727,Aid!B119:N270,7,FALSE)),VLOOKUP(A727,Aid!B119:N270,7,FALSE),"N/A")</f>
        <v>15359.343000000001</v>
      </c>
    </row>
    <row r="728" spans="1:5" x14ac:dyDescent="0.2">
      <c r="A728" t="s">
        <v>33</v>
      </c>
      <c r="B728">
        <v>2004</v>
      </c>
      <c r="C728" t="str">
        <f>VLOOKUP(A728,'Grants type'!B120:N271,7,FALSE)</f>
        <v>Discretionary</v>
      </c>
      <c r="D728" t="str">
        <f>VLOOKUP(A728,Government!B120:N271,7,FALSE)</f>
        <v>State</v>
      </c>
      <c r="E728" s="6">
        <f>IF(ISNUMBER(VLOOKUP(A728,Aid!B120:N271,7,FALSE)),VLOOKUP(A728,Aid!B120:N271,7,FALSE),"N/A")</f>
        <v>0</v>
      </c>
    </row>
    <row r="729" spans="1:5" x14ac:dyDescent="0.2">
      <c r="A729" t="s">
        <v>33</v>
      </c>
      <c r="B729">
        <v>2004</v>
      </c>
      <c r="C729" t="str">
        <f>VLOOKUP(A729,'Grants type'!B121:N272,7,FALSE)</f>
        <v>Non-earmarked</v>
      </c>
      <c r="D729" t="str">
        <f>VLOOKUP(A729,Government!B121:N272,7,FALSE)</f>
        <v>State</v>
      </c>
      <c r="E729" s="6">
        <f>IF(ISNUMBER(VLOOKUP(A729,Aid!B121:N272,7,FALSE)),VLOOKUP(A729,Aid!B121:N272,7,FALSE),"N/A")</f>
        <v>4639.3819999999996</v>
      </c>
    </row>
    <row r="730" spans="1:5" x14ac:dyDescent="0.2">
      <c r="A730" t="s">
        <v>33</v>
      </c>
      <c r="B730">
        <v>2004</v>
      </c>
      <c r="C730" t="str">
        <f>VLOOKUP(A730,'Grants type'!B122:N273,7,FALSE)</f>
        <v>Total</v>
      </c>
      <c r="D730" t="str">
        <f>VLOOKUP(A730,Government!B122:N273,7,FALSE)</f>
        <v>Local</v>
      </c>
      <c r="E730" s="6">
        <f>IF(ISNUMBER(VLOOKUP(A730,Aid!B122:N273,7,FALSE)),VLOOKUP(A730,Aid!B122:N273,7,FALSE),"N/A")</f>
        <v>7516.9269999999997</v>
      </c>
    </row>
    <row r="731" spans="1:5" x14ac:dyDescent="0.2">
      <c r="A731" t="s">
        <v>33</v>
      </c>
      <c r="B731">
        <v>2004</v>
      </c>
      <c r="C731" t="str">
        <f>VLOOKUP(A731,'Grants type'!B123:N274,7,FALSE)</f>
        <v>Earmarked</v>
      </c>
      <c r="D731" t="str">
        <f>VLOOKUP(A731,Government!B123:N274,7,FALSE)</f>
        <v>Local</v>
      </c>
      <c r="E731" s="6">
        <f>IF(ISNUMBER(VLOOKUP(A731,Aid!B123:N274,7,FALSE)),VLOOKUP(A731,Aid!B123:N274,7,FALSE),"N/A")</f>
        <v>5956.1390000000001</v>
      </c>
    </row>
    <row r="732" spans="1:5" x14ac:dyDescent="0.2">
      <c r="A732" t="s">
        <v>33</v>
      </c>
      <c r="B732">
        <v>2004</v>
      </c>
      <c r="C732" t="str">
        <f>VLOOKUP(A732,'Grants type'!B124:N275,7,FALSE)</f>
        <v>Discretionary</v>
      </c>
      <c r="D732" t="str">
        <f>VLOOKUP(A732,Government!B124:N275,7,FALSE)</f>
        <v>Local</v>
      </c>
      <c r="E732" s="6">
        <f>IF(ISNUMBER(VLOOKUP(A732,Aid!B124:N275,7,FALSE)),VLOOKUP(A732,Aid!B124:N275,7,FALSE),"N/A")</f>
        <v>0</v>
      </c>
    </row>
    <row r="733" spans="1:5" x14ac:dyDescent="0.2">
      <c r="A733" t="s">
        <v>33</v>
      </c>
      <c r="B733">
        <v>2004</v>
      </c>
      <c r="C733" t="str">
        <f>VLOOKUP(A733,'Grants type'!B125:N276,7,FALSE)</f>
        <v>Non-earmarked</v>
      </c>
      <c r="D733" t="str">
        <f>VLOOKUP(A733,Government!B125:N276,7,FALSE)</f>
        <v>Local</v>
      </c>
      <c r="E733" s="6">
        <f>IF(ISNUMBER(VLOOKUP(A733,Aid!B125:N276,7,FALSE)),VLOOKUP(A733,Aid!B125:N276,7,FALSE),"N/A")</f>
        <v>1560.788</v>
      </c>
    </row>
    <row r="734" spans="1:5" x14ac:dyDescent="0.2">
      <c r="A734" t="s">
        <v>33</v>
      </c>
      <c r="B734">
        <v>2004</v>
      </c>
      <c r="C734" t="str">
        <f>VLOOKUP(A734,'Grants type'!B126:N277,7,FALSE)</f>
        <v>Total</v>
      </c>
      <c r="D734" t="str">
        <f>VLOOKUP(A734,Government!B126:N277,7,FALSE)</f>
        <v>Total</v>
      </c>
      <c r="E734" s="6">
        <f>IF(ISNUMBER(VLOOKUP(A734,Aid!B126:N277,7,FALSE)),VLOOKUP(A734,Aid!B126:N277,7,FALSE),"N/A")</f>
        <v>27515.651999999998</v>
      </c>
    </row>
    <row r="735" spans="1:5" x14ac:dyDescent="0.2">
      <c r="A735" t="s">
        <v>33</v>
      </c>
      <c r="B735">
        <v>2004</v>
      </c>
      <c r="C735" t="str">
        <f>VLOOKUP(A735,'Grants type'!B127:N278,7,FALSE)</f>
        <v>Earmarked</v>
      </c>
      <c r="D735" t="str">
        <f>VLOOKUP(A735,Government!B127:N278,7,FALSE)</f>
        <v>Total</v>
      </c>
      <c r="E735" s="6">
        <f>IF(ISNUMBER(VLOOKUP(A735,Aid!B127:N278,7,FALSE)),VLOOKUP(A735,Aid!B127:N278,7,FALSE),"N/A")</f>
        <v>21315.482</v>
      </c>
    </row>
    <row r="736" spans="1:5" x14ac:dyDescent="0.2">
      <c r="A736" t="s">
        <v>33</v>
      </c>
      <c r="B736">
        <v>2004</v>
      </c>
      <c r="C736" t="str">
        <f>VLOOKUP(A736,'Grants type'!B128:N279,7,FALSE)</f>
        <v>Discretionary</v>
      </c>
      <c r="D736" t="str">
        <f>VLOOKUP(A736,Government!B128:N279,7,FALSE)</f>
        <v>Total</v>
      </c>
      <c r="E736" s="6">
        <f>IF(ISNUMBER(VLOOKUP(A736,Aid!B128:N279,7,FALSE)),VLOOKUP(A736,Aid!B128:N279,7,FALSE),"N/A")</f>
        <v>0</v>
      </c>
    </row>
    <row r="737" spans="1:5" x14ac:dyDescent="0.2">
      <c r="A737" t="s">
        <v>33</v>
      </c>
      <c r="B737">
        <v>2004</v>
      </c>
      <c r="C737" t="str">
        <f>VLOOKUP(A737,'Grants type'!B129:N280,7,FALSE)</f>
        <v>Non-earmarked</v>
      </c>
      <c r="D737" t="str">
        <f>VLOOKUP(A737,Government!B129:N280,7,FALSE)</f>
        <v>Total</v>
      </c>
      <c r="E737" s="6">
        <f>IF(ISNUMBER(VLOOKUP(A737,Aid!B129:N280,7,FALSE)),VLOOKUP(A737,Aid!B129:N280,7,FALSE),"N/A")</f>
        <v>6200.17</v>
      </c>
    </row>
    <row r="738" spans="1:5" x14ac:dyDescent="0.2">
      <c r="A738" t="s">
        <v>35</v>
      </c>
      <c r="B738">
        <v>2004</v>
      </c>
      <c r="C738" t="str">
        <f>VLOOKUP(A738,'Grants type'!B130:N281,7,FALSE)</f>
        <v>Total</v>
      </c>
      <c r="D738" t="str">
        <f>VLOOKUP(A738,Government!B130:N281,7,FALSE)</f>
        <v>Local</v>
      </c>
      <c r="E738" s="6">
        <f>IF(ISNUMBER(VLOOKUP(A738,Aid!B130:N281,7,FALSE)),VLOOKUP(A738,Aid!B130:N281,7,FALSE),"N/A")</f>
        <v>210.83600000000001</v>
      </c>
    </row>
    <row r="739" spans="1:5" x14ac:dyDescent="0.2">
      <c r="A739" t="s">
        <v>35</v>
      </c>
      <c r="B739">
        <v>2004</v>
      </c>
      <c r="C739" t="str">
        <f>VLOOKUP(A739,'Grants type'!B131:N282,7,FALSE)</f>
        <v>Earmarked</v>
      </c>
      <c r="D739" t="str">
        <f>VLOOKUP(A739,Government!B131:N282,7,FALSE)</f>
        <v>Local</v>
      </c>
      <c r="E739" s="6">
        <f>IF(ISNUMBER(VLOOKUP(A739,Aid!B131:N282,7,FALSE)),VLOOKUP(A739,Aid!B131:N282,7,FALSE),"N/A")</f>
        <v>98.796999999999997</v>
      </c>
    </row>
    <row r="740" spans="1:5" x14ac:dyDescent="0.2">
      <c r="A740" t="s">
        <v>35</v>
      </c>
      <c r="B740">
        <v>2004</v>
      </c>
      <c r="C740" t="str">
        <f>VLOOKUP(A740,'Grants type'!B132:N283,7,FALSE)</f>
        <v>Discretionary</v>
      </c>
      <c r="D740" t="str">
        <f>VLOOKUP(A740,Government!B132:N283,7,FALSE)</f>
        <v>Local</v>
      </c>
      <c r="E740" s="6">
        <f>IF(ISNUMBER(VLOOKUP(A740,Aid!B132:N283,7,FALSE)),VLOOKUP(A740,Aid!B132:N283,7,FALSE),"N/A")</f>
        <v>98.796999999999997</v>
      </c>
    </row>
    <row r="741" spans="1:5" x14ac:dyDescent="0.2">
      <c r="A741" t="s">
        <v>35</v>
      </c>
      <c r="B741">
        <v>2004</v>
      </c>
      <c r="C741" t="str">
        <f>VLOOKUP(A741,'Grants type'!B133:N284,7,FALSE)</f>
        <v>Non-earmarked</v>
      </c>
      <c r="D741" t="str">
        <f>VLOOKUP(A741,Government!B133:N284,7,FALSE)</f>
        <v>Local</v>
      </c>
      <c r="E741" s="6">
        <f>IF(ISNUMBER(VLOOKUP(A741,Aid!B133:N284,7,FALSE)),VLOOKUP(A741,Aid!B133:N284,7,FALSE),"N/A")</f>
        <v>112.039</v>
      </c>
    </row>
    <row r="742" spans="1:5" x14ac:dyDescent="0.2">
      <c r="A742" t="s">
        <v>35</v>
      </c>
      <c r="B742">
        <v>2004</v>
      </c>
      <c r="C742" t="str">
        <f>VLOOKUP(A742,'Grants type'!B134:N285,7,FALSE)</f>
        <v>Total</v>
      </c>
      <c r="D742" t="str">
        <f>VLOOKUP(A742,Government!B134:N285,7,FALSE)</f>
        <v>Total</v>
      </c>
      <c r="E742" s="6">
        <f>IF(ISNUMBER(VLOOKUP(A742,Aid!B134:N285,7,FALSE)),VLOOKUP(A742,Aid!B134:N285,7,FALSE),"N/A")</f>
        <v>210.83600000000001</v>
      </c>
    </row>
    <row r="743" spans="1:5" x14ac:dyDescent="0.2">
      <c r="A743" t="s">
        <v>35</v>
      </c>
      <c r="B743">
        <v>2004</v>
      </c>
      <c r="C743" t="str">
        <f>VLOOKUP(A743,'Grants type'!B135:N286,7,FALSE)</f>
        <v>Earmarked</v>
      </c>
      <c r="D743" t="str">
        <f>VLOOKUP(A743,Government!B135:N286,7,FALSE)</f>
        <v>Total</v>
      </c>
      <c r="E743" s="6">
        <f>IF(ISNUMBER(VLOOKUP(A743,Aid!B135:N286,7,FALSE)),VLOOKUP(A743,Aid!B135:N286,7,FALSE),"N/A")</f>
        <v>98.796999999999997</v>
      </c>
    </row>
    <row r="744" spans="1:5" x14ac:dyDescent="0.2">
      <c r="A744" t="s">
        <v>35</v>
      </c>
      <c r="B744">
        <v>2004</v>
      </c>
      <c r="C744" t="str">
        <f>VLOOKUP(A744,'Grants type'!B136:N287,7,FALSE)</f>
        <v>Discretionary</v>
      </c>
      <c r="D744" t="str">
        <f>VLOOKUP(A744,Government!B136:N287,7,FALSE)</f>
        <v>Total</v>
      </c>
      <c r="E744" s="6">
        <f>IF(ISNUMBER(VLOOKUP(A744,Aid!B136:N287,7,FALSE)),VLOOKUP(A744,Aid!B136:N287,7,FALSE),"N/A")</f>
        <v>98.796999999999997</v>
      </c>
    </row>
    <row r="745" spans="1:5" x14ac:dyDescent="0.2">
      <c r="A745" t="s">
        <v>35</v>
      </c>
      <c r="B745">
        <v>2004</v>
      </c>
      <c r="C745" t="str">
        <f>VLOOKUP(A745,'Grants type'!B137:N288,7,FALSE)</f>
        <v>Non-earmarked</v>
      </c>
      <c r="D745" t="str">
        <f>VLOOKUP(A745,Government!B137:N288,7,FALSE)</f>
        <v>Total</v>
      </c>
      <c r="E745" s="6">
        <f>IF(ISNUMBER(VLOOKUP(A745,Aid!B137:N288,7,FALSE)),VLOOKUP(A745,Aid!B137:N288,7,FALSE),"N/A")</f>
        <v>112.039</v>
      </c>
    </row>
    <row r="746" spans="1:5" x14ac:dyDescent="0.2">
      <c r="A746" t="s">
        <v>36</v>
      </c>
      <c r="B746">
        <v>2004</v>
      </c>
      <c r="C746" t="str">
        <f>VLOOKUP(A746,'Grants type'!B138:N289,7,FALSE)</f>
        <v>Total</v>
      </c>
      <c r="D746" t="str">
        <f>VLOOKUP(A746,Government!B138:N289,7,FALSE)</f>
        <v>Local</v>
      </c>
      <c r="E746" s="6">
        <f>IF(ISNUMBER(VLOOKUP(A746,Aid!B138:N289,7,FALSE)),VLOOKUP(A746,Aid!B138:N289,7,FALSE),"N/A")</f>
        <v>503649</v>
      </c>
    </row>
    <row r="747" spans="1:5" x14ac:dyDescent="0.2">
      <c r="A747" t="s">
        <v>36</v>
      </c>
      <c r="B747">
        <v>2004</v>
      </c>
      <c r="C747" t="str">
        <f>VLOOKUP(A747,'Grants type'!B139:N290,7,FALSE)</f>
        <v>Earmarked</v>
      </c>
      <c r="D747" t="str">
        <f>VLOOKUP(A747,Government!B139:N290,7,FALSE)</f>
        <v>Local</v>
      </c>
      <c r="E747" s="6">
        <f>IF(ISNUMBER(VLOOKUP(A747,Aid!B139:N290,7,FALSE)),VLOOKUP(A747,Aid!B139:N290,7,FALSE),"N/A")</f>
        <v>498003</v>
      </c>
    </row>
    <row r="748" spans="1:5" x14ac:dyDescent="0.2">
      <c r="A748" t="s">
        <v>36</v>
      </c>
      <c r="B748">
        <v>2004</v>
      </c>
      <c r="C748" t="str">
        <f>VLOOKUP(A748,'Grants type'!B140:N291,7,FALSE)</f>
        <v>Discretionary</v>
      </c>
      <c r="D748" t="str">
        <f>VLOOKUP(A748,Government!B140:N291,7,FALSE)</f>
        <v>Local</v>
      </c>
      <c r="E748" s="6">
        <f>IF(ISNUMBER(VLOOKUP(A748,Aid!B140:N291,7,FALSE)),VLOOKUP(A748,Aid!B140:N291,7,FALSE),"N/A")</f>
        <v>3180</v>
      </c>
    </row>
    <row r="749" spans="1:5" x14ac:dyDescent="0.2">
      <c r="A749" t="s">
        <v>36</v>
      </c>
      <c r="B749">
        <v>2004</v>
      </c>
      <c r="C749" t="str">
        <f>VLOOKUP(A749,'Grants type'!B141:N292,7,FALSE)</f>
        <v>Non-earmarked</v>
      </c>
      <c r="D749" t="str">
        <f>VLOOKUP(A749,Government!B141:N292,7,FALSE)</f>
        <v>Local</v>
      </c>
      <c r="E749" s="6">
        <f>IF(ISNUMBER(VLOOKUP(A749,Aid!B141:N292,7,FALSE)),VLOOKUP(A749,Aid!B141:N292,7,FALSE),"N/A")</f>
        <v>5646</v>
      </c>
    </row>
    <row r="750" spans="1:5" x14ac:dyDescent="0.2">
      <c r="A750" t="s">
        <v>36</v>
      </c>
      <c r="B750">
        <v>2004</v>
      </c>
      <c r="C750" t="str">
        <f>VLOOKUP(A750,'Grants type'!B142:N293,7,FALSE)</f>
        <v>Total</v>
      </c>
      <c r="D750" t="str">
        <f>VLOOKUP(A750,Government!B142:N293,7,FALSE)</f>
        <v>Total</v>
      </c>
      <c r="E750" s="6">
        <f>IF(ISNUMBER(VLOOKUP(A750,Aid!B142:N293,7,FALSE)),VLOOKUP(A750,Aid!B142:N293,7,FALSE),"N/A")</f>
        <v>503649</v>
      </c>
    </row>
    <row r="751" spans="1:5" x14ac:dyDescent="0.2">
      <c r="A751" t="s">
        <v>36</v>
      </c>
      <c r="B751">
        <v>2004</v>
      </c>
      <c r="C751" t="str">
        <f>VLOOKUP(A751,'Grants type'!B143:N294,7,FALSE)</f>
        <v>Earmarked</v>
      </c>
      <c r="D751" t="str">
        <f>VLOOKUP(A751,Government!B143:N294,7,FALSE)</f>
        <v>Total</v>
      </c>
      <c r="E751" s="6">
        <f>IF(ISNUMBER(VLOOKUP(A751,Aid!B143:N294,7,FALSE)),VLOOKUP(A751,Aid!B143:N294,7,FALSE),"N/A")</f>
        <v>498003</v>
      </c>
    </row>
    <row r="752" spans="1:5" x14ac:dyDescent="0.2">
      <c r="A752" t="s">
        <v>36</v>
      </c>
      <c r="B752">
        <v>2004</v>
      </c>
      <c r="C752" t="str">
        <f>VLOOKUP(A752,'Grants type'!B144:N295,7,FALSE)</f>
        <v>Discretionary</v>
      </c>
      <c r="D752" t="str">
        <f>VLOOKUP(A752,Government!B144:N295,7,FALSE)</f>
        <v>Total</v>
      </c>
      <c r="E752" s="6">
        <f>IF(ISNUMBER(VLOOKUP(A752,Aid!B144:N295,7,FALSE)),VLOOKUP(A752,Aid!B144:N295,7,FALSE),"N/A")</f>
        <v>3180</v>
      </c>
    </row>
    <row r="753" spans="1:5" x14ac:dyDescent="0.2">
      <c r="A753" t="s">
        <v>36</v>
      </c>
      <c r="B753">
        <v>2004</v>
      </c>
      <c r="C753" t="str">
        <f>VLOOKUP(A753,'Grants type'!B145:N296,7,FALSE)</f>
        <v>Non-earmarked</v>
      </c>
      <c r="D753" t="str">
        <f>VLOOKUP(A753,Government!B145:N296,7,FALSE)</f>
        <v>Total</v>
      </c>
      <c r="E753" s="6">
        <f>IF(ISNUMBER(VLOOKUP(A753,Aid!B145:N296,7,FALSE)),VLOOKUP(A753,Aid!B145:N296,7,FALSE),"N/A")</f>
        <v>5646</v>
      </c>
    </row>
    <row r="754" spans="1:5" x14ac:dyDescent="0.2">
      <c r="A754" t="s">
        <v>38</v>
      </c>
      <c r="B754">
        <v>2004</v>
      </c>
      <c r="C754" t="str">
        <f>VLOOKUP(A754,'Grants type'!B146:N297,7,FALSE)</f>
        <v>Total</v>
      </c>
      <c r="D754" t="str">
        <f>VLOOKUP(A754,Government!B146:N297,7,FALSE)</f>
        <v>Local</v>
      </c>
      <c r="E754" s="6">
        <f>IF(ISNUMBER(VLOOKUP(A754,Aid!B146:N297,7,FALSE)),VLOOKUP(A754,Aid!B146:N297,7,FALSE),"N/A")</f>
        <v>1049.45</v>
      </c>
    </row>
    <row r="755" spans="1:5" x14ac:dyDescent="0.2">
      <c r="A755" t="s">
        <v>38</v>
      </c>
      <c r="B755">
        <v>2004</v>
      </c>
      <c r="C755" t="str">
        <f>VLOOKUP(A755,'Grants type'!B147:N298,7,FALSE)</f>
        <v>Earmarked</v>
      </c>
      <c r="D755" t="str">
        <f>VLOOKUP(A755,Government!B147:N298,7,FALSE)</f>
        <v>Local</v>
      </c>
      <c r="E755" s="6">
        <f>IF(ISNUMBER(VLOOKUP(A755,Aid!B147:N298,7,FALSE)),VLOOKUP(A755,Aid!B147:N298,7,FALSE),"N/A")</f>
        <v>1049.45</v>
      </c>
    </row>
    <row r="756" spans="1:5" x14ac:dyDescent="0.2">
      <c r="A756" t="s">
        <v>38</v>
      </c>
      <c r="B756">
        <v>2004</v>
      </c>
      <c r="C756" t="str">
        <f>VLOOKUP(A756,'Grants type'!B148:N299,7,FALSE)</f>
        <v>Discretionary</v>
      </c>
      <c r="D756" t="str">
        <f>VLOOKUP(A756,Government!B148:N299,7,FALSE)</f>
        <v>Local</v>
      </c>
      <c r="E756" s="6">
        <f>IF(ISNUMBER(VLOOKUP(A756,Aid!B148:N299,7,FALSE)),VLOOKUP(A756,Aid!B148:N299,7,FALSE),"N/A")</f>
        <v>0</v>
      </c>
    </row>
    <row r="757" spans="1:5" x14ac:dyDescent="0.2">
      <c r="A757" t="s">
        <v>38</v>
      </c>
      <c r="B757">
        <v>2004</v>
      </c>
      <c r="C757" t="str">
        <f>VLOOKUP(A757,'Grants type'!B149:N300,7,FALSE)</f>
        <v>Non-earmarked</v>
      </c>
      <c r="D757" t="str">
        <f>VLOOKUP(A757,Government!B149:N300,7,FALSE)</f>
        <v>Local</v>
      </c>
      <c r="E757" s="6">
        <f>IF(ISNUMBER(VLOOKUP(A757,Aid!B149:N300,7,FALSE)),VLOOKUP(A757,Aid!B149:N300,7,FALSE),"N/A")</f>
        <v>0</v>
      </c>
    </row>
    <row r="758" spans="1:5" x14ac:dyDescent="0.2">
      <c r="A758" t="s">
        <v>38</v>
      </c>
      <c r="B758">
        <v>2004</v>
      </c>
      <c r="C758" t="str">
        <f>VLOOKUP(A758,'Grants type'!B150:N301,7,FALSE)</f>
        <v>Total</v>
      </c>
      <c r="D758" t="str">
        <f>VLOOKUP(A758,Government!B150:N301,7,FALSE)</f>
        <v>Total</v>
      </c>
      <c r="E758" s="6">
        <f>IF(ISNUMBER(VLOOKUP(A758,Aid!B150:N301,7,FALSE)),VLOOKUP(A758,Aid!B150:N301,7,FALSE),"N/A")</f>
        <v>1049.45</v>
      </c>
    </row>
    <row r="759" spans="1:5" x14ac:dyDescent="0.2">
      <c r="A759" t="s">
        <v>38</v>
      </c>
      <c r="B759">
        <v>2004</v>
      </c>
      <c r="C759" t="str">
        <f>VLOOKUP(A759,'Grants type'!B151:N302,7,FALSE)</f>
        <v>Earmarked</v>
      </c>
      <c r="D759" t="str">
        <f>VLOOKUP(A759,Government!B151:N302,7,FALSE)</f>
        <v>Total</v>
      </c>
      <c r="E759" s="6">
        <f>IF(ISNUMBER(VLOOKUP(A759,Aid!B151:N302,7,FALSE)),VLOOKUP(A759,Aid!B151:N302,7,FALSE),"N/A")</f>
        <v>1049.45</v>
      </c>
    </row>
    <row r="760" spans="1:5" x14ac:dyDescent="0.2">
      <c r="A760" t="s">
        <v>38</v>
      </c>
      <c r="B760">
        <v>2004</v>
      </c>
      <c r="C760" t="str">
        <f>VLOOKUP(A760,'Grants type'!B152:N303,7,FALSE)</f>
        <v>Discretionary</v>
      </c>
      <c r="D760" t="str">
        <f>VLOOKUP(A760,Government!B152:N303,7,FALSE)</f>
        <v>Total</v>
      </c>
      <c r="E760" s="6">
        <f>IF(ISNUMBER(VLOOKUP(A760,Aid!B152:N303,7,FALSE)),VLOOKUP(A760,Aid!B152:N303,7,FALSE),"N/A")</f>
        <v>0</v>
      </c>
    </row>
    <row r="761" spans="1:5" x14ac:dyDescent="0.2">
      <c r="A761" t="s">
        <v>38</v>
      </c>
      <c r="B761">
        <v>2004</v>
      </c>
      <c r="C761" t="str">
        <f>VLOOKUP(A761,'Grants type'!B153:N304,7,FALSE)</f>
        <v>Non-earmarked</v>
      </c>
      <c r="D761" t="str">
        <f>VLOOKUP(A761,Government!B153:N304,7,FALSE)</f>
        <v>Total</v>
      </c>
      <c r="E761" s="6">
        <f>IF(ISNUMBER(VLOOKUP(A761,Aid!B153:N304,7,FALSE)),VLOOKUP(A761,Aid!B153:N304,7,FALSE),"N/A")</f>
        <v>0</v>
      </c>
    </row>
    <row r="762" spans="1:5" x14ac:dyDescent="0.2">
      <c r="A762" t="s">
        <v>43</v>
      </c>
      <c r="B762">
        <v>2005</v>
      </c>
      <c r="C762" t="str">
        <f>VLOOKUP(A762,'Grants type'!B2:N153,8,FALSE)</f>
        <v>Total</v>
      </c>
      <c r="D762" t="str">
        <f>VLOOKUP(A762,Government!B2:N153,8,FALSE)</f>
        <v>State</v>
      </c>
      <c r="E762" s="6">
        <f>IF(ISNUMBER(VLOOKUP(A762,Aid!B2:N153,8,FALSE)),VLOOKUP(A762,Aid!B2:N153,8,FALSE),"N/A")</f>
        <v>27943</v>
      </c>
    </row>
    <row r="763" spans="1:5" x14ac:dyDescent="0.2">
      <c r="A763" t="s">
        <v>43</v>
      </c>
      <c r="B763">
        <v>2005</v>
      </c>
      <c r="C763" t="str">
        <f>VLOOKUP(A763,'Grants type'!B3:N154,8,FALSE)</f>
        <v>Earmarked</v>
      </c>
      <c r="D763" t="str">
        <f>VLOOKUP(A763,Government!B3:N154,8,FALSE)</f>
        <v>State</v>
      </c>
      <c r="E763" s="6">
        <f>IF(ISNUMBER(VLOOKUP(A763,Aid!B3:N154,8,FALSE)),VLOOKUP(A763,Aid!B3:N154,8,FALSE),"N/A")</f>
        <v>25286</v>
      </c>
    </row>
    <row r="764" spans="1:5" x14ac:dyDescent="0.2">
      <c r="A764" t="s">
        <v>43</v>
      </c>
      <c r="B764">
        <v>2005</v>
      </c>
      <c r="C764" t="str">
        <f>VLOOKUP(A764,'Grants type'!B4:N155,8,FALSE)</f>
        <v>Discretionary</v>
      </c>
      <c r="D764" t="str">
        <f>VLOOKUP(A764,Government!B4:N155,8,FALSE)</f>
        <v>State</v>
      </c>
      <c r="E764" s="6">
        <f>IF(ISNUMBER(VLOOKUP(A764,Aid!B4:N155,8,FALSE)),VLOOKUP(A764,Aid!B4:N155,8,FALSE),"N/A")</f>
        <v>25286</v>
      </c>
    </row>
    <row r="765" spans="1:5" x14ac:dyDescent="0.2">
      <c r="A765" t="s">
        <v>43</v>
      </c>
      <c r="B765">
        <v>2005</v>
      </c>
      <c r="C765" t="str">
        <f>VLOOKUP(A765,'Grants type'!B5:N156,8,FALSE)</f>
        <v>Non-earmarked</v>
      </c>
      <c r="D765" t="str">
        <f>VLOOKUP(A765,Government!B5:N156,8,FALSE)</f>
        <v>State</v>
      </c>
      <c r="E765" s="6">
        <f>IF(ISNUMBER(VLOOKUP(A765,Aid!B5:N156,8,FALSE)),VLOOKUP(A765,Aid!B5:N156,8,FALSE),"N/A")</f>
        <v>2657</v>
      </c>
    </row>
    <row r="766" spans="1:5" x14ac:dyDescent="0.2">
      <c r="A766" t="s">
        <v>43</v>
      </c>
      <c r="B766">
        <v>2005</v>
      </c>
      <c r="C766" t="str">
        <f>VLOOKUP(A766,'Grants type'!B6:N157,8,FALSE)</f>
        <v>Total</v>
      </c>
      <c r="D766" t="str">
        <f>VLOOKUP(A766,Government!B6:N157,8,FALSE)</f>
        <v>Local</v>
      </c>
      <c r="E766" s="6">
        <f>IF(ISNUMBER(VLOOKUP(A766,Aid!B6:N157,8,FALSE)),VLOOKUP(A766,Aid!B6:N157,8,FALSE),"N/A")</f>
        <v>1995</v>
      </c>
    </row>
    <row r="767" spans="1:5" x14ac:dyDescent="0.2">
      <c r="A767" t="s">
        <v>43</v>
      </c>
      <c r="B767">
        <v>2005</v>
      </c>
      <c r="C767" t="str">
        <f>VLOOKUP(A767,'Grants type'!B7:N158,8,FALSE)</f>
        <v>Earmarked</v>
      </c>
      <c r="D767" t="str">
        <f>VLOOKUP(A767,Government!B7:N158,8,FALSE)</f>
        <v>Local</v>
      </c>
      <c r="E767" s="6">
        <f>IF(ISNUMBER(VLOOKUP(A767,Aid!B7:N158,8,FALSE)),VLOOKUP(A767,Aid!B7:N158,8,FALSE),"N/A")</f>
        <v>376</v>
      </c>
    </row>
    <row r="768" spans="1:5" x14ac:dyDescent="0.2">
      <c r="A768" t="s">
        <v>43</v>
      </c>
      <c r="B768">
        <v>2005</v>
      </c>
      <c r="C768" t="str">
        <f>VLOOKUP(A768,'Grants type'!B8:N159,8,FALSE)</f>
        <v>Discretionary</v>
      </c>
      <c r="D768" t="str">
        <f>VLOOKUP(A768,Government!B8:N159,8,FALSE)</f>
        <v>Local</v>
      </c>
      <c r="E768" s="6">
        <f>IF(ISNUMBER(VLOOKUP(A768,Aid!B8:N159,8,FALSE)),VLOOKUP(A768,Aid!B8:N159,8,FALSE),"N/A")</f>
        <v>376</v>
      </c>
    </row>
    <row r="769" spans="1:5" x14ac:dyDescent="0.2">
      <c r="A769" t="s">
        <v>43</v>
      </c>
      <c r="B769">
        <v>2005</v>
      </c>
      <c r="C769" t="str">
        <f>VLOOKUP(A769,'Grants type'!B9:N160,8,FALSE)</f>
        <v>Non-earmarked</v>
      </c>
      <c r="D769" t="str">
        <f>VLOOKUP(A769,Government!B9:N160,8,FALSE)</f>
        <v>Local</v>
      </c>
      <c r="E769" s="6">
        <f>IF(ISNUMBER(VLOOKUP(A769,Aid!B9:N160,8,FALSE)),VLOOKUP(A769,Aid!B9:N160,8,FALSE),"N/A")</f>
        <v>1619</v>
      </c>
    </row>
    <row r="770" spans="1:5" x14ac:dyDescent="0.2">
      <c r="A770" t="s">
        <v>43</v>
      </c>
      <c r="B770">
        <v>2005</v>
      </c>
      <c r="C770" t="str">
        <f>VLOOKUP(A770,'Grants type'!B10:N161,8,FALSE)</f>
        <v>Total</v>
      </c>
      <c r="D770" t="str">
        <f>VLOOKUP(A770,Government!B10:N161,8,FALSE)</f>
        <v>Total</v>
      </c>
      <c r="E770" s="6">
        <f>IF(ISNUMBER(VLOOKUP(A770,Aid!B10:N161,8,FALSE)),VLOOKUP(A770,Aid!B10:N161,8,FALSE),"N/A")</f>
        <v>29938</v>
      </c>
    </row>
    <row r="771" spans="1:5" x14ac:dyDescent="0.2">
      <c r="A771" t="s">
        <v>43</v>
      </c>
      <c r="B771">
        <v>2005</v>
      </c>
      <c r="C771" t="str">
        <f>VLOOKUP(A771,'Grants type'!B11:N162,8,FALSE)</f>
        <v>Earmarked</v>
      </c>
      <c r="D771" t="str">
        <f>VLOOKUP(A771,Government!B11:N162,8,FALSE)</f>
        <v>Total</v>
      </c>
      <c r="E771" s="6">
        <f>IF(ISNUMBER(VLOOKUP(A771,Aid!B11:N162,8,FALSE)),VLOOKUP(A771,Aid!B11:N162,8,FALSE),"N/A")</f>
        <v>25662</v>
      </c>
    </row>
    <row r="772" spans="1:5" x14ac:dyDescent="0.2">
      <c r="A772" t="s">
        <v>43</v>
      </c>
      <c r="B772">
        <v>2005</v>
      </c>
      <c r="C772" t="str">
        <f>VLOOKUP(A772,'Grants type'!B12:N163,8,FALSE)</f>
        <v>Discretionary</v>
      </c>
      <c r="D772" t="str">
        <f>VLOOKUP(A772,Government!B12:N163,8,FALSE)</f>
        <v>Total</v>
      </c>
      <c r="E772" s="6">
        <f>IF(ISNUMBER(VLOOKUP(A772,Aid!B12:N163,8,FALSE)),VLOOKUP(A772,Aid!B12:N163,8,FALSE),"N/A")</f>
        <v>25662</v>
      </c>
    </row>
    <row r="773" spans="1:5" x14ac:dyDescent="0.2">
      <c r="A773" t="s">
        <v>43</v>
      </c>
      <c r="B773">
        <v>2005</v>
      </c>
      <c r="C773" t="str">
        <f>VLOOKUP(A773,'Grants type'!B13:N164,8,FALSE)</f>
        <v>Non-earmarked</v>
      </c>
      <c r="D773" t="str">
        <f>VLOOKUP(A773,Government!B13:N164,8,FALSE)</f>
        <v>Total</v>
      </c>
      <c r="E773" s="6">
        <f>IF(ISNUMBER(VLOOKUP(A773,Aid!B13:N164,8,FALSE)),VLOOKUP(A773,Aid!B13:N164,8,FALSE),"N/A")</f>
        <v>4276</v>
      </c>
    </row>
    <row r="774" spans="1:5" x14ac:dyDescent="0.2">
      <c r="A774" t="s">
        <v>11</v>
      </c>
      <c r="B774">
        <v>2005</v>
      </c>
      <c r="C774" t="str">
        <f>VLOOKUP(A774,'Grants type'!B14:N165,8,FALSE)</f>
        <v>Total</v>
      </c>
      <c r="D774" t="str">
        <f>VLOOKUP(A774,Government!B14:N165,8,FALSE)</f>
        <v>Local</v>
      </c>
      <c r="E774" s="6">
        <f>IF(ISNUMBER(VLOOKUP(A774,Aid!B14:N165,8,FALSE)),VLOOKUP(A774,Aid!B14:N165,8,FALSE),"N/A")</f>
        <v>114445</v>
      </c>
    </row>
    <row r="775" spans="1:5" x14ac:dyDescent="0.2">
      <c r="A775" t="s">
        <v>11</v>
      </c>
      <c r="B775">
        <v>2005</v>
      </c>
      <c r="C775" t="str">
        <f>VLOOKUP(A775,'Grants type'!B15:N166,8,FALSE)</f>
        <v>Earmarked</v>
      </c>
      <c r="D775" t="str">
        <f>VLOOKUP(A775,Government!B15:N166,8,FALSE)</f>
        <v>Local</v>
      </c>
      <c r="E775" s="6">
        <f>IF(ISNUMBER(VLOOKUP(A775,Aid!B15:N166,8,FALSE)),VLOOKUP(A775,Aid!B15:N166,8,FALSE),"N/A")</f>
        <v>114445</v>
      </c>
    </row>
    <row r="776" spans="1:5" x14ac:dyDescent="0.2">
      <c r="A776" t="s">
        <v>11</v>
      </c>
      <c r="B776">
        <v>2005</v>
      </c>
      <c r="C776" t="str">
        <f>VLOOKUP(A776,'Grants type'!B16:N167,8,FALSE)</f>
        <v>Discretionary</v>
      </c>
      <c r="D776" t="str">
        <f>VLOOKUP(A776,Government!B16:N167,8,FALSE)</f>
        <v>Local</v>
      </c>
      <c r="E776" s="6">
        <f>IF(ISNUMBER(VLOOKUP(A776,Aid!B16:N167,8,FALSE)),VLOOKUP(A776,Aid!B16:N167,8,FALSE),"N/A")</f>
        <v>0</v>
      </c>
    </row>
    <row r="777" spans="1:5" x14ac:dyDescent="0.2">
      <c r="A777" t="s">
        <v>11</v>
      </c>
      <c r="B777">
        <v>2005</v>
      </c>
      <c r="C777" t="str">
        <f>VLOOKUP(A777,'Grants type'!B17:N168,8,FALSE)</f>
        <v>Non-earmarked</v>
      </c>
      <c r="D777" t="str">
        <f>VLOOKUP(A777,Government!B17:N168,8,FALSE)</f>
        <v>Local</v>
      </c>
      <c r="E777" s="6">
        <f>IF(ISNUMBER(VLOOKUP(A777,Aid!B17:N168,8,FALSE)),VLOOKUP(A777,Aid!B17:N168,8,FALSE),"N/A")</f>
        <v>0</v>
      </c>
    </row>
    <row r="778" spans="1:5" x14ac:dyDescent="0.2">
      <c r="A778" t="s">
        <v>11</v>
      </c>
      <c r="B778">
        <v>2005</v>
      </c>
      <c r="C778" t="str">
        <f>VLOOKUP(A778,'Grants type'!B18:N169,8,FALSE)</f>
        <v>Total</v>
      </c>
      <c r="D778" t="str">
        <f>VLOOKUP(A778,Government!B18:N169,8,FALSE)</f>
        <v>Total</v>
      </c>
      <c r="E778" s="6">
        <f>IF(ISNUMBER(VLOOKUP(A778,Aid!B18:N169,8,FALSE)),VLOOKUP(A778,Aid!B18:N169,8,FALSE),"N/A")</f>
        <v>114445</v>
      </c>
    </row>
    <row r="779" spans="1:5" x14ac:dyDescent="0.2">
      <c r="A779" t="s">
        <v>11</v>
      </c>
      <c r="B779">
        <v>2005</v>
      </c>
      <c r="C779" t="str">
        <f>VLOOKUP(A779,'Grants type'!B19:N170,8,FALSE)</f>
        <v>Earmarked</v>
      </c>
      <c r="D779" t="str">
        <f>VLOOKUP(A779,Government!B19:N170,8,FALSE)</f>
        <v>Total</v>
      </c>
      <c r="E779" s="6">
        <f>IF(ISNUMBER(VLOOKUP(A779,Aid!B19:N170,8,FALSE)),VLOOKUP(A779,Aid!B19:N170,8,FALSE),"N/A")</f>
        <v>114445</v>
      </c>
    </row>
    <row r="780" spans="1:5" x14ac:dyDescent="0.2">
      <c r="A780" t="s">
        <v>11</v>
      </c>
      <c r="B780">
        <v>2005</v>
      </c>
      <c r="C780" t="str">
        <f>VLOOKUP(A780,'Grants type'!B20:N171,8,FALSE)</f>
        <v>Discretionary</v>
      </c>
      <c r="D780" t="str">
        <f>VLOOKUP(A780,Government!B20:N171,8,FALSE)</f>
        <v>Total</v>
      </c>
      <c r="E780" s="6">
        <f>IF(ISNUMBER(VLOOKUP(A780,Aid!B20:N171,8,FALSE)),VLOOKUP(A780,Aid!B20:N171,8,FALSE),"N/A")</f>
        <v>0</v>
      </c>
    </row>
    <row r="781" spans="1:5" x14ac:dyDescent="0.2">
      <c r="A781" t="s">
        <v>11</v>
      </c>
      <c r="B781">
        <v>2005</v>
      </c>
      <c r="C781" t="str">
        <f>VLOOKUP(A781,'Grants type'!B21:N172,8,FALSE)</f>
        <v>Non-earmarked</v>
      </c>
      <c r="D781" t="str">
        <f>VLOOKUP(A781,Government!B21:N172,8,FALSE)</f>
        <v>Total</v>
      </c>
      <c r="E781" s="6">
        <f>IF(ISNUMBER(VLOOKUP(A781,Aid!B21:N172,8,FALSE)),VLOOKUP(A781,Aid!B21:N172,8,FALSE),"N/A")</f>
        <v>0</v>
      </c>
    </row>
    <row r="782" spans="1:5" x14ac:dyDescent="0.2">
      <c r="A782" t="s">
        <v>13</v>
      </c>
      <c r="B782">
        <v>2005</v>
      </c>
      <c r="C782" t="str">
        <f>VLOOKUP(A782,'Grants type'!B22:N173,8,FALSE)</f>
        <v>Total</v>
      </c>
      <c r="D782" t="str">
        <f>VLOOKUP(A782,Government!B22:N173,8,FALSE)</f>
        <v>Local</v>
      </c>
      <c r="E782" s="6">
        <f>IF(ISNUMBER(VLOOKUP(A782,Aid!B22:N173,8,FALSE)),VLOOKUP(A782,Aid!B22:N173,8,FALSE),"N/A")</f>
        <v>189285.71299999999</v>
      </c>
    </row>
    <row r="783" spans="1:5" x14ac:dyDescent="0.2">
      <c r="A783" t="s">
        <v>13</v>
      </c>
      <c r="B783">
        <v>2005</v>
      </c>
      <c r="C783" t="str">
        <f>VLOOKUP(A783,'Grants type'!B23:N174,8,FALSE)</f>
        <v>Earmarked</v>
      </c>
      <c r="D783" t="str">
        <f>VLOOKUP(A783,Government!B23:N174,8,FALSE)</f>
        <v>Local</v>
      </c>
      <c r="E783" s="6">
        <f>IF(ISNUMBER(VLOOKUP(A783,Aid!B23:N174,8,FALSE)),VLOOKUP(A783,Aid!B23:N174,8,FALSE),"N/A")</f>
        <v>133270.71299999999</v>
      </c>
    </row>
    <row r="784" spans="1:5" x14ac:dyDescent="0.2">
      <c r="A784" t="s">
        <v>13</v>
      </c>
      <c r="B784">
        <v>2005</v>
      </c>
      <c r="C784" t="str">
        <f>VLOOKUP(A784,'Grants type'!B24:N175,8,FALSE)</f>
        <v>Discretionary</v>
      </c>
      <c r="D784" t="str">
        <f>VLOOKUP(A784,Government!B24:N175,8,FALSE)</f>
        <v>Local</v>
      </c>
      <c r="E784" s="6">
        <f>IF(ISNUMBER(VLOOKUP(A784,Aid!B24:N175,8,FALSE)),VLOOKUP(A784,Aid!B24:N175,8,FALSE),"N/A")</f>
        <v>0</v>
      </c>
    </row>
    <row r="785" spans="1:5" x14ac:dyDescent="0.2">
      <c r="A785" t="s">
        <v>13</v>
      </c>
      <c r="B785">
        <v>2005</v>
      </c>
      <c r="C785" t="str">
        <f>VLOOKUP(A785,'Grants type'!B25:N176,8,FALSE)</f>
        <v>Non-earmarked</v>
      </c>
      <c r="D785" t="str">
        <f>VLOOKUP(A785,Government!B25:N176,8,FALSE)</f>
        <v>Local</v>
      </c>
      <c r="E785" s="6">
        <f>IF(ISNUMBER(VLOOKUP(A785,Aid!B25:N176,8,FALSE)),VLOOKUP(A785,Aid!B25:N176,8,FALSE),"N/A")</f>
        <v>56015</v>
      </c>
    </row>
    <row r="786" spans="1:5" x14ac:dyDescent="0.2">
      <c r="A786" t="s">
        <v>13</v>
      </c>
      <c r="B786">
        <v>2005</v>
      </c>
      <c r="C786" t="str">
        <f>VLOOKUP(A786,'Grants type'!B26:N177,8,FALSE)</f>
        <v>Total</v>
      </c>
      <c r="D786" t="str">
        <f>VLOOKUP(A786,Government!B26:N177,8,FALSE)</f>
        <v>Total</v>
      </c>
      <c r="E786" s="6">
        <f>IF(ISNUMBER(VLOOKUP(A786,Aid!B26:N177,8,FALSE)),VLOOKUP(A786,Aid!B26:N177,8,FALSE),"N/A")</f>
        <v>189285.71299999999</v>
      </c>
    </row>
    <row r="787" spans="1:5" x14ac:dyDescent="0.2">
      <c r="A787" t="s">
        <v>13</v>
      </c>
      <c r="B787">
        <v>2005</v>
      </c>
      <c r="C787" t="str">
        <f>VLOOKUP(A787,'Grants type'!B27:N178,8,FALSE)</f>
        <v>Earmarked</v>
      </c>
      <c r="D787" t="str">
        <f>VLOOKUP(A787,Government!B27:N178,8,FALSE)</f>
        <v>Total</v>
      </c>
      <c r="E787" s="6">
        <f>IF(ISNUMBER(VLOOKUP(A787,Aid!B27:N178,8,FALSE)),VLOOKUP(A787,Aid!B27:N178,8,FALSE),"N/A")</f>
        <v>133270.71299999999</v>
      </c>
    </row>
    <row r="788" spans="1:5" x14ac:dyDescent="0.2">
      <c r="A788" t="s">
        <v>13</v>
      </c>
      <c r="B788">
        <v>2005</v>
      </c>
      <c r="C788" t="str">
        <f>VLOOKUP(A788,'Grants type'!B28:N179,8,FALSE)</f>
        <v>Discretionary</v>
      </c>
      <c r="D788" t="str">
        <f>VLOOKUP(A788,Government!B28:N179,8,FALSE)</f>
        <v>Total</v>
      </c>
      <c r="E788" s="6">
        <f>IF(ISNUMBER(VLOOKUP(A788,Aid!B28:N179,8,FALSE)),VLOOKUP(A788,Aid!B28:N179,8,FALSE),"N/A")</f>
        <v>0</v>
      </c>
    </row>
    <row r="789" spans="1:5" x14ac:dyDescent="0.2">
      <c r="A789" t="s">
        <v>13</v>
      </c>
      <c r="B789">
        <v>2005</v>
      </c>
      <c r="C789" t="str">
        <f>VLOOKUP(A789,'Grants type'!B29:N180,8,FALSE)</f>
        <v>Non-earmarked</v>
      </c>
      <c r="D789" t="str">
        <f>VLOOKUP(A789,Government!B29:N180,8,FALSE)</f>
        <v>Total</v>
      </c>
      <c r="E789" s="6">
        <f>IF(ISNUMBER(VLOOKUP(A789,Aid!B29:N180,8,FALSE)),VLOOKUP(A789,Aid!B29:N180,8,FALSE),"N/A")</f>
        <v>56015</v>
      </c>
    </row>
    <row r="790" spans="1:5" x14ac:dyDescent="0.2">
      <c r="A790" t="s">
        <v>15</v>
      </c>
      <c r="B790">
        <v>2005</v>
      </c>
      <c r="C790" t="str">
        <f>VLOOKUP(A790,'Grants type'!B30:N181,8,FALSE)</f>
        <v>Total</v>
      </c>
      <c r="D790" t="str">
        <f>VLOOKUP(A790,Government!B30:N181,8,FALSE)</f>
        <v>Local</v>
      </c>
      <c r="E790" s="6">
        <f>IF(ISNUMBER(VLOOKUP(A790,Aid!B30:N181,8,FALSE)),VLOOKUP(A790,Aid!B30:N181,8,FALSE),"N/A")</f>
        <v>8389.1509999999998</v>
      </c>
    </row>
    <row r="791" spans="1:5" x14ac:dyDescent="0.2">
      <c r="A791" t="s">
        <v>15</v>
      </c>
      <c r="B791">
        <v>2005</v>
      </c>
      <c r="C791" t="str">
        <f>VLOOKUP(A791,'Grants type'!B31:N182,8,FALSE)</f>
        <v>Earmarked</v>
      </c>
      <c r="D791" t="str">
        <f>VLOOKUP(A791,Government!B31:N182,8,FALSE)</f>
        <v>Local</v>
      </c>
      <c r="E791" s="6">
        <f>IF(ISNUMBER(VLOOKUP(A791,Aid!B31:N182,8,FALSE)),VLOOKUP(A791,Aid!B31:N182,8,FALSE),"N/A")</f>
        <v>847.89300000000003</v>
      </c>
    </row>
    <row r="792" spans="1:5" x14ac:dyDescent="0.2">
      <c r="A792" t="s">
        <v>15</v>
      </c>
      <c r="B792">
        <v>2005</v>
      </c>
      <c r="C792" t="str">
        <f>VLOOKUP(A792,'Grants type'!B32:N183,8,FALSE)</f>
        <v>Discretionary</v>
      </c>
      <c r="D792" t="str">
        <f>VLOOKUP(A792,Government!B32:N183,8,FALSE)</f>
        <v>Local</v>
      </c>
      <c r="E792" s="6">
        <f>IF(ISNUMBER(VLOOKUP(A792,Aid!B32:N183,8,FALSE)),VLOOKUP(A792,Aid!B32:N183,8,FALSE),"N/A")</f>
        <v>290.53100000000001</v>
      </c>
    </row>
    <row r="793" spans="1:5" x14ac:dyDescent="0.2">
      <c r="A793" t="s">
        <v>15</v>
      </c>
      <c r="B793">
        <v>2005</v>
      </c>
      <c r="C793" t="str">
        <f>VLOOKUP(A793,'Grants type'!B33:N184,8,FALSE)</f>
        <v>Non-earmarked</v>
      </c>
      <c r="D793" t="str">
        <f>VLOOKUP(A793,Government!B33:N184,8,FALSE)</f>
        <v>Local</v>
      </c>
      <c r="E793" s="6">
        <f>IF(ISNUMBER(VLOOKUP(A793,Aid!B33:N184,8,FALSE)),VLOOKUP(A793,Aid!B33:N184,8,FALSE),"N/A")</f>
        <v>7541.2579999999998</v>
      </c>
    </row>
    <row r="794" spans="1:5" x14ac:dyDescent="0.2">
      <c r="A794" t="s">
        <v>15</v>
      </c>
      <c r="B794">
        <v>2005</v>
      </c>
      <c r="C794" t="str">
        <f>VLOOKUP(A794,'Grants type'!B34:N185,8,FALSE)</f>
        <v>Total</v>
      </c>
      <c r="D794" t="str">
        <f>VLOOKUP(A794,Government!B34:N185,8,FALSE)</f>
        <v>Total</v>
      </c>
      <c r="E794" s="6">
        <f>IF(ISNUMBER(VLOOKUP(A794,Aid!B34:N185,8,FALSE)),VLOOKUP(A794,Aid!B34:N185,8,FALSE),"N/A")</f>
        <v>8389.1509999999998</v>
      </c>
    </row>
    <row r="795" spans="1:5" x14ac:dyDescent="0.2">
      <c r="A795" t="s">
        <v>15</v>
      </c>
      <c r="B795">
        <v>2005</v>
      </c>
      <c r="C795" t="str">
        <f>VLOOKUP(A795,'Grants type'!B35:N186,8,FALSE)</f>
        <v>Earmarked</v>
      </c>
      <c r="D795" t="str">
        <f>VLOOKUP(A795,Government!B35:N186,8,FALSE)</f>
        <v>Total</v>
      </c>
      <c r="E795" s="6">
        <f>IF(ISNUMBER(VLOOKUP(A795,Aid!B35:N186,8,FALSE)),VLOOKUP(A795,Aid!B35:N186,8,FALSE),"N/A")</f>
        <v>847.89300000000003</v>
      </c>
    </row>
    <row r="796" spans="1:5" x14ac:dyDescent="0.2">
      <c r="A796" t="s">
        <v>15</v>
      </c>
      <c r="B796">
        <v>2005</v>
      </c>
      <c r="C796" t="str">
        <f>VLOOKUP(A796,'Grants type'!B36:N187,8,FALSE)</f>
        <v>Discretionary</v>
      </c>
      <c r="D796" t="str">
        <f>VLOOKUP(A796,Government!B36:N187,8,FALSE)</f>
        <v>Total</v>
      </c>
      <c r="E796" s="6">
        <f>IF(ISNUMBER(VLOOKUP(A796,Aid!B36:N187,8,FALSE)),VLOOKUP(A796,Aid!B36:N187,8,FALSE),"N/A")</f>
        <v>290.53100000000001</v>
      </c>
    </row>
    <row r="797" spans="1:5" x14ac:dyDescent="0.2">
      <c r="A797" t="s">
        <v>15</v>
      </c>
      <c r="B797">
        <v>2005</v>
      </c>
      <c r="C797" t="str">
        <f>VLOOKUP(A797,'Grants type'!B37:N188,8,FALSE)</f>
        <v>Non-earmarked</v>
      </c>
      <c r="D797" t="str">
        <f>VLOOKUP(A797,Government!B37:N188,8,FALSE)</f>
        <v>Total</v>
      </c>
      <c r="E797" s="6">
        <f>IF(ISNUMBER(VLOOKUP(A797,Aid!B37:N188,8,FALSE)),VLOOKUP(A797,Aid!B37:N188,8,FALSE),"N/A")</f>
        <v>7541.2579999999998</v>
      </c>
    </row>
    <row r="798" spans="1:5" x14ac:dyDescent="0.2">
      <c r="A798" t="s">
        <v>17</v>
      </c>
      <c r="B798">
        <v>2005</v>
      </c>
      <c r="C798" t="str">
        <f>VLOOKUP(A798,'Grants type'!B38:N189,8,FALSE)</f>
        <v>Total</v>
      </c>
      <c r="D798" t="str">
        <f>VLOOKUP(A798,Government!B38:N189,8,FALSE)</f>
        <v>Local</v>
      </c>
      <c r="E798" s="6">
        <f>IF(ISNUMBER(VLOOKUP(A798,Aid!B38:N189,8,FALSE)),VLOOKUP(A798,Aid!B38:N189,8,FALSE),"N/A")</f>
        <v>1448598</v>
      </c>
    </row>
    <row r="799" spans="1:5" x14ac:dyDescent="0.2">
      <c r="A799" t="s">
        <v>17</v>
      </c>
      <c r="B799">
        <v>2005</v>
      </c>
      <c r="C799" t="str">
        <f>VLOOKUP(A799,'Grants type'!B39:N190,8,FALSE)</f>
        <v>Earmarked</v>
      </c>
      <c r="D799" t="str">
        <f>VLOOKUP(A799,Government!B39:N190,8,FALSE)</f>
        <v>Local</v>
      </c>
      <c r="E799" s="6">
        <f>IF(ISNUMBER(VLOOKUP(A799,Aid!B39:N190,8,FALSE)),VLOOKUP(A799,Aid!B39:N190,8,FALSE),"N/A")</f>
        <v>861668</v>
      </c>
    </row>
    <row r="800" spans="1:5" x14ac:dyDescent="0.2">
      <c r="A800" t="s">
        <v>17</v>
      </c>
      <c r="B800">
        <v>2005</v>
      </c>
      <c r="C800" t="str">
        <f>VLOOKUP(A800,'Grants type'!B40:N191,8,FALSE)</f>
        <v>Discretionary</v>
      </c>
      <c r="D800" t="str">
        <f>VLOOKUP(A800,Government!B40:N191,8,FALSE)</f>
        <v>Local</v>
      </c>
      <c r="E800" s="6">
        <f>IF(ISNUMBER(VLOOKUP(A800,Aid!B40:N191,8,FALSE)),VLOOKUP(A800,Aid!B40:N191,8,FALSE),"N/A")</f>
        <v>163084</v>
      </c>
    </row>
    <row r="801" spans="1:5" x14ac:dyDescent="0.2">
      <c r="A801" t="s">
        <v>17</v>
      </c>
      <c r="B801">
        <v>2005</v>
      </c>
      <c r="C801" t="str">
        <f>VLOOKUP(A801,'Grants type'!B41:N192,8,FALSE)</f>
        <v>Non-earmarked</v>
      </c>
      <c r="D801" t="str">
        <f>VLOOKUP(A801,Government!B41:N192,8,FALSE)</f>
        <v>Local</v>
      </c>
      <c r="E801" s="6">
        <f>IF(ISNUMBER(VLOOKUP(A801,Aid!B41:N192,8,FALSE)),VLOOKUP(A801,Aid!B41:N192,8,FALSE),"N/A")</f>
        <v>586930</v>
      </c>
    </row>
    <row r="802" spans="1:5" x14ac:dyDescent="0.2">
      <c r="A802" t="s">
        <v>17</v>
      </c>
      <c r="B802">
        <v>2005</v>
      </c>
      <c r="C802" t="str">
        <f>VLOOKUP(A802,'Grants type'!B42:N193,8,FALSE)</f>
        <v>Total</v>
      </c>
      <c r="D802" t="str">
        <f>VLOOKUP(A802,Government!B42:N193,8,FALSE)</f>
        <v>Total</v>
      </c>
      <c r="E802" s="6">
        <f>IF(ISNUMBER(VLOOKUP(A802,Aid!B42:N193,8,FALSE)),VLOOKUP(A802,Aid!B42:N193,8,FALSE),"N/A")</f>
        <v>1448598</v>
      </c>
    </row>
    <row r="803" spans="1:5" x14ac:dyDescent="0.2">
      <c r="A803" t="s">
        <v>17</v>
      </c>
      <c r="B803">
        <v>2005</v>
      </c>
      <c r="C803" t="str">
        <f>VLOOKUP(A803,'Grants type'!B43:N194,8,FALSE)</f>
        <v>Earmarked</v>
      </c>
      <c r="D803" t="str">
        <f>VLOOKUP(A803,Government!B43:N194,8,FALSE)</f>
        <v>Total</v>
      </c>
      <c r="E803" s="6">
        <f>IF(ISNUMBER(VLOOKUP(A803,Aid!B43:N194,8,FALSE)),VLOOKUP(A803,Aid!B43:N194,8,FALSE),"N/A")</f>
        <v>861668</v>
      </c>
    </row>
    <row r="804" spans="1:5" x14ac:dyDescent="0.2">
      <c r="A804" t="s">
        <v>17</v>
      </c>
      <c r="B804">
        <v>2005</v>
      </c>
      <c r="C804" t="str">
        <f>VLOOKUP(A804,'Grants type'!B44:N195,8,FALSE)</f>
        <v>Discretionary</v>
      </c>
      <c r="D804" t="str">
        <f>VLOOKUP(A804,Government!B44:N195,8,FALSE)</f>
        <v>Total</v>
      </c>
      <c r="E804" s="6">
        <f>IF(ISNUMBER(VLOOKUP(A804,Aid!B44:N195,8,FALSE)),VLOOKUP(A804,Aid!B44:N195,8,FALSE),"N/A")</f>
        <v>163084</v>
      </c>
    </row>
    <row r="805" spans="1:5" x14ac:dyDescent="0.2">
      <c r="A805" t="s">
        <v>17</v>
      </c>
      <c r="B805">
        <v>2005</v>
      </c>
      <c r="C805" t="str">
        <f>VLOOKUP(A805,'Grants type'!B45:N196,8,FALSE)</f>
        <v>Non-earmarked</v>
      </c>
      <c r="D805" t="str">
        <f>VLOOKUP(A805,Government!B45:N196,8,FALSE)</f>
        <v>Total</v>
      </c>
      <c r="E805" s="6">
        <f>IF(ISNUMBER(VLOOKUP(A805,Aid!B45:N196,8,FALSE)),VLOOKUP(A805,Aid!B45:N196,8,FALSE),"N/A")</f>
        <v>586930</v>
      </c>
    </row>
    <row r="806" spans="1:5" x14ac:dyDescent="0.2">
      <c r="A806" t="s">
        <v>19</v>
      </c>
      <c r="B806">
        <v>2005</v>
      </c>
      <c r="C806" t="str">
        <f>VLOOKUP(A806,'Grants type'!B46:N197,8,FALSE)</f>
        <v>Total</v>
      </c>
      <c r="D806" t="str">
        <f>VLOOKUP(A806,Government!B46:N197,8,FALSE)</f>
        <v>Local</v>
      </c>
      <c r="E806" s="6">
        <f>IF(ISNUMBER(VLOOKUP(A806,Aid!B46:N197,8,FALSE)),VLOOKUP(A806,Aid!B46:N197,8,FALSE),"N/A")</f>
        <v>36758310.670999996</v>
      </c>
    </row>
    <row r="807" spans="1:5" x14ac:dyDescent="0.2">
      <c r="A807" t="s">
        <v>19</v>
      </c>
      <c r="B807">
        <v>2005</v>
      </c>
      <c r="C807" t="str">
        <f>VLOOKUP(A807,'Grants type'!B47:N198,8,FALSE)</f>
        <v>Earmarked</v>
      </c>
      <c r="D807" t="str">
        <f>VLOOKUP(A807,Government!B47:N198,8,FALSE)</f>
        <v>Local</v>
      </c>
      <c r="E807" s="6">
        <f>IF(ISNUMBER(VLOOKUP(A807,Aid!B47:N198,8,FALSE)),VLOOKUP(A807,Aid!B47:N198,8,FALSE),"N/A")</f>
        <v>19799591.671</v>
      </c>
    </row>
    <row r="808" spans="1:5" x14ac:dyDescent="0.2">
      <c r="A808" t="s">
        <v>19</v>
      </c>
      <c r="B808">
        <v>2005</v>
      </c>
      <c r="C808" t="str">
        <f>VLOOKUP(A808,'Grants type'!B48:N199,8,FALSE)</f>
        <v>Discretionary</v>
      </c>
      <c r="D808" t="str">
        <f>VLOOKUP(A808,Government!B48:N199,8,FALSE)</f>
        <v>Local</v>
      </c>
      <c r="E808" s="6">
        <f>IF(ISNUMBER(VLOOKUP(A808,Aid!B48:N199,8,FALSE)),VLOOKUP(A808,Aid!B48:N199,8,FALSE),"N/A")</f>
        <v>1024365.894</v>
      </c>
    </row>
    <row r="809" spans="1:5" x14ac:dyDescent="0.2">
      <c r="A809" t="s">
        <v>19</v>
      </c>
      <c r="B809">
        <v>2005</v>
      </c>
      <c r="C809" t="str">
        <f>VLOOKUP(A809,'Grants type'!B49:N200,8,FALSE)</f>
        <v>Non-earmarked</v>
      </c>
      <c r="D809" t="str">
        <f>VLOOKUP(A809,Government!B49:N200,8,FALSE)</f>
        <v>Local</v>
      </c>
      <c r="E809" s="6">
        <f>IF(ISNUMBER(VLOOKUP(A809,Aid!B49:N200,8,FALSE)),VLOOKUP(A809,Aid!B49:N200,8,FALSE),"N/A")</f>
        <v>16958719</v>
      </c>
    </row>
    <row r="810" spans="1:5" x14ac:dyDescent="0.2">
      <c r="A810" t="s">
        <v>19</v>
      </c>
      <c r="B810">
        <v>2005</v>
      </c>
      <c r="C810" t="str">
        <f>VLOOKUP(A810,'Grants type'!B50:N201,8,FALSE)</f>
        <v>Total</v>
      </c>
      <c r="D810" t="str">
        <f>VLOOKUP(A810,Government!B50:N201,8,FALSE)</f>
        <v>Total</v>
      </c>
      <c r="E810" s="6">
        <f>IF(ISNUMBER(VLOOKUP(A810,Aid!B50:N201,8,FALSE)),VLOOKUP(A810,Aid!B50:N201,8,FALSE),"N/A")</f>
        <v>36758310.670999996</v>
      </c>
    </row>
    <row r="811" spans="1:5" x14ac:dyDescent="0.2">
      <c r="A811" t="s">
        <v>19</v>
      </c>
      <c r="B811">
        <v>2005</v>
      </c>
      <c r="C811" t="str">
        <f>VLOOKUP(A811,'Grants type'!B51:N202,8,FALSE)</f>
        <v>Earmarked</v>
      </c>
      <c r="D811" t="str">
        <f>VLOOKUP(A811,Government!B51:N202,8,FALSE)</f>
        <v>Total</v>
      </c>
      <c r="E811" s="6">
        <f>IF(ISNUMBER(VLOOKUP(A811,Aid!B51:N202,8,FALSE)),VLOOKUP(A811,Aid!B51:N202,8,FALSE),"N/A")</f>
        <v>19799591.671</v>
      </c>
    </row>
    <row r="812" spans="1:5" x14ac:dyDescent="0.2">
      <c r="A812" t="s">
        <v>19</v>
      </c>
      <c r="B812">
        <v>2005</v>
      </c>
      <c r="C812" t="str">
        <f>VLOOKUP(A812,'Grants type'!B52:N203,8,FALSE)</f>
        <v>Discretionary</v>
      </c>
      <c r="D812" t="str">
        <f>VLOOKUP(A812,Government!B52:N203,8,FALSE)</f>
        <v>Total</v>
      </c>
      <c r="E812" s="6">
        <f>IF(ISNUMBER(VLOOKUP(A812,Aid!B52:N203,8,FALSE)),VLOOKUP(A812,Aid!B52:N203,8,FALSE),"N/A")</f>
        <v>1024365.894</v>
      </c>
    </row>
    <row r="813" spans="1:5" x14ac:dyDescent="0.2">
      <c r="A813" t="s">
        <v>19</v>
      </c>
      <c r="B813">
        <v>2005</v>
      </c>
      <c r="C813" t="str">
        <f>VLOOKUP(A813,'Grants type'!B53:N204,8,FALSE)</f>
        <v>Non-earmarked</v>
      </c>
      <c r="D813" t="str">
        <f>VLOOKUP(A813,Government!B53:N204,8,FALSE)</f>
        <v>Total</v>
      </c>
      <c r="E813" s="6">
        <f>IF(ISNUMBER(VLOOKUP(A813,Aid!B53:N204,8,FALSE)),VLOOKUP(A813,Aid!B53:N204,8,FALSE),"N/A")</f>
        <v>16958719</v>
      </c>
    </row>
    <row r="814" spans="1:5" x14ac:dyDescent="0.2">
      <c r="A814" t="s">
        <v>21</v>
      </c>
      <c r="B814">
        <v>2005</v>
      </c>
      <c r="C814" t="str">
        <f>VLOOKUP(A814,'Grants type'!B54:N205,8,FALSE)</f>
        <v>Total</v>
      </c>
      <c r="D814" t="str">
        <f>VLOOKUP(A814,Government!B54:N205,8,FALSE)</f>
        <v>Local</v>
      </c>
      <c r="E814" s="6">
        <f>IF(ISNUMBER(VLOOKUP(A814,Aid!B54:N205,8,FALSE)),VLOOKUP(A814,Aid!B54:N205,8,FALSE),"N/A")</f>
        <v>60299099</v>
      </c>
    </row>
    <row r="815" spans="1:5" x14ac:dyDescent="0.2">
      <c r="A815" t="s">
        <v>21</v>
      </c>
      <c r="B815">
        <v>2005</v>
      </c>
      <c r="C815" t="str">
        <f>VLOOKUP(A815,'Grants type'!B55:N206,8,FALSE)</f>
        <v>Earmarked</v>
      </c>
      <c r="D815" t="str">
        <f>VLOOKUP(A815,Government!B55:N206,8,FALSE)</f>
        <v>Local</v>
      </c>
      <c r="E815" s="6">
        <f>IF(ISNUMBER(VLOOKUP(A815,Aid!B55:N206,8,FALSE)),VLOOKUP(A815,Aid!B55:N206,8,FALSE),"N/A")</f>
        <v>16487892</v>
      </c>
    </row>
    <row r="816" spans="1:5" x14ac:dyDescent="0.2">
      <c r="A816" t="s">
        <v>21</v>
      </c>
      <c r="B816">
        <v>2005</v>
      </c>
      <c r="C816" t="str">
        <f>VLOOKUP(A816,'Grants type'!B56:N207,8,FALSE)</f>
        <v>Discretionary</v>
      </c>
      <c r="D816" t="str">
        <f>VLOOKUP(A816,Government!B56:N207,8,FALSE)</f>
        <v>Local</v>
      </c>
      <c r="E816" s="6">
        <f>IF(ISNUMBER(VLOOKUP(A816,Aid!B56:N207,8,FALSE)),VLOOKUP(A816,Aid!B56:N207,8,FALSE),"N/A")</f>
        <v>16075588</v>
      </c>
    </row>
    <row r="817" spans="1:5" x14ac:dyDescent="0.2">
      <c r="A817" t="s">
        <v>21</v>
      </c>
      <c r="B817">
        <v>2005</v>
      </c>
      <c r="C817" t="str">
        <f>VLOOKUP(A817,'Grants type'!B57:N208,8,FALSE)</f>
        <v>Non-earmarked</v>
      </c>
      <c r="D817" t="str">
        <f>VLOOKUP(A817,Government!B57:N208,8,FALSE)</f>
        <v>Local</v>
      </c>
      <c r="E817" s="6">
        <f>IF(ISNUMBER(VLOOKUP(A817,Aid!B57:N208,8,FALSE)),VLOOKUP(A817,Aid!B57:N208,8,FALSE),"N/A")</f>
        <v>43811207</v>
      </c>
    </row>
    <row r="818" spans="1:5" x14ac:dyDescent="0.2">
      <c r="A818" t="s">
        <v>21</v>
      </c>
      <c r="B818">
        <v>2005</v>
      </c>
      <c r="C818" t="str">
        <f>VLOOKUP(A818,'Grants type'!B58:N209,8,FALSE)</f>
        <v>Total</v>
      </c>
      <c r="D818" t="str">
        <f>VLOOKUP(A818,Government!B58:N209,8,FALSE)</f>
        <v>Total</v>
      </c>
      <c r="E818" s="6">
        <f>IF(ISNUMBER(VLOOKUP(A818,Aid!B58:N209,8,FALSE)),VLOOKUP(A818,Aid!B58:N209,8,FALSE),"N/A")</f>
        <v>60299099</v>
      </c>
    </row>
    <row r="819" spans="1:5" x14ac:dyDescent="0.2">
      <c r="A819" t="s">
        <v>21</v>
      </c>
      <c r="B819">
        <v>2005</v>
      </c>
      <c r="C819" t="str">
        <f>VLOOKUP(A819,'Grants type'!B59:N210,8,FALSE)</f>
        <v>Earmarked</v>
      </c>
      <c r="D819" t="str">
        <f>VLOOKUP(A819,Government!B59:N210,8,FALSE)</f>
        <v>Total</v>
      </c>
      <c r="E819" s="6">
        <f>IF(ISNUMBER(VLOOKUP(A819,Aid!B59:N210,8,FALSE)),VLOOKUP(A819,Aid!B59:N210,8,FALSE),"N/A")</f>
        <v>16487892</v>
      </c>
    </row>
    <row r="820" spans="1:5" x14ac:dyDescent="0.2">
      <c r="A820" t="s">
        <v>21</v>
      </c>
      <c r="B820">
        <v>2005</v>
      </c>
      <c r="C820" t="str">
        <f>VLOOKUP(A820,'Grants type'!B60:N211,8,FALSE)</f>
        <v>Discretionary</v>
      </c>
      <c r="D820" t="str">
        <f>VLOOKUP(A820,Government!B60:N211,8,FALSE)</f>
        <v>Total</v>
      </c>
      <c r="E820" s="6">
        <f>IF(ISNUMBER(VLOOKUP(A820,Aid!B60:N211,8,FALSE)),VLOOKUP(A820,Aid!B60:N211,8,FALSE),"N/A")</f>
        <v>16075588</v>
      </c>
    </row>
    <row r="821" spans="1:5" x14ac:dyDescent="0.2">
      <c r="A821" t="s">
        <v>21</v>
      </c>
      <c r="B821">
        <v>2005</v>
      </c>
      <c r="C821" t="str">
        <f>VLOOKUP(A821,'Grants type'!B61:N212,8,FALSE)</f>
        <v>Non-earmarked</v>
      </c>
      <c r="D821" t="str">
        <f>VLOOKUP(A821,Government!B61:N212,8,FALSE)</f>
        <v>Total</v>
      </c>
      <c r="E821" s="6">
        <f>IF(ISNUMBER(VLOOKUP(A821,Aid!B61:N212,8,FALSE)),VLOOKUP(A821,Aid!B61:N212,8,FALSE),"N/A")</f>
        <v>43811207</v>
      </c>
    </row>
    <row r="822" spans="1:5" x14ac:dyDescent="0.2">
      <c r="A822" t="s">
        <v>23</v>
      </c>
      <c r="B822">
        <v>2005</v>
      </c>
      <c r="C822" t="str">
        <f>VLOOKUP(A822,'Grants type'!B62:N213,8,FALSE)</f>
        <v>Total</v>
      </c>
      <c r="D822" t="str">
        <f>VLOOKUP(A822,Government!B62:N213,8,FALSE)</f>
        <v>Local</v>
      </c>
      <c r="E822" s="6">
        <f>IF(ISNUMBER(VLOOKUP(A822,Aid!B62:N213,8,FALSE)),VLOOKUP(A822,Aid!B62:N213,8,FALSE),"N/A")</f>
        <v>671.56500000000005</v>
      </c>
    </row>
    <row r="823" spans="1:5" x14ac:dyDescent="0.2">
      <c r="A823" t="s">
        <v>23</v>
      </c>
      <c r="B823">
        <v>2005</v>
      </c>
      <c r="C823" t="str">
        <f>VLOOKUP(A823,'Grants type'!B63:N214,8,FALSE)</f>
        <v>Earmarked</v>
      </c>
      <c r="D823" t="str">
        <f>VLOOKUP(A823,Government!B63:N214,8,FALSE)</f>
        <v>Local</v>
      </c>
      <c r="E823" s="6">
        <f>IF(ISNUMBER(VLOOKUP(A823,Aid!B63:N214,8,FALSE)),VLOOKUP(A823,Aid!B63:N214,8,FALSE),"N/A")</f>
        <v>671.56500000000005</v>
      </c>
    </row>
    <row r="824" spans="1:5" x14ac:dyDescent="0.2">
      <c r="A824" t="s">
        <v>23</v>
      </c>
      <c r="B824">
        <v>2005</v>
      </c>
      <c r="C824" t="str">
        <f>VLOOKUP(A824,'Grants type'!B64:N215,8,FALSE)</f>
        <v>Discretionary</v>
      </c>
      <c r="D824" t="str">
        <f>VLOOKUP(A824,Government!B64:N215,8,FALSE)</f>
        <v>Local</v>
      </c>
      <c r="E824" s="6">
        <f>IF(ISNUMBER(VLOOKUP(A824,Aid!B64:N215,8,FALSE)),VLOOKUP(A824,Aid!B64:N215,8,FALSE),"N/A")</f>
        <v>0</v>
      </c>
    </row>
    <row r="825" spans="1:5" x14ac:dyDescent="0.2">
      <c r="A825" t="s">
        <v>23</v>
      </c>
      <c r="B825">
        <v>2005</v>
      </c>
      <c r="C825" t="str">
        <f>VLOOKUP(A825,'Grants type'!B65:N216,8,FALSE)</f>
        <v>Non-earmarked</v>
      </c>
      <c r="D825" t="str">
        <f>VLOOKUP(A825,Government!B65:N216,8,FALSE)</f>
        <v>Local</v>
      </c>
      <c r="E825" s="6">
        <f>IF(ISNUMBER(VLOOKUP(A825,Aid!B65:N216,8,FALSE)),VLOOKUP(A825,Aid!B65:N216,8,FALSE),"N/A")</f>
        <v>0</v>
      </c>
    </row>
    <row r="826" spans="1:5" x14ac:dyDescent="0.2">
      <c r="A826" t="s">
        <v>23</v>
      </c>
      <c r="B826">
        <v>2005</v>
      </c>
      <c r="C826" t="str">
        <f>VLOOKUP(A826,'Grants type'!B66:N217,8,FALSE)</f>
        <v>Total</v>
      </c>
      <c r="D826" t="str">
        <f>VLOOKUP(A826,Government!B66:N217,8,FALSE)</f>
        <v>Total</v>
      </c>
      <c r="E826" s="6">
        <f>IF(ISNUMBER(VLOOKUP(A826,Aid!B66:N217,8,FALSE)),VLOOKUP(A826,Aid!B66:N217,8,FALSE),"N/A")</f>
        <v>671.56500000000005</v>
      </c>
    </row>
    <row r="827" spans="1:5" x14ac:dyDescent="0.2">
      <c r="A827" t="s">
        <v>23</v>
      </c>
      <c r="B827">
        <v>2005</v>
      </c>
      <c r="C827" t="str">
        <f>VLOOKUP(A827,'Grants type'!B67:N218,8,FALSE)</f>
        <v>Earmarked</v>
      </c>
      <c r="D827" t="str">
        <f>VLOOKUP(A827,Government!B67:N218,8,FALSE)</f>
        <v>Total</v>
      </c>
      <c r="E827" s="6">
        <f>IF(ISNUMBER(VLOOKUP(A827,Aid!B67:N218,8,FALSE)),VLOOKUP(A827,Aid!B67:N218,8,FALSE),"N/A")</f>
        <v>671.56500000000005</v>
      </c>
    </row>
    <row r="828" spans="1:5" x14ac:dyDescent="0.2">
      <c r="A828" t="s">
        <v>23</v>
      </c>
      <c r="B828">
        <v>2005</v>
      </c>
      <c r="C828" t="str">
        <f>VLOOKUP(A828,'Grants type'!B68:N219,8,FALSE)</f>
        <v>Discretionary</v>
      </c>
      <c r="D828" t="str">
        <f>VLOOKUP(A828,Government!B68:N219,8,FALSE)</f>
        <v>Total</v>
      </c>
      <c r="E828" s="6">
        <f>IF(ISNUMBER(VLOOKUP(A828,Aid!B68:N219,8,FALSE)),VLOOKUP(A828,Aid!B68:N219,8,FALSE),"N/A")</f>
        <v>0</v>
      </c>
    </row>
    <row r="829" spans="1:5" x14ac:dyDescent="0.2">
      <c r="A829" t="s">
        <v>23</v>
      </c>
      <c r="B829">
        <v>2005</v>
      </c>
      <c r="C829" t="str">
        <f>VLOOKUP(A829,'Grants type'!B69:N220,8,FALSE)</f>
        <v>Non-earmarked</v>
      </c>
      <c r="D829" t="str">
        <f>VLOOKUP(A829,Government!B69:N220,8,FALSE)</f>
        <v>Total</v>
      </c>
      <c r="E829" s="6">
        <f>IF(ISNUMBER(VLOOKUP(A829,Aid!B69:N220,8,FALSE)),VLOOKUP(A829,Aid!B69:N220,8,FALSE),"N/A")</f>
        <v>0</v>
      </c>
    </row>
    <row r="830" spans="1:5" x14ac:dyDescent="0.2">
      <c r="A830" t="s">
        <v>25</v>
      </c>
      <c r="B830">
        <v>2005</v>
      </c>
      <c r="C830" t="str">
        <f>VLOOKUP(A830,'Grants type'!B70:N221,8,FALSE)</f>
        <v>Total</v>
      </c>
      <c r="D830" t="str">
        <f>VLOOKUP(A830,Government!B70:N221,8,FALSE)</f>
        <v>State</v>
      </c>
      <c r="E830" s="6">
        <f>IF(ISNUMBER(VLOOKUP(A830,Aid!B70:N221,8,FALSE)),VLOOKUP(A830,Aid!B70:N221,8,FALSE),"N/A")</f>
        <v>647697</v>
      </c>
    </row>
    <row r="831" spans="1:5" x14ac:dyDescent="0.2">
      <c r="A831" t="s">
        <v>25</v>
      </c>
      <c r="B831">
        <v>2005</v>
      </c>
      <c r="C831" t="str">
        <f>VLOOKUP(A831,'Grants type'!B71:N222,8,FALSE)</f>
        <v>Earmarked</v>
      </c>
      <c r="D831" t="str">
        <f>VLOOKUP(A831,Government!B71:N222,8,FALSE)</f>
        <v>State</v>
      </c>
      <c r="E831" s="6">
        <f>IF(ISNUMBER(VLOOKUP(A831,Aid!B71:N222,8,FALSE)),VLOOKUP(A831,Aid!B71:N222,8,FALSE),"N/A")</f>
        <v>368805</v>
      </c>
    </row>
    <row r="832" spans="1:5" x14ac:dyDescent="0.2">
      <c r="A832" t="s">
        <v>25</v>
      </c>
      <c r="B832">
        <v>2005</v>
      </c>
      <c r="C832" t="str">
        <f>VLOOKUP(A832,'Grants type'!B72:N223,8,FALSE)</f>
        <v>Discretionary</v>
      </c>
      <c r="D832" t="str">
        <f>VLOOKUP(A832,Government!B72:N223,8,FALSE)</f>
        <v>State</v>
      </c>
      <c r="E832" s="6">
        <f>IF(ISNUMBER(VLOOKUP(A832,Aid!B72:N223,8,FALSE)),VLOOKUP(A832,Aid!B72:N223,8,FALSE),"N/A")</f>
        <v>42363</v>
      </c>
    </row>
    <row r="833" spans="1:5" x14ac:dyDescent="0.2">
      <c r="A833" t="s">
        <v>25</v>
      </c>
      <c r="B833">
        <v>2005</v>
      </c>
      <c r="C833" t="str">
        <f>VLOOKUP(A833,'Grants type'!B73:N224,8,FALSE)</f>
        <v>Non-earmarked</v>
      </c>
      <c r="D833" t="str">
        <f>VLOOKUP(A833,Government!B73:N224,8,FALSE)</f>
        <v>State</v>
      </c>
      <c r="E833" s="6">
        <f>IF(ISNUMBER(VLOOKUP(A833,Aid!B73:N224,8,FALSE)),VLOOKUP(A833,Aid!B73:N224,8,FALSE),"N/A")</f>
        <v>278892</v>
      </c>
    </row>
    <row r="834" spans="1:5" x14ac:dyDescent="0.2">
      <c r="A834" t="s">
        <v>25</v>
      </c>
      <c r="B834">
        <v>2005</v>
      </c>
      <c r="C834" t="str">
        <f>VLOOKUP(A834,'Grants type'!B74:N225,8,FALSE)</f>
        <v>Total</v>
      </c>
      <c r="D834" t="str">
        <f>VLOOKUP(A834,Government!B74:N225,8,FALSE)</f>
        <v>Local</v>
      </c>
      <c r="E834" s="6">
        <f>IF(ISNUMBER(VLOOKUP(A834,Aid!B74:N225,8,FALSE)),VLOOKUP(A834,Aid!B74:N225,8,FALSE),"N/A")</f>
        <v>113441</v>
      </c>
    </row>
    <row r="835" spans="1:5" x14ac:dyDescent="0.2">
      <c r="A835" t="s">
        <v>25</v>
      </c>
      <c r="B835">
        <v>2005</v>
      </c>
      <c r="C835" t="str">
        <f>VLOOKUP(A835,'Grants type'!B75:N226,8,FALSE)</f>
        <v>Earmarked</v>
      </c>
      <c r="D835" t="str">
        <f>VLOOKUP(A835,Government!B75:N226,8,FALSE)</f>
        <v>Local</v>
      </c>
      <c r="E835" s="6">
        <f>IF(ISNUMBER(VLOOKUP(A835,Aid!B75:N226,8,FALSE)),VLOOKUP(A835,Aid!B75:N226,8,FALSE),"N/A")</f>
        <v>50713</v>
      </c>
    </row>
    <row r="836" spans="1:5" x14ac:dyDescent="0.2">
      <c r="A836" t="s">
        <v>25</v>
      </c>
      <c r="B836">
        <v>2005</v>
      </c>
      <c r="C836" t="str">
        <f>VLOOKUP(A836,'Grants type'!B76:N227,8,FALSE)</f>
        <v>Discretionary</v>
      </c>
      <c r="D836" t="str">
        <f>VLOOKUP(A836,Government!B76:N227,8,FALSE)</f>
        <v>Local</v>
      </c>
      <c r="E836" s="6">
        <f>IF(ISNUMBER(VLOOKUP(A836,Aid!B76:N227,8,FALSE)),VLOOKUP(A836,Aid!B76:N227,8,FALSE),"N/A")</f>
        <v>0</v>
      </c>
    </row>
    <row r="837" spans="1:5" x14ac:dyDescent="0.2">
      <c r="A837" t="s">
        <v>25</v>
      </c>
      <c r="B837">
        <v>2005</v>
      </c>
      <c r="C837" t="str">
        <f>VLOOKUP(A837,'Grants type'!B77:N228,8,FALSE)</f>
        <v>Non-earmarked</v>
      </c>
      <c r="D837" t="str">
        <f>VLOOKUP(A837,Government!B77:N228,8,FALSE)</f>
        <v>Local</v>
      </c>
      <c r="E837" s="6">
        <f>IF(ISNUMBER(VLOOKUP(A837,Aid!B77:N228,8,FALSE)),VLOOKUP(A837,Aid!B77:N228,8,FALSE),"N/A")</f>
        <v>62728</v>
      </c>
    </row>
    <row r="838" spans="1:5" x14ac:dyDescent="0.2">
      <c r="A838" t="s">
        <v>25</v>
      </c>
      <c r="B838">
        <v>2005</v>
      </c>
      <c r="C838" t="str">
        <f>VLOOKUP(A838,'Grants type'!B78:N229,8,FALSE)</f>
        <v>Total</v>
      </c>
      <c r="D838" t="str">
        <f>VLOOKUP(A838,Government!B78:N229,8,FALSE)</f>
        <v>Total</v>
      </c>
      <c r="E838" s="6">
        <f>IF(ISNUMBER(VLOOKUP(A838,Aid!B78:N229,8,FALSE)),VLOOKUP(A838,Aid!B78:N229,8,FALSE),"N/A")</f>
        <v>761138</v>
      </c>
    </row>
    <row r="839" spans="1:5" x14ac:dyDescent="0.2">
      <c r="A839" t="s">
        <v>25</v>
      </c>
      <c r="B839">
        <v>2005</v>
      </c>
      <c r="C839" t="str">
        <f>VLOOKUP(A839,'Grants type'!B79:N230,8,FALSE)</f>
        <v>Earmarked</v>
      </c>
      <c r="D839" t="str">
        <f>VLOOKUP(A839,Government!B79:N230,8,FALSE)</f>
        <v>Total</v>
      </c>
      <c r="E839" s="6">
        <f>IF(ISNUMBER(VLOOKUP(A839,Aid!B79:N230,8,FALSE)),VLOOKUP(A839,Aid!B79:N230,8,FALSE),"N/A")</f>
        <v>419518</v>
      </c>
    </row>
    <row r="840" spans="1:5" x14ac:dyDescent="0.2">
      <c r="A840" t="s">
        <v>25</v>
      </c>
      <c r="B840">
        <v>2005</v>
      </c>
      <c r="C840" t="str">
        <f>VLOOKUP(A840,'Grants type'!B80:N231,8,FALSE)</f>
        <v>Discretionary</v>
      </c>
      <c r="D840" t="str">
        <f>VLOOKUP(A840,Government!B80:N231,8,FALSE)</f>
        <v>Total</v>
      </c>
      <c r="E840" s="6">
        <f>IF(ISNUMBER(VLOOKUP(A840,Aid!B80:N231,8,FALSE)),VLOOKUP(A840,Aid!B80:N231,8,FALSE),"N/A")</f>
        <v>42363</v>
      </c>
    </row>
    <row r="841" spans="1:5" x14ac:dyDescent="0.2">
      <c r="A841" t="s">
        <v>25</v>
      </c>
      <c r="B841">
        <v>2005</v>
      </c>
      <c r="C841" t="str">
        <f>VLOOKUP(A841,'Grants type'!B81:N232,8,FALSE)</f>
        <v>Non-earmarked</v>
      </c>
      <c r="D841" t="str">
        <f>VLOOKUP(A841,Government!B81:N232,8,FALSE)</f>
        <v>Total</v>
      </c>
      <c r="E841" s="6">
        <f>IF(ISNUMBER(VLOOKUP(A841,Aid!B81:N232,8,FALSE)),VLOOKUP(A841,Aid!B81:N232,8,FALSE),"N/A")</f>
        <v>341620</v>
      </c>
    </row>
    <row r="842" spans="1:5" x14ac:dyDescent="0.2">
      <c r="A842" t="s">
        <v>27</v>
      </c>
      <c r="B842">
        <v>2005</v>
      </c>
      <c r="C842" t="str">
        <f>VLOOKUP(A842,'Grants type'!B82:N233,8,FALSE)</f>
        <v>Total</v>
      </c>
      <c r="D842" t="str">
        <f>VLOOKUP(A842,Government!B82:N233,8,FALSE)</f>
        <v>Local</v>
      </c>
      <c r="E842" s="6">
        <f>IF(ISNUMBER(VLOOKUP(A842,Aid!B82:N233,8,FALSE)),VLOOKUP(A842,Aid!B82:N233,8,FALSE),"N/A")</f>
        <v>92133</v>
      </c>
    </row>
    <row r="843" spans="1:5" x14ac:dyDescent="0.2">
      <c r="A843" t="s">
        <v>27</v>
      </c>
      <c r="B843">
        <v>2005</v>
      </c>
      <c r="C843" t="str">
        <f>VLOOKUP(A843,'Grants type'!B83:N234,8,FALSE)</f>
        <v>Earmarked</v>
      </c>
      <c r="D843" t="str">
        <f>VLOOKUP(A843,Government!B83:N234,8,FALSE)</f>
        <v>Local</v>
      </c>
      <c r="E843" s="6">
        <f>IF(ISNUMBER(VLOOKUP(A843,Aid!B83:N234,8,FALSE)),VLOOKUP(A843,Aid!B83:N234,8,FALSE),"N/A")</f>
        <v>32846</v>
      </c>
    </row>
    <row r="844" spans="1:5" x14ac:dyDescent="0.2">
      <c r="A844" t="s">
        <v>27</v>
      </c>
      <c r="B844">
        <v>2005</v>
      </c>
      <c r="C844" t="str">
        <f>VLOOKUP(A844,'Grants type'!B84:N235,8,FALSE)</f>
        <v>Discretionary</v>
      </c>
      <c r="D844" t="str">
        <f>VLOOKUP(A844,Government!B84:N235,8,FALSE)</f>
        <v>Local</v>
      </c>
      <c r="E844" s="6">
        <f>IF(ISNUMBER(VLOOKUP(A844,Aid!B84:N235,8,FALSE)),VLOOKUP(A844,Aid!B84:N235,8,FALSE),"N/A")</f>
        <v>0</v>
      </c>
    </row>
    <row r="845" spans="1:5" x14ac:dyDescent="0.2">
      <c r="A845" t="s">
        <v>27</v>
      </c>
      <c r="B845">
        <v>2005</v>
      </c>
      <c r="C845" t="str">
        <f>VLOOKUP(A845,'Grants type'!B85:N236,8,FALSE)</f>
        <v>Non-earmarked</v>
      </c>
      <c r="D845" t="str">
        <f>VLOOKUP(A845,Government!B85:N236,8,FALSE)</f>
        <v>Local</v>
      </c>
      <c r="E845" s="6">
        <f>IF(ISNUMBER(VLOOKUP(A845,Aid!B85:N236,8,FALSE)),VLOOKUP(A845,Aid!B85:N236,8,FALSE),"N/A")</f>
        <v>59287</v>
      </c>
    </row>
    <row r="846" spans="1:5" x14ac:dyDescent="0.2">
      <c r="A846" t="s">
        <v>27</v>
      </c>
      <c r="B846">
        <v>2005</v>
      </c>
      <c r="C846" t="str">
        <f>VLOOKUP(A846,'Grants type'!B86:N237,8,FALSE)</f>
        <v>Total</v>
      </c>
      <c r="D846" t="str">
        <f>VLOOKUP(A846,Government!B86:N237,8,FALSE)</f>
        <v>Total</v>
      </c>
      <c r="E846" s="6">
        <f>IF(ISNUMBER(VLOOKUP(A846,Aid!B86:N237,8,FALSE)),VLOOKUP(A846,Aid!B86:N237,8,FALSE),"N/A")</f>
        <v>92133</v>
      </c>
    </row>
    <row r="847" spans="1:5" x14ac:dyDescent="0.2">
      <c r="A847" t="s">
        <v>27</v>
      </c>
      <c r="B847">
        <v>2005</v>
      </c>
      <c r="C847" t="str">
        <f>VLOOKUP(A847,'Grants type'!B87:N238,8,FALSE)</f>
        <v>Earmarked</v>
      </c>
      <c r="D847" t="str">
        <f>VLOOKUP(A847,Government!B87:N238,8,FALSE)</f>
        <v>Total</v>
      </c>
      <c r="E847" s="6">
        <f>IF(ISNUMBER(VLOOKUP(A847,Aid!B87:N238,8,FALSE)),VLOOKUP(A847,Aid!B87:N238,8,FALSE),"N/A")</f>
        <v>32846</v>
      </c>
    </row>
    <row r="848" spans="1:5" x14ac:dyDescent="0.2">
      <c r="A848" t="s">
        <v>27</v>
      </c>
      <c r="B848">
        <v>2005</v>
      </c>
      <c r="C848" t="str">
        <f>VLOOKUP(A848,'Grants type'!B88:N239,8,FALSE)</f>
        <v>Discretionary</v>
      </c>
      <c r="D848" t="str">
        <f>VLOOKUP(A848,Government!B88:N239,8,FALSE)</f>
        <v>Total</v>
      </c>
      <c r="E848" s="6">
        <f>IF(ISNUMBER(VLOOKUP(A848,Aid!B88:N239,8,FALSE)),VLOOKUP(A848,Aid!B88:N239,8,FALSE),"N/A")</f>
        <v>0</v>
      </c>
    </row>
    <row r="849" spans="1:5" x14ac:dyDescent="0.2">
      <c r="A849" t="s">
        <v>27</v>
      </c>
      <c r="B849">
        <v>2005</v>
      </c>
      <c r="C849" t="str">
        <f>VLOOKUP(A849,'Grants type'!B89:N240,8,FALSE)</f>
        <v>Non-earmarked</v>
      </c>
      <c r="D849" t="str">
        <f>VLOOKUP(A849,Government!B89:N240,8,FALSE)</f>
        <v>Total</v>
      </c>
      <c r="E849" s="6">
        <f>IF(ISNUMBER(VLOOKUP(A849,Aid!B89:N240,8,FALSE)),VLOOKUP(A849,Aid!B89:N240,8,FALSE),"N/A")</f>
        <v>59287</v>
      </c>
    </row>
    <row r="850" spans="1:5" x14ac:dyDescent="0.2">
      <c r="A850" t="s">
        <v>29</v>
      </c>
      <c r="B850">
        <v>2005</v>
      </c>
      <c r="C850" t="str">
        <f>VLOOKUP(A850,'Grants type'!B90:N241,8,FALSE)</f>
        <v>Total</v>
      </c>
      <c r="D850" t="str">
        <f>VLOOKUP(A850,Government!B90:N241,8,FALSE)</f>
        <v>State</v>
      </c>
      <c r="E850" s="6">
        <f>IF(ISNUMBER(VLOOKUP(A850,Aid!B90:N241,8,FALSE)),VLOOKUP(A850,Aid!B90:N241,8,FALSE),"N/A")</f>
        <v>43654</v>
      </c>
    </row>
    <row r="851" spans="1:5" x14ac:dyDescent="0.2">
      <c r="A851" t="s">
        <v>29</v>
      </c>
      <c r="B851">
        <v>2005</v>
      </c>
      <c r="C851" t="str">
        <f>VLOOKUP(A851,'Grants type'!B91:N242,8,FALSE)</f>
        <v>Earmarked</v>
      </c>
      <c r="D851" t="str">
        <f>VLOOKUP(A851,Government!B91:N242,8,FALSE)</f>
        <v>State</v>
      </c>
      <c r="E851" s="6">
        <f>IF(ISNUMBER(VLOOKUP(A851,Aid!B91:N242,8,FALSE)),VLOOKUP(A851,Aid!B91:N242,8,FALSE),"N/A")</f>
        <v>7405</v>
      </c>
    </row>
    <row r="852" spans="1:5" x14ac:dyDescent="0.2">
      <c r="A852" t="s">
        <v>29</v>
      </c>
      <c r="B852">
        <v>2005</v>
      </c>
      <c r="C852" t="str">
        <f>VLOOKUP(A852,'Grants type'!B92:N243,8,FALSE)</f>
        <v>Discretionary</v>
      </c>
      <c r="D852" t="str">
        <f>VLOOKUP(A852,Government!B92:N243,8,FALSE)</f>
        <v>State</v>
      </c>
      <c r="E852" s="6">
        <f>IF(ISNUMBER(VLOOKUP(A852,Aid!B92:N243,8,FALSE)),VLOOKUP(A852,Aid!B92:N243,8,FALSE),"N/A")</f>
        <v>1581</v>
      </c>
    </row>
    <row r="853" spans="1:5" x14ac:dyDescent="0.2">
      <c r="A853" t="s">
        <v>29</v>
      </c>
      <c r="B853">
        <v>2005</v>
      </c>
      <c r="C853" t="str">
        <f>VLOOKUP(A853,'Grants type'!B93:N244,8,FALSE)</f>
        <v>Non-earmarked</v>
      </c>
      <c r="D853" t="str">
        <f>VLOOKUP(A853,Government!B93:N244,8,FALSE)</f>
        <v>State</v>
      </c>
      <c r="E853" s="6">
        <f>IF(ISNUMBER(VLOOKUP(A853,Aid!B93:N244,8,FALSE)),VLOOKUP(A853,Aid!B93:N244,8,FALSE),"N/A")</f>
        <v>36249</v>
      </c>
    </row>
    <row r="854" spans="1:5" x14ac:dyDescent="0.2">
      <c r="A854" t="s">
        <v>29</v>
      </c>
      <c r="B854">
        <v>2005</v>
      </c>
      <c r="C854" t="str">
        <f>VLOOKUP(A854,'Grants type'!B94:N245,8,FALSE)</f>
        <v>Total</v>
      </c>
      <c r="D854" t="str">
        <f>VLOOKUP(A854,Government!B94:N245,8,FALSE)</f>
        <v>Local</v>
      </c>
      <c r="E854" s="6">
        <f>IF(ISNUMBER(VLOOKUP(A854,Aid!B94:N245,8,FALSE)),VLOOKUP(A854,Aid!B94:N245,8,FALSE),"N/A")</f>
        <v>16822</v>
      </c>
    </row>
    <row r="855" spans="1:5" x14ac:dyDescent="0.2">
      <c r="A855" t="s">
        <v>29</v>
      </c>
      <c r="B855">
        <v>2005</v>
      </c>
      <c r="C855" t="str">
        <f>VLOOKUP(A855,'Grants type'!B95:N246,8,FALSE)</f>
        <v>Earmarked</v>
      </c>
      <c r="D855" t="str">
        <f>VLOOKUP(A855,Government!B95:N246,8,FALSE)</f>
        <v>Local</v>
      </c>
      <c r="E855" s="6">
        <f>IF(ISNUMBER(VLOOKUP(A855,Aid!B95:N246,8,FALSE)),VLOOKUP(A855,Aid!B95:N246,8,FALSE),"N/A")</f>
        <v>6272</v>
      </c>
    </row>
    <row r="856" spans="1:5" x14ac:dyDescent="0.2">
      <c r="A856" t="s">
        <v>29</v>
      </c>
      <c r="B856">
        <v>2005</v>
      </c>
      <c r="C856" t="str">
        <f>VLOOKUP(A856,'Grants type'!B96:N247,8,FALSE)</f>
        <v>Discretionary</v>
      </c>
      <c r="D856" t="str">
        <f>VLOOKUP(A856,Government!B96:N247,8,FALSE)</f>
        <v>Local</v>
      </c>
      <c r="E856" s="6">
        <f>IF(ISNUMBER(VLOOKUP(A856,Aid!B96:N247,8,FALSE)),VLOOKUP(A856,Aid!B96:N247,8,FALSE),"N/A")</f>
        <v>0</v>
      </c>
    </row>
    <row r="857" spans="1:5" x14ac:dyDescent="0.2">
      <c r="A857" t="s">
        <v>29</v>
      </c>
      <c r="B857">
        <v>2005</v>
      </c>
      <c r="C857" t="str">
        <f>VLOOKUP(A857,'Grants type'!B97:N248,8,FALSE)</f>
        <v>Non-earmarked</v>
      </c>
      <c r="D857" t="str">
        <f>VLOOKUP(A857,Government!B97:N248,8,FALSE)</f>
        <v>Local</v>
      </c>
      <c r="E857" s="6">
        <f>IF(ISNUMBER(VLOOKUP(A857,Aid!B97:N248,8,FALSE)),VLOOKUP(A857,Aid!B97:N248,8,FALSE),"N/A")</f>
        <v>10550</v>
      </c>
    </row>
    <row r="858" spans="1:5" x14ac:dyDescent="0.2">
      <c r="A858" t="s">
        <v>29</v>
      </c>
      <c r="B858">
        <v>2005</v>
      </c>
      <c r="C858" t="str">
        <f>VLOOKUP(A858,'Grants type'!B98:N249,8,FALSE)</f>
        <v>Total</v>
      </c>
      <c r="D858" t="str">
        <f>VLOOKUP(A858,Government!B98:N249,8,FALSE)</f>
        <v>Total</v>
      </c>
      <c r="E858" s="6">
        <f>IF(ISNUMBER(VLOOKUP(A858,Aid!B98:N249,8,FALSE)),VLOOKUP(A858,Aid!B98:N249,8,FALSE),"N/A")</f>
        <v>60476</v>
      </c>
    </row>
    <row r="859" spans="1:5" x14ac:dyDescent="0.2">
      <c r="A859" t="s">
        <v>29</v>
      </c>
      <c r="B859">
        <v>2005</v>
      </c>
      <c r="C859" t="str">
        <f>VLOOKUP(A859,'Grants type'!B99:N250,8,FALSE)</f>
        <v>Earmarked</v>
      </c>
      <c r="D859" t="str">
        <f>VLOOKUP(A859,Government!B99:N250,8,FALSE)</f>
        <v>Total</v>
      </c>
      <c r="E859" s="6">
        <f>IF(ISNUMBER(VLOOKUP(A859,Aid!B99:N250,8,FALSE)),VLOOKUP(A859,Aid!B99:N250,8,FALSE),"N/A")</f>
        <v>13677</v>
      </c>
    </row>
    <row r="860" spans="1:5" x14ac:dyDescent="0.2">
      <c r="A860" t="s">
        <v>29</v>
      </c>
      <c r="B860">
        <v>2005</v>
      </c>
      <c r="C860" t="str">
        <f>VLOOKUP(A860,'Grants type'!B100:N251,8,FALSE)</f>
        <v>Discretionary</v>
      </c>
      <c r="D860" t="str">
        <f>VLOOKUP(A860,Government!B100:N251,8,FALSE)</f>
        <v>Total</v>
      </c>
      <c r="E860" s="6">
        <f>IF(ISNUMBER(VLOOKUP(A860,Aid!B100:N251,8,FALSE)),VLOOKUP(A860,Aid!B100:N251,8,FALSE),"N/A")</f>
        <v>1581</v>
      </c>
    </row>
    <row r="861" spans="1:5" x14ac:dyDescent="0.2">
      <c r="A861" t="s">
        <v>29</v>
      </c>
      <c r="B861">
        <v>2005</v>
      </c>
      <c r="C861" t="str">
        <f>VLOOKUP(A861,'Grants type'!B101:N252,8,FALSE)</f>
        <v>Non-earmarked</v>
      </c>
      <c r="D861" t="str">
        <f>VLOOKUP(A861,Government!B101:N252,8,FALSE)</f>
        <v>Total</v>
      </c>
      <c r="E861" s="6">
        <f>IF(ISNUMBER(VLOOKUP(A861,Aid!B101:N252,8,FALSE)),VLOOKUP(A861,Aid!B101:N252,8,FALSE),"N/A")</f>
        <v>46799</v>
      </c>
    </row>
    <row r="862" spans="1:5" x14ac:dyDescent="0.2">
      <c r="A862" t="s">
        <v>29</v>
      </c>
      <c r="B862">
        <v>2005</v>
      </c>
      <c r="C862" t="str">
        <f>VLOOKUP(A862,'Grants type'!B102:N253,8,FALSE)</f>
        <v>Total</v>
      </c>
      <c r="D862" t="str">
        <f>VLOOKUP(A862,Government!B102:N253,8,FALSE)</f>
        <v>Local</v>
      </c>
      <c r="E862" s="6">
        <f>IF(ISNUMBER(VLOOKUP(A862,Aid!B102:N253,8,FALSE)),VLOOKUP(A862,Aid!B102:N253,8,FALSE),"N/A")</f>
        <v>142058</v>
      </c>
    </row>
    <row r="863" spans="1:5" x14ac:dyDescent="0.2">
      <c r="A863" t="s">
        <v>29</v>
      </c>
      <c r="B863">
        <v>2005</v>
      </c>
      <c r="C863" t="str">
        <f>VLOOKUP(A863,'Grants type'!B103:N254,8,FALSE)</f>
        <v>Earmarked</v>
      </c>
      <c r="D863" t="str">
        <f>VLOOKUP(A863,Government!B103:N254,8,FALSE)</f>
        <v>Local</v>
      </c>
      <c r="E863" s="6">
        <f>IF(ISNUMBER(VLOOKUP(A863,Aid!B103:N254,8,FALSE)),VLOOKUP(A863,Aid!B103:N254,8,FALSE),"N/A")</f>
        <v>6272</v>
      </c>
    </row>
    <row r="864" spans="1:5" x14ac:dyDescent="0.2">
      <c r="A864" t="s">
        <v>29</v>
      </c>
      <c r="B864">
        <v>2005</v>
      </c>
      <c r="C864" t="str">
        <f>VLOOKUP(A864,'Grants type'!B104:N255,8,FALSE)</f>
        <v>Discretionary</v>
      </c>
      <c r="D864" t="str">
        <f>VLOOKUP(A864,Government!B104:N255,8,FALSE)</f>
        <v>Local</v>
      </c>
      <c r="E864" s="6">
        <f>IF(ISNUMBER(VLOOKUP(A864,Aid!B104:N255,8,FALSE)),VLOOKUP(A864,Aid!B104:N255,8,FALSE),"N/A")</f>
        <v>0</v>
      </c>
    </row>
    <row r="865" spans="1:5" x14ac:dyDescent="0.2">
      <c r="A865" t="s">
        <v>29</v>
      </c>
      <c r="B865">
        <v>2005</v>
      </c>
      <c r="C865" t="str">
        <f>VLOOKUP(A865,'Grants type'!B105:N256,8,FALSE)</f>
        <v>Non-earmarked</v>
      </c>
      <c r="D865" t="str">
        <f>VLOOKUP(A865,Government!B105:N256,8,FALSE)</f>
        <v>Local</v>
      </c>
      <c r="E865" s="6">
        <f>IF(ISNUMBER(VLOOKUP(A865,Aid!B105:N256,8,FALSE)),VLOOKUP(A865,Aid!B105:N256,8,FALSE),"N/A")</f>
        <v>10550</v>
      </c>
    </row>
    <row r="866" spans="1:5" x14ac:dyDescent="0.2">
      <c r="A866" t="s">
        <v>29</v>
      </c>
      <c r="B866">
        <v>2005</v>
      </c>
      <c r="C866" t="str">
        <f>VLOOKUP(A866,'Grants type'!B106:N257,8,FALSE)</f>
        <v>Total</v>
      </c>
      <c r="D866" t="str">
        <f>VLOOKUP(A866,Government!B106:N257,8,FALSE)</f>
        <v>Total</v>
      </c>
      <c r="E866" s="6">
        <f>IF(ISNUMBER(VLOOKUP(A866,Aid!B106:N257,8,FALSE)),VLOOKUP(A866,Aid!B106:N257,8,FALSE),"N/A")</f>
        <v>60476</v>
      </c>
    </row>
    <row r="867" spans="1:5" x14ac:dyDescent="0.2">
      <c r="A867" t="s">
        <v>29</v>
      </c>
      <c r="B867">
        <v>2005</v>
      </c>
      <c r="C867" t="str">
        <f>VLOOKUP(A867,'Grants type'!B107:N258,8,FALSE)</f>
        <v>Earmarked</v>
      </c>
      <c r="D867" t="str">
        <f>VLOOKUP(A867,Government!B107:N258,8,FALSE)</f>
        <v>Total</v>
      </c>
      <c r="E867" s="6">
        <f>IF(ISNUMBER(VLOOKUP(A867,Aid!B107:N258,8,FALSE)),VLOOKUP(A867,Aid!B107:N258,8,FALSE),"N/A")</f>
        <v>13677</v>
      </c>
    </row>
    <row r="868" spans="1:5" x14ac:dyDescent="0.2">
      <c r="A868" t="s">
        <v>29</v>
      </c>
      <c r="B868">
        <v>2005</v>
      </c>
      <c r="C868" t="str">
        <f>VLOOKUP(A868,'Grants type'!B108:N259,8,FALSE)</f>
        <v>Discretionary</v>
      </c>
      <c r="D868" t="str">
        <f>VLOOKUP(A868,Government!B108:N259,8,FALSE)</f>
        <v>Total</v>
      </c>
      <c r="E868" s="6">
        <f>IF(ISNUMBER(VLOOKUP(A868,Aid!B108:N259,8,FALSE)),VLOOKUP(A868,Aid!B108:N259,8,FALSE),"N/A")</f>
        <v>1581</v>
      </c>
    </row>
    <row r="869" spans="1:5" x14ac:dyDescent="0.2">
      <c r="A869" t="s">
        <v>29</v>
      </c>
      <c r="B869">
        <v>2005</v>
      </c>
      <c r="C869" t="str">
        <f>VLOOKUP(A869,'Grants type'!B109:N260,8,FALSE)</f>
        <v>Non-earmarked</v>
      </c>
      <c r="D869" t="str">
        <f>VLOOKUP(A869,Government!B109:N260,8,FALSE)</f>
        <v>Total</v>
      </c>
      <c r="E869" s="6">
        <f>IF(ISNUMBER(VLOOKUP(A869,Aid!B109:N260,8,FALSE)),VLOOKUP(A869,Aid!B109:N260,8,FALSE),"N/A")</f>
        <v>46799</v>
      </c>
    </row>
    <row r="870" spans="1:5" x14ac:dyDescent="0.2">
      <c r="A870" t="s">
        <v>31</v>
      </c>
      <c r="B870">
        <v>2005</v>
      </c>
      <c r="C870" t="str">
        <f>VLOOKUP(A870,'Grants type'!B110:N261,8,FALSE)</f>
        <v>Total</v>
      </c>
      <c r="D870" t="str">
        <f>VLOOKUP(A870,Government!B110:N261,8,FALSE)</f>
        <v>Local</v>
      </c>
      <c r="E870" s="6">
        <f>IF(ISNUMBER(VLOOKUP(A870,Aid!B110:N261,8,FALSE)),VLOOKUP(A870,Aid!B110:N261,8,FALSE),"N/A")</f>
        <v>142058</v>
      </c>
    </row>
    <row r="871" spans="1:5" x14ac:dyDescent="0.2">
      <c r="A871" t="s">
        <v>31</v>
      </c>
      <c r="B871">
        <v>2005</v>
      </c>
      <c r="C871" t="str">
        <f>VLOOKUP(A871,'Grants type'!B111:N262,8,FALSE)</f>
        <v>Earmarked</v>
      </c>
      <c r="D871" t="str">
        <f>VLOOKUP(A871,Government!B111:N262,8,FALSE)</f>
        <v>Local</v>
      </c>
      <c r="E871" s="6">
        <f>IF(ISNUMBER(VLOOKUP(A871,Aid!B111:N262,8,FALSE)),VLOOKUP(A871,Aid!B111:N262,8,FALSE),"N/A")</f>
        <v>43623.601999999999</v>
      </c>
    </row>
    <row r="872" spans="1:5" x14ac:dyDescent="0.2">
      <c r="A872" t="s">
        <v>31</v>
      </c>
      <c r="B872">
        <v>2005</v>
      </c>
      <c r="C872" t="str">
        <f>VLOOKUP(A872,'Grants type'!B112:N263,8,FALSE)</f>
        <v>Discretionary</v>
      </c>
      <c r="D872" t="str">
        <f>VLOOKUP(A872,Government!B112:N263,8,FALSE)</f>
        <v>Local</v>
      </c>
      <c r="E872" s="6">
        <f>IF(ISNUMBER(VLOOKUP(A872,Aid!B112:N263,8,FALSE)),VLOOKUP(A872,Aid!B112:N263,8,FALSE),"N/A")</f>
        <v>43623.601999999999</v>
      </c>
    </row>
    <row r="873" spans="1:5" x14ac:dyDescent="0.2">
      <c r="A873" t="s">
        <v>31</v>
      </c>
      <c r="B873">
        <v>2005</v>
      </c>
      <c r="C873" t="str">
        <f>VLOOKUP(A873,'Grants type'!B113:N264,8,FALSE)</f>
        <v>Non-earmarked</v>
      </c>
      <c r="D873" t="str">
        <f>VLOOKUP(A873,Government!B113:N264,8,FALSE)</f>
        <v>Local</v>
      </c>
      <c r="E873" s="6">
        <f>IF(ISNUMBER(VLOOKUP(A873,Aid!B113:N264,8,FALSE)),VLOOKUP(A873,Aid!B113:N264,8,FALSE),"N/A")</f>
        <v>98434.398000000001</v>
      </c>
    </row>
    <row r="874" spans="1:5" x14ac:dyDescent="0.2">
      <c r="A874" t="s">
        <v>31</v>
      </c>
      <c r="B874">
        <v>2005</v>
      </c>
      <c r="C874" t="str">
        <f>VLOOKUP(A874,'Grants type'!B114:N265,8,FALSE)</f>
        <v>Total</v>
      </c>
      <c r="D874" t="str">
        <f>VLOOKUP(A874,Government!B114:N265,8,FALSE)</f>
        <v>Total</v>
      </c>
      <c r="E874" s="6">
        <f>IF(ISNUMBER(VLOOKUP(A874,Aid!B114:N265,8,FALSE)),VLOOKUP(A874,Aid!B114:N265,8,FALSE),"N/A")</f>
        <v>142058</v>
      </c>
    </row>
    <row r="875" spans="1:5" x14ac:dyDescent="0.2">
      <c r="A875" t="s">
        <v>31</v>
      </c>
      <c r="B875">
        <v>2005</v>
      </c>
      <c r="C875" t="str">
        <f>VLOOKUP(A875,'Grants type'!B115:N266,8,FALSE)</f>
        <v>Earmarked</v>
      </c>
      <c r="D875" t="str">
        <f>VLOOKUP(A875,Government!B115:N266,8,FALSE)</f>
        <v>Total</v>
      </c>
      <c r="E875" s="6">
        <f>IF(ISNUMBER(VLOOKUP(A875,Aid!B115:N266,8,FALSE)),VLOOKUP(A875,Aid!B115:N266,8,FALSE),"N/A")</f>
        <v>43623.601999999999</v>
      </c>
    </row>
    <row r="876" spans="1:5" x14ac:dyDescent="0.2">
      <c r="A876" t="s">
        <v>31</v>
      </c>
      <c r="B876">
        <v>2005</v>
      </c>
      <c r="C876" t="str">
        <f>VLOOKUP(A876,'Grants type'!B116:N267,8,FALSE)</f>
        <v>Discretionary</v>
      </c>
      <c r="D876" t="str">
        <f>VLOOKUP(A876,Government!B116:N267,8,FALSE)</f>
        <v>Total</v>
      </c>
      <c r="E876" s="6">
        <f>IF(ISNUMBER(VLOOKUP(A876,Aid!B116:N267,8,FALSE)),VLOOKUP(A876,Aid!B116:N267,8,FALSE),"N/A")</f>
        <v>43623.601999999999</v>
      </c>
    </row>
    <row r="877" spans="1:5" x14ac:dyDescent="0.2">
      <c r="A877" t="s">
        <v>31</v>
      </c>
      <c r="B877">
        <v>2005</v>
      </c>
      <c r="C877" t="str">
        <f>VLOOKUP(A877,'Grants type'!B117:N268,8,FALSE)</f>
        <v>Non-earmarked</v>
      </c>
      <c r="D877" t="str">
        <f>VLOOKUP(A877,Government!B117:N268,8,FALSE)</f>
        <v>Total</v>
      </c>
      <c r="E877" s="6">
        <f>IF(ISNUMBER(VLOOKUP(A877,Aid!B117:N268,8,FALSE)),VLOOKUP(A877,Aid!B117:N268,8,FALSE),"N/A")</f>
        <v>98434.398000000001</v>
      </c>
    </row>
    <row r="878" spans="1:5" x14ac:dyDescent="0.2">
      <c r="A878" t="s">
        <v>33</v>
      </c>
      <c r="B878">
        <v>2005</v>
      </c>
      <c r="C878" t="str">
        <f>VLOOKUP(A878,'Grants type'!B118:N269,8,FALSE)</f>
        <v>Total</v>
      </c>
      <c r="D878" t="str">
        <f>VLOOKUP(A878,Government!B118:N269,8,FALSE)</f>
        <v>State</v>
      </c>
      <c r="E878" s="6">
        <f>IF(ISNUMBER(VLOOKUP(A878,Aid!B118:N269,8,FALSE)),VLOOKUP(A878,Aid!B118:N269,8,FALSE),"N/A")</f>
        <v>20217.189999999999</v>
      </c>
    </row>
    <row r="879" spans="1:5" x14ac:dyDescent="0.2">
      <c r="A879" t="s">
        <v>33</v>
      </c>
      <c r="B879">
        <v>2005</v>
      </c>
      <c r="C879" t="str">
        <f>VLOOKUP(A879,'Grants type'!B119:N270,8,FALSE)</f>
        <v>Earmarked</v>
      </c>
      <c r="D879" t="str">
        <f>VLOOKUP(A879,Government!B119:N270,8,FALSE)</f>
        <v>State</v>
      </c>
      <c r="E879" s="6">
        <f>IF(ISNUMBER(VLOOKUP(A879,Aid!B119:N270,8,FALSE)),VLOOKUP(A879,Aid!B119:N270,8,FALSE),"N/A")</f>
        <v>15136.147000000001</v>
      </c>
    </row>
    <row r="880" spans="1:5" x14ac:dyDescent="0.2">
      <c r="A880" t="s">
        <v>33</v>
      </c>
      <c r="B880">
        <v>2005</v>
      </c>
      <c r="C880" t="str">
        <f>VLOOKUP(A880,'Grants type'!B120:N271,8,FALSE)</f>
        <v>Discretionary</v>
      </c>
      <c r="D880" t="str">
        <f>VLOOKUP(A880,Government!B120:N271,8,FALSE)</f>
        <v>State</v>
      </c>
      <c r="E880" s="6">
        <f>IF(ISNUMBER(VLOOKUP(A880,Aid!B120:N271,8,FALSE)),VLOOKUP(A880,Aid!B120:N271,8,FALSE),"N/A")</f>
        <v>0</v>
      </c>
    </row>
    <row r="881" spans="1:5" x14ac:dyDescent="0.2">
      <c r="A881" t="s">
        <v>33</v>
      </c>
      <c r="B881">
        <v>2005</v>
      </c>
      <c r="C881" t="str">
        <f>VLOOKUP(A881,'Grants type'!B121:N272,8,FALSE)</f>
        <v>Non-earmarked</v>
      </c>
      <c r="D881" t="str">
        <f>VLOOKUP(A881,Government!B121:N272,8,FALSE)</f>
        <v>State</v>
      </c>
      <c r="E881" s="6">
        <f>IF(ISNUMBER(VLOOKUP(A881,Aid!B121:N272,8,FALSE)),VLOOKUP(A881,Aid!B121:N272,8,FALSE),"N/A")</f>
        <v>5081.0429999999997</v>
      </c>
    </row>
    <row r="882" spans="1:5" x14ac:dyDescent="0.2">
      <c r="A882" t="s">
        <v>33</v>
      </c>
      <c r="B882">
        <v>2005</v>
      </c>
      <c r="C882" t="str">
        <f>VLOOKUP(A882,'Grants type'!B122:N273,8,FALSE)</f>
        <v>Total</v>
      </c>
      <c r="D882" t="str">
        <f>VLOOKUP(A882,Government!B122:N273,8,FALSE)</f>
        <v>Local</v>
      </c>
      <c r="E882" s="6">
        <f>IF(ISNUMBER(VLOOKUP(A882,Aid!B122:N273,8,FALSE)),VLOOKUP(A882,Aid!B122:N273,8,FALSE),"N/A")</f>
        <v>7452.1750000000002</v>
      </c>
    </row>
    <row r="883" spans="1:5" x14ac:dyDescent="0.2">
      <c r="A883" t="s">
        <v>33</v>
      </c>
      <c r="B883">
        <v>2005</v>
      </c>
      <c r="C883" t="str">
        <f>VLOOKUP(A883,'Grants type'!B123:N274,8,FALSE)</f>
        <v>Earmarked</v>
      </c>
      <c r="D883" t="str">
        <f>VLOOKUP(A883,Government!B123:N274,8,FALSE)</f>
        <v>Local</v>
      </c>
      <c r="E883" s="6">
        <f>IF(ISNUMBER(VLOOKUP(A883,Aid!B123:N274,8,FALSE)),VLOOKUP(A883,Aid!B123:N274,8,FALSE),"N/A")</f>
        <v>5831.8389999999999</v>
      </c>
    </row>
    <row r="884" spans="1:5" x14ac:dyDescent="0.2">
      <c r="A884" t="s">
        <v>33</v>
      </c>
      <c r="B884">
        <v>2005</v>
      </c>
      <c r="C884" t="str">
        <f>VLOOKUP(A884,'Grants type'!B124:N275,8,FALSE)</f>
        <v>Discretionary</v>
      </c>
      <c r="D884" t="str">
        <f>VLOOKUP(A884,Government!B124:N275,8,FALSE)</f>
        <v>Local</v>
      </c>
      <c r="E884" s="6">
        <f>IF(ISNUMBER(VLOOKUP(A884,Aid!B124:N275,8,FALSE)),VLOOKUP(A884,Aid!B124:N275,8,FALSE),"N/A")</f>
        <v>0</v>
      </c>
    </row>
    <row r="885" spans="1:5" x14ac:dyDescent="0.2">
      <c r="A885" t="s">
        <v>33</v>
      </c>
      <c r="B885">
        <v>2005</v>
      </c>
      <c r="C885" t="str">
        <f>VLOOKUP(A885,'Grants type'!B125:N276,8,FALSE)</f>
        <v>Non-earmarked</v>
      </c>
      <c r="D885" t="str">
        <f>VLOOKUP(A885,Government!B125:N276,8,FALSE)</f>
        <v>Local</v>
      </c>
      <c r="E885" s="6">
        <f>IF(ISNUMBER(VLOOKUP(A885,Aid!B125:N276,8,FALSE)),VLOOKUP(A885,Aid!B125:N276,8,FALSE),"N/A")</f>
        <v>1620.337</v>
      </c>
    </row>
    <row r="886" spans="1:5" x14ac:dyDescent="0.2">
      <c r="A886" t="s">
        <v>33</v>
      </c>
      <c r="B886">
        <v>2005</v>
      </c>
      <c r="C886" t="str">
        <f>VLOOKUP(A886,'Grants type'!B126:N277,8,FALSE)</f>
        <v>Total</v>
      </c>
      <c r="D886" t="str">
        <f>VLOOKUP(A886,Government!B126:N277,8,FALSE)</f>
        <v>Total</v>
      </c>
      <c r="E886" s="6">
        <f>IF(ISNUMBER(VLOOKUP(A886,Aid!B126:N277,8,FALSE)),VLOOKUP(A886,Aid!B126:N277,8,FALSE),"N/A")</f>
        <v>27669.365000000002</v>
      </c>
    </row>
    <row r="887" spans="1:5" x14ac:dyDescent="0.2">
      <c r="A887" t="s">
        <v>33</v>
      </c>
      <c r="B887">
        <v>2005</v>
      </c>
      <c r="C887" t="str">
        <f>VLOOKUP(A887,'Grants type'!B127:N278,8,FALSE)</f>
        <v>Earmarked</v>
      </c>
      <c r="D887" t="str">
        <f>VLOOKUP(A887,Government!B127:N278,8,FALSE)</f>
        <v>Total</v>
      </c>
      <c r="E887" s="6">
        <f>IF(ISNUMBER(VLOOKUP(A887,Aid!B127:N278,8,FALSE)),VLOOKUP(A887,Aid!B127:N278,8,FALSE),"N/A")</f>
        <v>20967.985000000001</v>
      </c>
    </row>
    <row r="888" spans="1:5" x14ac:dyDescent="0.2">
      <c r="A888" t="s">
        <v>33</v>
      </c>
      <c r="B888">
        <v>2005</v>
      </c>
      <c r="C888" t="str">
        <f>VLOOKUP(A888,'Grants type'!B128:N279,8,FALSE)</f>
        <v>Discretionary</v>
      </c>
      <c r="D888" t="str">
        <f>VLOOKUP(A888,Government!B128:N279,8,FALSE)</f>
        <v>Total</v>
      </c>
      <c r="E888" s="6">
        <f>IF(ISNUMBER(VLOOKUP(A888,Aid!B128:N279,8,FALSE)),VLOOKUP(A888,Aid!B128:N279,8,FALSE),"N/A")</f>
        <v>0</v>
      </c>
    </row>
    <row r="889" spans="1:5" x14ac:dyDescent="0.2">
      <c r="A889" t="s">
        <v>33</v>
      </c>
      <c r="B889">
        <v>2005</v>
      </c>
      <c r="C889" t="str">
        <f>VLOOKUP(A889,'Grants type'!B129:N280,8,FALSE)</f>
        <v>Non-earmarked</v>
      </c>
      <c r="D889" t="str">
        <f>VLOOKUP(A889,Government!B129:N280,8,FALSE)</f>
        <v>Total</v>
      </c>
      <c r="E889" s="6">
        <f>IF(ISNUMBER(VLOOKUP(A889,Aid!B129:N280,8,FALSE)),VLOOKUP(A889,Aid!B129:N280,8,FALSE),"N/A")</f>
        <v>6701.38</v>
      </c>
    </row>
    <row r="890" spans="1:5" x14ac:dyDescent="0.2">
      <c r="A890" t="s">
        <v>35</v>
      </c>
      <c r="B890">
        <v>2005</v>
      </c>
      <c r="C890" t="str">
        <f>VLOOKUP(A890,'Grants type'!B130:N281,8,FALSE)</f>
        <v>Total</v>
      </c>
      <c r="D890" t="str">
        <f>VLOOKUP(A890,Government!B130:N281,8,FALSE)</f>
        <v>Local</v>
      </c>
      <c r="E890" s="6">
        <f>IF(ISNUMBER(VLOOKUP(A890,Aid!B130:N281,8,FALSE)),VLOOKUP(A890,Aid!B130:N281,8,FALSE),"N/A")</f>
        <v>2233.6260000000002</v>
      </c>
    </row>
    <row r="891" spans="1:5" x14ac:dyDescent="0.2">
      <c r="A891" t="s">
        <v>35</v>
      </c>
      <c r="B891">
        <v>2005</v>
      </c>
      <c r="C891" t="str">
        <f>VLOOKUP(A891,'Grants type'!B131:N282,8,FALSE)</f>
        <v>Earmarked</v>
      </c>
      <c r="D891" t="str">
        <f>VLOOKUP(A891,Government!B131:N282,8,FALSE)</f>
        <v>Local</v>
      </c>
      <c r="E891" s="6">
        <f>IF(ISNUMBER(VLOOKUP(A891,Aid!B131:N282,8,FALSE)),VLOOKUP(A891,Aid!B131:N282,8,FALSE),"N/A")</f>
        <v>845.78899999999999</v>
      </c>
    </row>
    <row r="892" spans="1:5" x14ac:dyDescent="0.2">
      <c r="A892" t="s">
        <v>35</v>
      </c>
      <c r="B892">
        <v>2005</v>
      </c>
      <c r="C892" t="str">
        <f>VLOOKUP(A892,'Grants type'!B132:N283,8,FALSE)</f>
        <v>Discretionary</v>
      </c>
      <c r="D892" t="str">
        <f>VLOOKUP(A892,Government!B132:N283,8,FALSE)</f>
        <v>Local</v>
      </c>
      <c r="E892" s="6">
        <f>IF(ISNUMBER(VLOOKUP(A892,Aid!B132:N283,8,FALSE)),VLOOKUP(A892,Aid!B132:N283,8,FALSE),"N/A")</f>
        <v>845.78899999999999</v>
      </c>
    </row>
    <row r="893" spans="1:5" x14ac:dyDescent="0.2">
      <c r="A893" t="s">
        <v>35</v>
      </c>
      <c r="B893">
        <v>2005</v>
      </c>
      <c r="C893" t="str">
        <f>VLOOKUP(A893,'Grants type'!B133:N284,8,FALSE)</f>
        <v>Non-earmarked</v>
      </c>
      <c r="D893" t="str">
        <f>VLOOKUP(A893,Government!B133:N284,8,FALSE)</f>
        <v>Local</v>
      </c>
      <c r="E893" s="6">
        <f>IF(ISNUMBER(VLOOKUP(A893,Aid!B133:N284,8,FALSE)),VLOOKUP(A893,Aid!B133:N284,8,FALSE),"N/A")</f>
        <v>1387.837</v>
      </c>
    </row>
    <row r="894" spans="1:5" x14ac:dyDescent="0.2">
      <c r="A894" t="s">
        <v>35</v>
      </c>
      <c r="B894">
        <v>2005</v>
      </c>
      <c r="C894" t="str">
        <f>VLOOKUP(A894,'Grants type'!B134:N285,8,FALSE)</f>
        <v>Total</v>
      </c>
      <c r="D894" t="str">
        <f>VLOOKUP(A894,Government!B134:N285,8,FALSE)</f>
        <v>Total</v>
      </c>
      <c r="E894" s="6">
        <f>IF(ISNUMBER(VLOOKUP(A894,Aid!B134:N285,8,FALSE)),VLOOKUP(A894,Aid!B134:N285,8,FALSE),"N/A")</f>
        <v>2233.6260000000002</v>
      </c>
    </row>
    <row r="895" spans="1:5" x14ac:dyDescent="0.2">
      <c r="A895" t="s">
        <v>35</v>
      </c>
      <c r="B895">
        <v>2005</v>
      </c>
      <c r="C895" t="str">
        <f>VLOOKUP(A895,'Grants type'!B135:N286,8,FALSE)</f>
        <v>Earmarked</v>
      </c>
      <c r="D895" t="str">
        <f>VLOOKUP(A895,Government!B135:N286,8,FALSE)</f>
        <v>Total</v>
      </c>
      <c r="E895" s="6">
        <f>IF(ISNUMBER(VLOOKUP(A895,Aid!B135:N286,8,FALSE)),VLOOKUP(A895,Aid!B135:N286,8,FALSE),"N/A")</f>
        <v>845.78899999999999</v>
      </c>
    </row>
    <row r="896" spans="1:5" x14ac:dyDescent="0.2">
      <c r="A896" t="s">
        <v>35</v>
      </c>
      <c r="B896">
        <v>2005</v>
      </c>
      <c r="C896" t="str">
        <f>VLOOKUP(A896,'Grants type'!B136:N287,8,FALSE)</f>
        <v>Discretionary</v>
      </c>
      <c r="D896" t="str">
        <f>VLOOKUP(A896,Government!B136:N287,8,FALSE)</f>
        <v>Total</v>
      </c>
      <c r="E896" s="6">
        <f>IF(ISNUMBER(VLOOKUP(A896,Aid!B136:N287,8,FALSE)),VLOOKUP(A896,Aid!B136:N287,8,FALSE),"N/A")</f>
        <v>845.78899999999999</v>
      </c>
    </row>
    <row r="897" spans="1:5" x14ac:dyDescent="0.2">
      <c r="A897" t="s">
        <v>35</v>
      </c>
      <c r="B897">
        <v>2005</v>
      </c>
      <c r="C897" t="str">
        <f>VLOOKUP(A897,'Grants type'!B137:N288,8,FALSE)</f>
        <v>Non-earmarked</v>
      </c>
      <c r="D897" t="str">
        <f>VLOOKUP(A897,Government!B137:N288,8,FALSE)</f>
        <v>Total</v>
      </c>
      <c r="E897" s="6">
        <f>IF(ISNUMBER(VLOOKUP(A897,Aid!B137:N288,8,FALSE)),VLOOKUP(A897,Aid!B137:N288,8,FALSE),"N/A")</f>
        <v>1387.837</v>
      </c>
    </row>
    <row r="898" spans="1:5" x14ac:dyDescent="0.2">
      <c r="A898" t="s">
        <v>36</v>
      </c>
      <c r="B898">
        <v>2005</v>
      </c>
      <c r="C898" t="str">
        <f>VLOOKUP(A898,'Grants type'!B138:N289,8,FALSE)</f>
        <v>Total</v>
      </c>
      <c r="D898" t="str">
        <f>VLOOKUP(A898,Government!B138:N289,8,FALSE)</f>
        <v>Local</v>
      </c>
      <c r="E898" s="6">
        <f>IF(ISNUMBER(VLOOKUP(A898,Aid!B138:N289,8,FALSE)),VLOOKUP(A898,Aid!B138:N289,8,FALSE),"N/A")</f>
        <v>540637</v>
      </c>
    </row>
    <row r="899" spans="1:5" x14ac:dyDescent="0.2">
      <c r="A899" t="s">
        <v>36</v>
      </c>
      <c r="B899">
        <v>2005</v>
      </c>
      <c r="C899" t="str">
        <f>VLOOKUP(A899,'Grants type'!B139:N290,8,FALSE)</f>
        <v>Earmarked</v>
      </c>
      <c r="D899" t="str">
        <f>VLOOKUP(A899,Government!B139:N290,8,FALSE)</f>
        <v>Local</v>
      </c>
      <c r="E899" s="6">
        <f>IF(ISNUMBER(VLOOKUP(A899,Aid!B139:N290,8,FALSE)),VLOOKUP(A899,Aid!B139:N290,8,FALSE),"N/A")</f>
        <v>528559</v>
      </c>
    </row>
    <row r="900" spans="1:5" x14ac:dyDescent="0.2">
      <c r="A900" t="s">
        <v>36</v>
      </c>
      <c r="B900">
        <v>2005</v>
      </c>
      <c r="C900" t="str">
        <f>VLOOKUP(A900,'Grants type'!B140:N291,8,FALSE)</f>
        <v>Discretionary</v>
      </c>
      <c r="D900" t="str">
        <f>VLOOKUP(A900,Government!B140:N291,8,FALSE)</f>
        <v>Local</v>
      </c>
      <c r="E900" s="6">
        <f>IF(ISNUMBER(VLOOKUP(A900,Aid!B140:N291,8,FALSE)),VLOOKUP(A900,Aid!B140:N291,8,FALSE),"N/A")</f>
        <v>3002</v>
      </c>
    </row>
    <row r="901" spans="1:5" x14ac:dyDescent="0.2">
      <c r="A901" t="s">
        <v>36</v>
      </c>
      <c r="B901">
        <v>2005</v>
      </c>
      <c r="C901" t="str">
        <f>VLOOKUP(A901,'Grants type'!B141:N292,8,FALSE)</f>
        <v>Non-earmarked</v>
      </c>
      <c r="D901" t="str">
        <f>VLOOKUP(A901,Government!B141:N292,8,FALSE)</f>
        <v>Local</v>
      </c>
      <c r="E901" s="6">
        <f>IF(ISNUMBER(VLOOKUP(A901,Aid!B141:N292,8,FALSE)),VLOOKUP(A901,Aid!B141:N292,8,FALSE),"N/A")</f>
        <v>12078</v>
      </c>
    </row>
    <row r="902" spans="1:5" x14ac:dyDescent="0.2">
      <c r="A902" t="s">
        <v>36</v>
      </c>
      <c r="B902">
        <v>2005</v>
      </c>
      <c r="C902" t="str">
        <f>VLOOKUP(A902,'Grants type'!B142:N293,8,FALSE)</f>
        <v>Total</v>
      </c>
      <c r="D902" t="str">
        <f>VLOOKUP(A902,Government!B142:N293,8,FALSE)</f>
        <v>Total</v>
      </c>
      <c r="E902" s="6">
        <f>IF(ISNUMBER(VLOOKUP(A902,Aid!B142:N293,8,FALSE)),VLOOKUP(A902,Aid!B142:N293,8,FALSE),"N/A")</f>
        <v>540637</v>
      </c>
    </row>
    <row r="903" spans="1:5" x14ac:dyDescent="0.2">
      <c r="A903" t="s">
        <v>36</v>
      </c>
      <c r="B903">
        <v>2005</v>
      </c>
      <c r="C903" t="str">
        <f>VLOOKUP(A903,'Grants type'!B143:N294,8,FALSE)</f>
        <v>Earmarked</v>
      </c>
      <c r="D903" t="str">
        <f>VLOOKUP(A903,Government!B143:N294,8,FALSE)</f>
        <v>Total</v>
      </c>
      <c r="E903" s="6">
        <f>IF(ISNUMBER(VLOOKUP(A903,Aid!B143:N294,8,FALSE)),VLOOKUP(A903,Aid!B143:N294,8,FALSE),"N/A")</f>
        <v>528559</v>
      </c>
    </row>
    <row r="904" spans="1:5" x14ac:dyDescent="0.2">
      <c r="A904" t="s">
        <v>36</v>
      </c>
      <c r="B904">
        <v>2005</v>
      </c>
      <c r="C904" t="str">
        <f>VLOOKUP(A904,'Grants type'!B144:N295,8,FALSE)</f>
        <v>Discretionary</v>
      </c>
      <c r="D904" t="str">
        <f>VLOOKUP(A904,Government!B144:N295,8,FALSE)</f>
        <v>Total</v>
      </c>
      <c r="E904" s="6">
        <f>IF(ISNUMBER(VLOOKUP(A904,Aid!B144:N295,8,FALSE)),VLOOKUP(A904,Aid!B144:N295,8,FALSE),"N/A")</f>
        <v>3002</v>
      </c>
    </row>
    <row r="905" spans="1:5" x14ac:dyDescent="0.2">
      <c r="A905" t="s">
        <v>36</v>
      </c>
      <c r="B905">
        <v>2005</v>
      </c>
      <c r="C905" t="str">
        <f>VLOOKUP(A905,'Grants type'!B145:N296,8,FALSE)</f>
        <v>Non-earmarked</v>
      </c>
      <c r="D905" t="str">
        <f>VLOOKUP(A905,Government!B145:N296,8,FALSE)</f>
        <v>Total</v>
      </c>
      <c r="E905" s="6">
        <f>IF(ISNUMBER(VLOOKUP(A905,Aid!B145:N296,8,FALSE)),VLOOKUP(A905,Aid!B145:N296,8,FALSE),"N/A")</f>
        <v>12078</v>
      </c>
    </row>
    <row r="906" spans="1:5" x14ac:dyDescent="0.2">
      <c r="A906" t="s">
        <v>38</v>
      </c>
      <c r="B906">
        <v>2005</v>
      </c>
      <c r="C906" t="str">
        <f>VLOOKUP(A906,'Grants type'!B146:N297,8,FALSE)</f>
        <v>Total</v>
      </c>
      <c r="D906" t="str">
        <f>VLOOKUP(A906,Government!B146:N297,8,FALSE)</f>
        <v>Local</v>
      </c>
      <c r="E906" s="6">
        <f>IF(ISNUMBER(VLOOKUP(A906,Aid!B146:N297,8,FALSE)),VLOOKUP(A906,Aid!B146:N297,8,FALSE),"N/A")</f>
        <v>1170.133</v>
      </c>
    </row>
    <row r="907" spans="1:5" x14ac:dyDescent="0.2">
      <c r="A907" t="s">
        <v>38</v>
      </c>
      <c r="B907">
        <v>2005</v>
      </c>
      <c r="C907" t="str">
        <f>VLOOKUP(A907,'Grants type'!B147:N298,8,FALSE)</f>
        <v>Earmarked</v>
      </c>
      <c r="D907" t="str">
        <f>VLOOKUP(A907,Government!B147:N298,8,FALSE)</f>
        <v>Local</v>
      </c>
      <c r="E907" s="6">
        <f>IF(ISNUMBER(VLOOKUP(A907,Aid!B147:N298,8,FALSE)),VLOOKUP(A907,Aid!B147:N298,8,FALSE),"N/A")</f>
        <v>1170.133</v>
      </c>
    </row>
    <row r="908" spans="1:5" x14ac:dyDescent="0.2">
      <c r="A908" t="s">
        <v>38</v>
      </c>
      <c r="B908">
        <v>2005</v>
      </c>
      <c r="C908" t="str">
        <f>VLOOKUP(A908,'Grants type'!B148:N299,8,FALSE)</f>
        <v>Discretionary</v>
      </c>
      <c r="D908" t="str">
        <f>VLOOKUP(A908,Government!B148:N299,8,FALSE)</f>
        <v>Local</v>
      </c>
      <c r="E908" s="6">
        <f>IF(ISNUMBER(VLOOKUP(A908,Aid!B148:N299,8,FALSE)),VLOOKUP(A908,Aid!B148:N299,8,FALSE),"N/A")</f>
        <v>0</v>
      </c>
    </row>
    <row r="909" spans="1:5" x14ac:dyDescent="0.2">
      <c r="A909" t="s">
        <v>38</v>
      </c>
      <c r="B909">
        <v>2005</v>
      </c>
      <c r="C909" t="str">
        <f>VLOOKUP(A909,'Grants type'!B149:N300,8,FALSE)</f>
        <v>Non-earmarked</v>
      </c>
      <c r="D909" t="str">
        <f>VLOOKUP(A909,Government!B149:N300,8,FALSE)</f>
        <v>Local</v>
      </c>
      <c r="E909" s="6">
        <f>IF(ISNUMBER(VLOOKUP(A909,Aid!B149:N300,8,FALSE)),VLOOKUP(A909,Aid!B149:N300,8,FALSE),"N/A")</f>
        <v>0</v>
      </c>
    </row>
    <row r="910" spans="1:5" x14ac:dyDescent="0.2">
      <c r="A910" t="s">
        <v>38</v>
      </c>
      <c r="B910">
        <v>2005</v>
      </c>
      <c r="C910" t="str">
        <f>VLOOKUP(A910,'Grants type'!B150:N301,8,FALSE)</f>
        <v>Total</v>
      </c>
      <c r="D910" t="str">
        <f>VLOOKUP(A910,Government!B150:N301,8,FALSE)</f>
        <v>Total</v>
      </c>
      <c r="E910" s="6">
        <f>IF(ISNUMBER(VLOOKUP(A910,Aid!B150:N301,8,FALSE)),VLOOKUP(A910,Aid!B150:N301,8,FALSE),"N/A")</f>
        <v>1170.133</v>
      </c>
    </row>
    <row r="911" spans="1:5" x14ac:dyDescent="0.2">
      <c r="A911" t="s">
        <v>38</v>
      </c>
      <c r="B911">
        <v>2005</v>
      </c>
      <c r="C911" t="str">
        <f>VLOOKUP(A911,'Grants type'!B151:N302,8,FALSE)</f>
        <v>Earmarked</v>
      </c>
      <c r="D911" t="str">
        <f>VLOOKUP(A911,Government!B151:N302,8,FALSE)</f>
        <v>Total</v>
      </c>
      <c r="E911" s="6">
        <f>IF(ISNUMBER(VLOOKUP(A911,Aid!B151:N302,8,FALSE)),VLOOKUP(A911,Aid!B151:N302,8,FALSE),"N/A")</f>
        <v>1170.133</v>
      </c>
    </row>
    <row r="912" spans="1:5" x14ac:dyDescent="0.2">
      <c r="A912" t="s">
        <v>38</v>
      </c>
      <c r="B912">
        <v>2005</v>
      </c>
      <c r="C912" t="str">
        <f>VLOOKUP(A912,'Grants type'!B152:N303,8,FALSE)</f>
        <v>Discretionary</v>
      </c>
      <c r="D912" t="str">
        <f>VLOOKUP(A912,Government!B152:N303,8,FALSE)</f>
        <v>Total</v>
      </c>
      <c r="E912" s="6">
        <f>IF(ISNUMBER(VLOOKUP(A912,Aid!B152:N303,8,FALSE)),VLOOKUP(A912,Aid!B152:N303,8,FALSE),"N/A")</f>
        <v>0</v>
      </c>
    </row>
    <row r="913" spans="1:5" x14ac:dyDescent="0.2">
      <c r="A913" t="s">
        <v>38</v>
      </c>
      <c r="B913">
        <v>2005</v>
      </c>
      <c r="C913" t="str">
        <f>VLOOKUP(A913,'Grants type'!B153:N304,8,FALSE)</f>
        <v>Non-earmarked</v>
      </c>
      <c r="D913" t="str">
        <f>VLOOKUP(A913,Government!B153:N304,8,FALSE)</f>
        <v>Total</v>
      </c>
      <c r="E913" s="6">
        <f>IF(ISNUMBER(VLOOKUP(A913,Aid!B153:N304,8,FALSE)),VLOOKUP(A913,Aid!B153:N304,8,FALSE),"N/A")</f>
        <v>0</v>
      </c>
    </row>
    <row r="914" spans="1:5" x14ac:dyDescent="0.2">
      <c r="A914" t="s">
        <v>43</v>
      </c>
      <c r="B914">
        <v>2006</v>
      </c>
      <c r="E914" s="6"/>
    </row>
    <row r="915" spans="1:5" x14ac:dyDescent="0.2">
      <c r="A915" t="s">
        <v>43</v>
      </c>
      <c r="B915">
        <v>2006</v>
      </c>
      <c r="E915" s="6"/>
    </row>
    <row r="916" spans="1:5" x14ac:dyDescent="0.2">
      <c r="A916" t="s">
        <v>43</v>
      </c>
      <c r="B916">
        <v>2006</v>
      </c>
      <c r="E916" s="6"/>
    </row>
    <row r="917" spans="1:5" x14ac:dyDescent="0.2">
      <c r="A917" t="s">
        <v>43</v>
      </c>
      <c r="B917">
        <v>2006</v>
      </c>
      <c r="E917" s="6"/>
    </row>
    <row r="918" spans="1:5" x14ac:dyDescent="0.2">
      <c r="A918" t="s">
        <v>43</v>
      </c>
      <c r="B918">
        <v>2006</v>
      </c>
      <c r="E918" s="6"/>
    </row>
    <row r="919" spans="1:5" x14ac:dyDescent="0.2">
      <c r="A919" t="s">
        <v>43</v>
      </c>
      <c r="B919">
        <v>2006</v>
      </c>
      <c r="E919" s="6"/>
    </row>
    <row r="920" spans="1:5" x14ac:dyDescent="0.2">
      <c r="A920" t="s">
        <v>43</v>
      </c>
      <c r="B920">
        <v>2006</v>
      </c>
      <c r="E920" s="6"/>
    </row>
    <row r="921" spans="1:5" x14ac:dyDescent="0.2">
      <c r="A921" t="s">
        <v>43</v>
      </c>
      <c r="B921">
        <v>2006</v>
      </c>
      <c r="E921" s="6"/>
    </row>
    <row r="922" spans="1:5" x14ac:dyDescent="0.2">
      <c r="A922" t="s">
        <v>43</v>
      </c>
      <c r="B922">
        <v>2006</v>
      </c>
      <c r="E922" s="6"/>
    </row>
    <row r="923" spans="1:5" x14ac:dyDescent="0.2">
      <c r="A923" t="s">
        <v>43</v>
      </c>
      <c r="B923">
        <v>2006</v>
      </c>
      <c r="E923" s="6"/>
    </row>
    <row r="924" spans="1:5" x14ac:dyDescent="0.2">
      <c r="A924" t="s">
        <v>43</v>
      </c>
      <c r="B924">
        <v>2006</v>
      </c>
      <c r="E924" s="6"/>
    </row>
    <row r="925" spans="1:5" x14ac:dyDescent="0.2">
      <c r="A925" t="s">
        <v>43</v>
      </c>
      <c r="B925">
        <v>2006</v>
      </c>
      <c r="E925" s="6"/>
    </row>
    <row r="926" spans="1:5" x14ac:dyDescent="0.2">
      <c r="A926" t="s">
        <v>11</v>
      </c>
      <c r="B926">
        <v>2006</v>
      </c>
      <c r="E926" s="6"/>
    </row>
    <row r="927" spans="1:5" x14ac:dyDescent="0.2">
      <c r="A927" t="s">
        <v>11</v>
      </c>
      <c r="B927">
        <v>2006</v>
      </c>
      <c r="E927" s="6"/>
    </row>
    <row r="928" spans="1:5" x14ac:dyDescent="0.2">
      <c r="A928" t="s">
        <v>11</v>
      </c>
      <c r="B928">
        <v>2006</v>
      </c>
      <c r="E928" s="6"/>
    </row>
    <row r="929" spans="1:5" x14ac:dyDescent="0.2">
      <c r="A929" t="s">
        <v>11</v>
      </c>
      <c r="B929">
        <v>2006</v>
      </c>
      <c r="E929" s="6"/>
    </row>
    <row r="930" spans="1:5" x14ac:dyDescent="0.2">
      <c r="A930" t="s">
        <v>11</v>
      </c>
      <c r="B930">
        <v>2006</v>
      </c>
      <c r="E930" s="6"/>
    </row>
    <row r="931" spans="1:5" x14ac:dyDescent="0.2">
      <c r="A931" t="s">
        <v>11</v>
      </c>
      <c r="B931">
        <v>2006</v>
      </c>
      <c r="E931" s="6"/>
    </row>
    <row r="932" spans="1:5" x14ac:dyDescent="0.2">
      <c r="A932" t="s">
        <v>11</v>
      </c>
      <c r="B932">
        <v>2006</v>
      </c>
      <c r="E932" s="6"/>
    </row>
    <row r="933" spans="1:5" x14ac:dyDescent="0.2">
      <c r="A933" t="s">
        <v>11</v>
      </c>
      <c r="B933">
        <v>2006</v>
      </c>
      <c r="E933" s="6"/>
    </row>
    <row r="934" spans="1:5" x14ac:dyDescent="0.2">
      <c r="A934" t="s">
        <v>13</v>
      </c>
      <c r="B934">
        <v>2006</v>
      </c>
      <c r="E934" s="6"/>
    </row>
    <row r="935" spans="1:5" x14ac:dyDescent="0.2">
      <c r="A935" t="s">
        <v>13</v>
      </c>
      <c r="B935">
        <v>2006</v>
      </c>
      <c r="E935" s="6"/>
    </row>
    <row r="936" spans="1:5" x14ac:dyDescent="0.2">
      <c r="A936" t="s">
        <v>13</v>
      </c>
      <c r="B936">
        <v>2006</v>
      </c>
      <c r="E936" s="6"/>
    </row>
    <row r="937" spans="1:5" x14ac:dyDescent="0.2">
      <c r="A937" t="s">
        <v>13</v>
      </c>
      <c r="B937">
        <v>2006</v>
      </c>
      <c r="E937" s="6"/>
    </row>
    <row r="938" spans="1:5" x14ac:dyDescent="0.2">
      <c r="A938" t="s">
        <v>13</v>
      </c>
      <c r="B938">
        <v>2006</v>
      </c>
      <c r="E938" s="6"/>
    </row>
    <row r="939" spans="1:5" x14ac:dyDescent="0.2">
      <c r="A939" t="s">
        <v>13</v>
      </c>
      <c r="B939">
        <v>2006</v>
      </c>
      <c r="E939" s="6"/>
    </row>
    <row r="940" spans="1:5" x14ac:dyDescent="0.2">
      <c r="A940" t="s">
        <v>13</v>
      </c>
      <c r="B940">
        <v>2006</v>
      </c>
      <c r="E940" s="6"/>
    </row>
    <row r="941" spans="1:5" x14ac:dyDescent="0.2">
      <c r="A941" t="s">
        <v>13</v>
      </c>
      <c r="B941">
        <v>2006</v>
      </c>
      <c r="E941" s="6"/>
    </row>
    <row r="942" spans="1:5" x14ac:dyDescent="0.2">
      <c r="A942" t="s">
        <v>15</v>
      </c>
      <c r="B942">
        <v>2006</v>
      </c>
      <c r="E942" s="6"/>
    </row>
    <row r="943" spans="1:5" x14ac:dyDescent="0.2">
      <c r="A943" t="s">
        <v>15</v>
      </c>
      <c r="B943">
        <v>2006</v>
      </c>
      <c r="E943" s="6"/>
    </row>
    <row r="944" spans="1:5" x14ac:dyDescent="0.2">
      <c r="A944" t="s">
        <v>15</v>
      </c>
      <c r="B944">
        <v>2006</v>
      </c>
      <c r="E944" s="6"/>
    </row>
    <row r="945" spans="1:5" x14ac:dyDescent="0.2">
      <c r="A945" t="s">
        <v>15</v>
      </c>
      <c r="B945">
        <v>2006</v>
      </c>
      <c r="E945" s="6"/>
    </row>
    <row r="946" spans="1:5" x14ac:dyDescent="0.2">
      <c r="A946" t="s">
        <v>15</v>
      </c>
      <c r="B946">
        <v>2006</v>
      </c>
      <c r="E946" s="6"/>
    </row>
    <row r="947" spans="1:5" x14ac:dyDescent="0.2">
      <c r="A947" t="s">
        <v>15</v>
      </c>
      <c r="B947">
        <v>2006</v>
      </c>
      <c r="E947" s="6"/>
    </row>
    <row r="948" spans="1:5" x14ac:dyDescent="0.2">
      <c r="A948" t="s">
        <v>15</v>
      </c>
      <c r="B948">
        <v>2006</v>
      </c>
      <c r="E948" s="6"/>
    </row>
    <row r="949" spans="1:5" x14ac:dyDescent="0.2">
      <c r="A949" t="s">
        <v>15</v>
      </c>
      <c r="B949">
        <v>2006</v>
      </c>
      <c r="E949" s="6"/>
    </row>
    <row r="950" spans="1:5" x14ac:dyDescent="0.2">
      <c r="A950" t="s">
        <v>17</v>
      </c>
      <c r="B950">
        <v>2006</v>
      </c>
      <c r="E950" s="6"/>
    </row>
    <row r="951" spans="1:5" x14ac:dyDescent="0.2">
      <c r="A951" t="s">
        <v>17</v>
      </c>
      <c r="B951">
        <v>2006</v>
      </c>
      <c r="E951" s="6"/>
    </row>
    <row r="952" spans="1:5" x14ac:dyDescent="0.2">
      <c r="A952" t="s">
        <v>17</v>
      </c>
      <c r="B952">
        <v>2006</v>
      </c>
      <c r="E952" s="6"/>
    </row>
    <row r="953" spans="1:5" x14ac:dyDescent="0.2">
      <c r="A953" t="s">
        <v>17</v>
      </c>
      <c r="B953">
        <v>2006</v>
      </c>
      <c r="E953" s="6"/>
    </row>
    <row r="954" spans="1:5" x14ac:dyDescent="0.2">
      <c r="A954" t="s">
        <v>17</v>
      </c>
      <c r="B954">
        <v>2006</v>
      </c>
      <c r="E954" s="6"/>
    </row>
    <row r="955" spans="1:5" x14ac:dyDescent="0.2">
      <c r="A955" t="s">
        <v>17</v>
      </c>
      <c r="B955">
        <v>2006</v>
      </c>
      <c r="E955" s="6"/>
    </row>
    <row r="956" spans="1:5" x14ac:dyDescent="0.2">
      <c r="A956" t="s">
        <v>17</v>
      </c>
      <c r="B956">
        <v>2006</v>
      </c>
      <c r="E956" s="6"/>
    </row>
    <row r="957" spans="1:5" x14ac:dyDescent="0.2">
      <c r="A957" t="s">
        <v>17</v>
      </c>
      <c r="B957">
        <v>2006</v>
      </c>
      <c r="E957" s="6"/>
    </row>
    <row r="958" spans="1:5" x14ac:dyDescent="0.2">
      <c r="A958" t="s">
        <v>19</v>
      </c>
      <c r="B958">
        <v>2006</v>
      </c>
      <c r="E958" s="6"/>
    </row>
    <row r="959" spans="1:5" x14ac:dyDescent="0.2">
      <c r="A959" t="s">
        <v>19</v>
      </c>
      <c r="B959">
        <v>2006</v>
      </c>
      <c r="E959" s="6"/>
    </row>
    <row r="960" spans="1:5" x14ac:dyDescent="0.2">
      <c r="A960" t="s">
        <v>19</v>
      </c>
      <c r="B960">
        <v>2006</v>
      </c>
      <c r="E960" s="6"/>
    </row>
    <row r="961" spans="1:5" x14ac:dyDescent="0.2">
      <c r="A961" t="s">
        <v>19</v>
      </c>
      <c r="B961">
        <v>2006</v>
      </c>
      <c r="E961" s="6"/>
    </row>
    <row r="962" spans="1:5" x14ac:dyDescent="0.2">
      <c r="A962" t="s">
        <v>19</v>
      </c>
      <c r="B962">
        <v>2006</v>
      </c>
      <c r="E962" s="6"/>
    </row>
    <row r="963" spans="1:5" x14ac:dyDescent="0.2">
      <c r="A963" t="s">
        <v>19</v>
      </c>
      <c r="B963">
        <v>2006</v>
      </c>
      <c r="E963" s="6"/>
    </row>
    <row r="964" spans="1:5" x14ac:dyDescent="0.2">
      <c r="A964" t="s">
        <v>19</v>
      </c>
      <c r="B964">
        <v>2006</v>
      </c>
      <c r="E964" s="6"/>
    </row>
    <row r="965" spans="1:5" x14ac:dyDescent="0.2">
      <c r="A965" t="s">
        <v>19</v>
      </c>
      <c r="B965">
        <v>2006</v>
      </c>
      <c r="E965" s="6"/>
    </row>
    <row r="966" spans="1:5" x14ac:dyDescent="0.2">
      <c r="A966" t="s">
        <v>21</v>
      </c>
      <c r="B966">
        <v>2006</v>
      </c>
      <c r="E966" s="6"/>
    </row>
    <row r="967" spans="1:5" x14ac:dyDescent="0.2">
      <c r="A967" t="s">
        <v>21</v>
      </c>
      <c r="B967">
        <v>2006</v>
      </c>
      <c r="E967" s="6"/>
    </row>
    <row r="968" spans="1:5" x14ac:dyDescent="0.2">
      <c r="A968" t="s">
        <v>21</v>
      </c>
      <c r="B968">
        <v>2006</v>
      </c>
      <c r="E968" s="6"/>
    </row>
    <row r="969" spans="1:5" x14ac:dyDescent="0.2">
      <c r="A969" t="s">
        <v>21</v>
      </c>
      <c r="B969">
        <v>2006</v>
      </c>
      <c r="E969" s="6"/>
    </row>
    <row r="970" spans="1:5" x14ac:dyDescent="0.2">
      <c r="A970" t="s">
        <v>21</v>
      </c>
      <c r="B970">
        <v>2006</v>
      </c>
      <c r="E970" s="6"/>
    </row>
    <row r="971" spans="1:5" x14ac:dyDescent="0.2">
      <c r="A971" t="s">
        <v>21</v>
      </c>
      <c r="B971">
        <v>2006</v>
      </c>
      <c r="E971" s="6"/>
    </row>
    <row r="972" spans="1:5" x14ac:dyDescent="0.2">
      <c r="A972" t="s">
        <v>21</v>
      </c>
      <c r="B972">
        <v>2006</v>
      </c>
      <c r="E972" s="6"/>
    </row>
    <row r="973" spans="1:5" x14ac:dyDescent="0.2">
      <c r="A973" t="s">
        <v>21</v>
      </c>
      <c r="B973">
        <v>2006</v>
      </c>
      <c r="E973" s="6"/>
    </row>
    <row r="974" spans="1:5" x14ac:dyDescent="0.2">
      <c r="A974" t="s">
        <v>23</v>
      </c>
      <c r="B974">
        <v>2006</v>
      </c>
      <c r="E974" s="6"/>
    </row>
    <row r="975" spans="1:5" x14ac:dyDescent="0.2">
      <c r="A975" t="s">
        <v>23</v>
      </c>
      <c r="B975">
        <v>2006</v>
      </c>
      <c r="E975" s="6"/>
    </row>
    <row r="976" spans="1:5" x14ac:dyDescent="0.2">
      <c r="A976" t="s">
        <v>23</v>
      </c>
      <c r="B976">
        <v>2006</v>
      </c>
      <c r="E976" s="6"/>
    </row>
    <row r="977" spans="1:5" x14ac:dyDescent="0.2">
      <c r="A977" t="s">
        <v>23</v>
      </c>
      <c r="B977">
        <v>2006</v>
      </c>
      <c r="E977" s="6"/>
    </row>
    <row r="978" spans="1:5" x14ac:dyDescent="0.2">
      <c r="A978" t="s">
        <v>23</v>
      </c>
      <c r="B978">
        <v>2006</v>
      </c>
      <c r="E978" s="6"/>
    </row>
    <row r="979" spans="1:5" x14ac:dyDescent="0.2">
      <c r="A979" t="s">
        <v>23</v>
      </c>
      <c r="B979">
        <v>2006</v>
      </c>
      <c r="E979" s="6"/>
    </row>
    <row r="980" spans="1:5" x14ac:dyDescent="0.2">
      <c r="A980" t="s">
        <v>23</v>
      </c>
      <c r="B980">
        <v>2006</v>
      </c>
      <c r="E980" s="6"/>
    </row>
    <row r="981" spans="1:5" x14ac:dyDescent="0.2">
      <c r="A981" t="s">
        <v>23</v>
      </c>
      <c r="B981">
        <v>2006</v>
      </c>
      <c r="E981" s="6"/>
    </row>
    <row r="982" spans="1:5" x14ac:dyDescent="0.2">
      <c r="A982" t="s">
        <v>25</v>
      </c>
      <c r="B982">
        <v>2006</v>
      </c>
      <c r="E982" s="6"/>
    </row>
    <row r="983" spans="1:5" x14ac:dyDescent="0.2">
      <c r="A983" t="s">
        <v>25</v>
      </c>
      <c r="B983">
        <v>2006</v>
      </c>
      <c r="E983" s="6"/>
    </row>
    <row r="984" spans="1:5" x14ac:dyDescent="0.2">
      <c r="A984" t="s">
        <v>25</v>
      </c>
      <c r="B984">
        <v>2006</v>
      </c>
      <c r="E984" s="6"/>
    </row>
    <row r="985" spans="1:5" x14ac:dyDescent="0.2">
      <c r="A985" t="s">
        <v>25</v>
      </c>
      <c r="B985">
        <v>2006</v>
      </c>
      <c r="E985" s="6"/>
    </row>
    <row r="986" spans="1:5" x14ac:dyDescent="0.2">
      <c r="A986" t="s">
        <v>25</v>
      </c>
      <c r="B986">
        <v>2006</v>
      </c>
      <c r="E986" s="6"/>
    </row>
    <row r="987" spans="1:5" x14ac:dyDescent="0.2">
      <c r="A987" t="s">
        <v>25</v>
      </c>
      <c r="B987">
        <v>2006</v>
      </c>
      <c r="E987" s="6"/>
    </row>
    <row r="988" spans="1:5" x14ac:dyDescent="0.2">
      <c r="A988" t="s">
        <v>25</v>
      </c>
      <c r="B988">
        <v>2006</v>
      </c>
      <c r="E988" s="6"/>
    </row>
    <row r="989" spans="1:5" x14ac:dyDescent="0.2">
      <c r="A989" t="s">
        <v>25</v>
      </c>
      <c r="B989">
        <v>2006</v>
      </c>
      <c r="E989" s="6"/>
    </row>
    <row r="990" spans="1:5" x14ac:dyDescent="0.2">
      <c r="A990" t="s">
        <v>25</v>
      </c>
      <c r="B990">
        <v>2006</v>
      </c>
      <c r="E990" s="6"/>
    </row>
    <row r="991" spans="1:5" x14ac:dyDescent="0.2">
      <c r="A991" t="s">
        <v>25</v>
      </c>
      <c r="B991">
        <v>2006</v>
      </c>
      <c r="E991" s="6"/>
    </row>
    <row r="992" spans="1:5" x14ac:dyDescent="0.2">
      <c r="A992" t="s">
        <v>25</v>
      </c>
      <c r="B992">
        <v>2006</v>
      </c>
      <c r="E992" s="6"/>
    </row>
    <row r="993" spans="1:5" x14ac:dyDescent="0.2">
      <c r="A993" t="s">
        <v>25</v>
      </c>
      <c r="B993">
        <v>2006</v>
      </c>
      <c r="E993" s="6"/>
    </row>
    <row r="994" spans="1:5" x14ac:dyDescent="0.2">
      <c r="A994" t="s">
        <v>27</v>
      </c>
      <c r="B994">
        <v>2006</v>
      </c>
      <c r="E994" s="6"/>
    </row>
    <row r="995" spans="1:5" x14ac:dyDescent="0.2">
      <c r="A995" t="s">
        <v>27</v>
      </c>
      <c r="B995">
        <v>2006</v>
      </c>
      <c r="E995" s="6"/>
    </row>
    <row r="996" spans="1:5" x14ac:dyDescent="0.2">
      <c r="A996" t="s">
        <v>27</v>
      </c>
      <c r="B996">
        <v>2006</v>
      </c>
      <c r="E996" s="6"/>
    </row>
    <row r="997" spans="1:5" x14ac:dyDescent="0.2">
      <c r="A997" t="s">
        <v>27</v>
      </c>
      <c r="B997">
        <v>2006</v>
      </c>
      <c r="E997" s="6"/>
    </row>
    <row r="998" spans="1:5" x14ac:dyDescent="0.2">
      <c r="A998" t="s">
        <v>27</v>
      </c>
      <c r="B998">
        <v>2006</v>
      </c>
      <c r="E998" s="6"/>
    </row>
    <row r="999" spans="1:5" x14ac:dyDescent="0.2">
      <c r="A999" t="s">
        <v>27</v>
      </c>
      <c r="B999">
        <v>2006</v>
      </c>
      <c r="E999" s="6"/>
    </row>
    <row r="1000" spans="1:5" x14ac:dyDescent="0.2">
      <c r="A1000" t="s">
        <v>27</v>
      </c>
      <c r="B1000">
        <v>2006</v>
      </c>
      <c r="E1000" s="6"/>
    </row>
    <row r="1001" spans="1:5" x14ac:dyDescent="0.2">
      <c r="A1001" t="s">
        <v>27</v>
      </c>
      <c r="B1001">
        <v>2006</v>
      </c>
      <c r="E1001" s="6"/>
    </row>
    <row r="1002" spans="1:5" x14ac:dyDescent="0.2">
      <c r="A1002" t="s">
        <v>29</v>
      </c>
      <c r="B1002">
        <v>2006</v>
      </c>
      <c r="E1002" s="6"/>
    </row>
    <row r="1003" spans="1:5" x14ac:dyDescent="0.2">
      <c r="A1003" t="s">
        <v>29</v>
      </c>
      <c r="B1003">
        <v>2006</v>
      </c>
      <c r="E1003" s="6"/>
    </row>
    <row r="1004" spans="1:5" x14ac:dyDescent="0.2">
      <c r="A1004" t="s">
        <v>29</v>
      </c>
      <c r="B1004">
        <v>2006</v>
      </c>
      <c r="E1004" s="6"/>
    </row>
    <row r="1005" spans="1:5" x14ac:dyDescent="0.2">
      <c r="A1005" t="s">
        <v>29</v>
      </c>
      <c r="B1005">
        <v>2006</v>
      </c>
      <c r="E1005" s="6"/>
    </row>
    <row r="1006" spans="1:5" x14ac:dyDescent="0.2">
      <c r="A1006" t="s">
        <v>29</v>
      </c>
      <c r="B1006">
        <v>2006</v>
      </c>
      <c r="E1006" s="6"/>
    </row>
    <row r="1007" spans="1:5" x14ac:dyDescent="0.2">
      <c r="A1007" t="s">
        <v>29</v>
      </c>
      <c r="B1007">
        <v>2006</v>
      </c>
      <c r="E1007" s="6"/>
    </row>
    <row r="1008" spans="1:5" x14ac:dyDescent="0.2">
      <c r="A1008" t="s">
        <v>29</v>
      </c>
      <c r="B1008">
        <v>2006</v>
      </c>
      <c r="E1008" s="6"/>
    </row>
    <row r="1009" spans="1:5" x14ac:dyDescent="0.2">
      <c r="A1009" t="s">
        <v>29</v>
      </c>
      <c r="B1009">
        <v>2006</v>
      </c>
      <c r="E1009" s="6"/>
    </row>
    <row r="1010" spans="1:5" x14ac:dyDescent="0.2">
      <c r="A1010" t="s">
        <v>29</v>
      </c>
      <c r="B1010">
        <v>2006</v>
      </c>
      <c r="E1010" s="6"/>
    </row>
    <row r="1011" spans="1:5" x14ac:dyDescent="0.2">
      <c r="A1011" t="s">
        <v>29</v>
      </c>
      <c r="B1011">
        <v>2006</v>
      </c>
      <c r="E1011" s="6"/>
    </row>
    <row r="1012" spans="1:5" x14ac:dyDescent="0.2">
      <c r="A1012" t="s">
        <v>29</v>
      </c>
      <c r="B1012">
        <v>2006</v>
      </c>
      <c r="E1012" s="6"/>
    </row>
    <row r="1013" spans="1:5" x14ac:dyDescent="0.2">
      <c r="A1013" t="s">
        <v>29</v>
      </c>
      <c r="B1013">
        <v>2006</v>
      </c>
      <c r="E1013" s="6"/>
    </row>
    <row r="1014" spans="1:5" x14ac:dyDescent="0.2">
      <c r="A1014" t="s">
        <v>29</v>
      </c>
      <c r="B1014">
        <v>2006</v>
      </c>
      <c r="E1014" s="6"/>
    </row>
    <row r="1015" spans="1:5" x14ac:dyDescent="0.2">
      <c r="A1015" t="s">
        <v>29</v>
      </c>
      <c r="B1015">
        <v>2006</v>
      </c>
      <c r="E1015" s="6"/>
    </row>
    <row r="1016" spans="1:5" x14ac:dyDescent="0.2">
      <c r="A1016" t="s">
        <v>29</v>
      </c>
      <c r="B1016">
        <v>2006</v>
      </c>
      <c r="E1016" s="6"/>
    </row>
    <row r="1017" spans="1:5" x14ac:dyDescent="0.2">
      <c r="A1017" t="s">
        <v>29</v>
      </c>
      <c r="B1017">
        <v>2006</v>
      </c>
      <c r="E1017" s="6"/>
    </row>
    <row r="1018" spans="1:5" x14ac:dyDescent="0.2">
      <c r="A1018" t="s">
        <v>29</v>
      </c>
      <c r="B1018">
        <v>2006</v>
      </c>
      <c r="E1018" s="6"/>
    </row>
    <row r="1019" spans="1:5" x14ac:dyDescent="0.2">
      <c r="A1019" t="s">
        <v>29</v>
      </c>
      <c r="B1019">
        <v>2006</v>
      </c>
      <c r="E1019" s="6"/>
    </row>
    <row r="1020" spans="1:5" x14ac:dyDescent="0.2">
      <c r="A1020" t="s">
        <v>29</v>
      </c>
      <c r="B1020">
        <v>2006</v>
      </c>
      <c r="E1020" s="6"/>
    </row>
    <row r="1021" spans="1:5" x14ac:dyDescent="0.2">
      <c r="A1021" t="s">
        <v>29</v>
      </c>
      <c r="B1021">
        <v>2006</v>
      </c>
      <c r="E1021" s="6"/>
    </row>
    <row r="1022" spans="1:5" x14ac:dyDescent="0.2">
      <c r="A1022" t="s">
        <v>31</v>
      </c>
      <c r="B1022">
        <v>2006</v>
      </c>
      <c r="E1022" s="6"/>
    </row>
    <row r="1023" spans="1:5" x14ac:dyDescent="0.2">
      <c r="A1023" t="s">
        <v>31</v>
      </c>
      <c r="B1023">
        <v>2006</v>
      </c>
      <c r="E1023" s="6"/>
    </row>
    <row r="1024" spans="1:5" x14ac:dyDescent="0.2">
      <c r="A1024" t="s">
        <v>31</v>
      </c>
      <c r="B1024">
        <v>2006</v>
      </c>
      <c r="E1024" s="6"/>
    </row>
    <row r="1025" spans="1:5" x14ac:dyDescent="0.2">
      <c r="A1025" t="s">
        <v>31</v>
      </c>
      <c r="B1025">
        <v>2006</v>
      </c>
      <c r="E1025" s="6"/>
    </row>
    <row r="1026" spans="1:5" x14ac:dyDescent="0.2">
      <c r="A1026" t="s">
        <v>31</v>
      </c>
      <c r="B1026">
        <v>2006</v>
      </c>
      <c r="E1026" s="6"/>
    </row>
    <row r="1027" spans="1:5" x14ac:dyDescent="0.2">
      <c r="A1027" t="s">
        <v>31</v>
      </c>
      <c r="B1027">
        <v>2006</v>
      </c>
      <c r="E1027" s="6"/>
    </row>
    <row r="1028" spans="1:5" x14ac:dyDescent="0.2">
      <c r="A1028" t="s">
        <v>31</v>
      </c>
      <c r="B1028">
        <v>2006</v>
      </c>
      <c r="E1028" s="6"/>
    </row>
    <row r="1029" spans="1:5" x14ac:dyDescent="0.2">
      <c r="A1029" t="s">
        <v>31</v>
      </c>
      <c r="B1029">
        <v>2006</v>
      </c>
      <c r="E1029" s="6"/>
    </row>
    <row r="1030" spans="1:5" x14ac:dyDescent="0.2">
      <c r="A1030" t="s">
        <v>33</v>
      </c>
      <c r="B1030">
        <v>2006</v>
      </c>
      <c r="E1030" s="6"/>
    </row>
    <row r="1031" spans="1:5" x14ac:dyDescent="0.2">
      <c r="A1031" t="s">
        <v>33</v>
      </c>
      <c r="B1031">
        <v>2006</v>
      </c>
      <c r="E1031" s="6"/>
    </row>
    <row r="1032" spans="1:5" x14ac:dyDescent="0.2">
      <c r="A1032" t="s">
        <v>33</v>
      </c>
      <c r="B1032">
        <v>2006</v>
      </c>
      <c r="E1032" s="6"/>
    </row>
    <row r="1033" spans="1:5" x14ac:dyDescent="0.2">
      <c r="A1033" t="s">
        <v>33</v>
      </c>
      <c r="B1033">
        <v>2006</v>
      </c>
      <c r="E1033" s="6"/>
    </row>
    <row r="1034" spans="1:5" x14ac:dyDescent="0.2">
      <c r="A1034" t="s">
        <v>33</v>
      </c>
      <c r="B1034">
        <v>2006</v>
      </c>
      <c r="E1034" s="6"/>
    </row>
    <row r="1035" spans="1:5" x14ac:dyDescent="0.2">
      <c r="A1035" t="s">
        <v>33</v>
      </c>
      <c r="B1035">
        <v>2006</v>
      </c>
      <c r="E1035" s="6"/>
    </row>
    <row r="1036" spans="1:5" x14ac:dyDescent="0.2">
      <c r="A1036" t="s">
        <v>33</v>
      </c>
      <c r="B1036">
        <v>2006</v>
      </c>
      <c r="E1036" s="6"/>
    </row>
    <row r="1037" spans="1:5" x14ac:dyDescent="0.2">
      <c r="A1037" t="s">
        <v>33</v>
      </c>
      <c r="B1037">
        <v>2006</v>
      </c>
      <c r="E1037" s="6"/>
    </row>
    <row r="1038" spans="1:5" x14ac:dyDescent="0.2">
      <c r="A1038" t="s">
        <v>33</v>
      </c>
      <c r="B1038">
        <v>2006</v>
      </c>
      <c r="E1038" s="6"/>
    </row>
    <row r="1039" spans="1:5" x14ac:dyDescent="0.2">
      <c r="A1039" t="s">
        <v>33</v>
      </c>
      <c r="B1039">
        <v>2006</v>
      </c>
      <c r="E1039" s="6"/>
    </row>
    <row r="1040" spans="1:5" x14ac:dyDescent="0.2">
      <c r="A1040" t="s">
        <v>33</v>
      </c>
      <c r="B1040">
        <v>2006</v>
      </c>
      <c r="E1040" s="6"/>
    </row>
    <row r="1041" spans="1:5" x14ac:dyDescent="0.2">
      <c r="A1041" t="s">
        <v>33</v>
      </c>
      <c r="B1041">
        <v>2006</v>
      </c>
      <c r="E1041" s="6"/>
    </row>
    <row r="1042" spans="1:5" x14ac:dyDescent="0.2">
      <c r="A1042" t="s">
        <v>35</v>
      </c>
      <c r="B1042">
        <v>2006</v>
      </c>
      <c r="E1042" s="6"/>
    </row>
    <row r="1043" spans="1:5" x14ac:dyDescent="0.2">
      <c r="A1043" t="s">
        <v>35</v>
      </c>
      <c r="B1043">
        <v>2006</v>
      </c>
      <c r="E1043" s="6"/>
    </row>
    <row r="1044" spans="1:5" x14ac:dyDescent="0.2">
      <c r="A1044" t="s">
        <v>35</v>
      </c>
      <c r="B1044">
        <v>2006</v>
      </c>
      <c r="E1044" s="6"/>
    </row>
    <row r="1045" spans="1:5" x14ac:dyDescent="0.2">
      <c r="A1045" t="s">
        <v>35</v>
      </c>
      <c r="B1045">
        <v>2006</v>
      </c>
      <c r="E1045" s="6"/>
    </row>
    <row r="1046" spans="1:5" x14ac:dyDescent="0.2">
      <c r="A1046" t="s">
        <v>35</v>
      </c>
      <c r="B1046">
        <v>2006</v>
      </c>
      <c r="E1046" s="6"/>
    </row>
    <row r="1047" spans="1:5" x14ac:dyDescent="0.2">
      <c r="A1047" t="s">
        <v>35</v>
      </c>
      <c r="B1047">
        <v>2006</v>
      </c>
      <c r="E1047" s="6"/>
    </row>
    <row r="1048" spans="1:5" x14ac:dyDescent="0.2">
      <c r="A1048" t="s">
        <v>35</v>
      </c>
      <c r="B1048">
        <v>2006</v>
      </c>
      <c r="E1048" s="6"/>
    </row>
    <row r="1049" spans="1:5" x14ac:dyDescent="0.2">
      <c r="A1049" t="s">
        <v>35</v>
      </c>
      <c r="B1049">
        <v>2006</v>
      </c>
      <c r="E1049" s="6"/>
    </row>
    <row r="1050" spans="1:5" x14ac:dyDescent="0.2">
      <c r="A1050" t="s">
        <v>36</v>
      </c>
      <c r="B1050">
        <v>2006</v>
      </c>
      <c r="E1050" s="6"/>
    </row>
    <row r="1051" spans="1:5" x14ac:dyDescent="0.2">
      <c r="A1051" t="s">
        <v>36</v>
      </c>
      <c r="B1051">
        <v>2006</v>
      </c>
      <c r="E1051" s="6"/>
    </row>
    <row r="1052" spans="1:5" x14ac:dyDescent="0.2">
      <c r="A1052" t="s">
        <v>36</v>
      </c>
      <c r="B1052">
        <v>2006</v>
      </c>
      <c r="E1052" s="6"/>
    </row>
    <row r="1053" spans="1:5" x14ac:dyDescent="0.2">
      <c r="A1053" t="s">
        <v>36</v>
      </c>
      <c r="B1053">
        <v>2006</v>
      </c>
      <c r="E1053" s="6"/>
    </row>
    <row r="1054" spans="1:5" x14ac:dyDescent="0.2">
      <c r="A1054" t="s">
        <v>36</v>
      </c>
      <c r="B1054">
        <v>2006</v>
      </c>
      <c r="E1054" s="6"/>
    </row>
    <row r="1055" spans="1:5" x14ac:dyDescent="0.2">
      <c r="A1055" t="s">
        <v>36</v>
      </c>
      <c r="B1055">
        <v>2006</v>
      </c>
      <c r="E1055" s="6"/>
    </row>
    <row r="1056" spans="1:5" x14ac:dyDescent="0.2">
      <c r="A1056" t="s">
        <v>36</v>
      </c>
      <c r="B1056">
        <v>2006</v>
      </c>
      <c r="E1056" s="6"/>
    </row>
    <row r="1057" spans="1:5" x14ac:dyDescent="0.2">
      <c r="A1057" t="s">
        <v>36</v>
      </c>
      <c r="B1057">
        <v>2006</v>
      </c>
      <c r="E1057" s="6"/>
    </row>
    <row r="1058" spans="1:5" x14ac:dyDescent="0.2">
      <c r="A1058" t="s">
        <v>38</v>
      </c>
      <c r="B1058">
        <v>2006</v>
      </c>
      <c r="E1058" s="6"/>
    </row>
    <row r="1059" spans="1:5" x14ac:dyDescent="0.2">
      <c r="A1059" t="s">
        <v>38</v>
      </c>
      <c r="B1059">
        <v>2006</v>
      </c>
      <c r="E1059" s="6"/>
    </row>
    <row r="1060" spans="1:5" x14ac:dyDescent="0.2">
      <c r="A1060" t="s">
        <v>38</v>
      </c>
      <c r="B1060">
        <v>2006</v>
      </c>
      <c r="E1060" s="6"/>
    </row>
    <row r="1061" spans="1:5" x14ac:dyDescent="0.2">
      <c r="A1061" t="s">
        <v>38</v>
      </c>
      <c r="B1061">
        <v>2006</v>
      </c>
      <c r="E1061" s="6"/>
    </row>
    <row r="1062" spans="1:5" x14ac:dyDescent="0.2">
      <c r="A1062" t="s">
        <v>38</v>
      </c>
      <c r="B1062">
        <v>2006</v>
      </c>
      <c r="E1062" s="6"/>
    </row>
    <row r="1063" spans="1:5" x14ac:dyDescent="0.2">
      <c r="A1063" t="s">
        <v>38</v>
      </c>
      <c r="B1063">
        <v>2006</v>
      </c>
      <c r="E1063" s="6"/>
    </row>
    <row r="1064" spans="1:5" x14ac:dyDescent="0.2">
      <c r="A1064" t="s">
        <v>38</v>
      </c>
      <c r="B1064">
        <v>2006</v>
      </c>
      <c r="E1064" s="6"/>
    </row>
    <row r="1065" spans="1:5" x14ac:dyDescent="0.2">
      <c r="A1065" t="s">
        <v>38</v>
      </c>
      <c r="B1065">
        <v>2006</v>
      </c>
      <c r="E1065" s="6"/>
    </row>
    <row r="1066" spans="1:5" x14ac:dyDescent="0.2">
      <c r="A1066" t="s">
        <v>43</v>
      </c>
      <c r="B1066">
        <v>2007</v>
      </c>
      <c r="E1066" s="6"/>
    </row>
    <row r="1067" spans="1:5" x14ac:dyDescent="0.2">
      <c r="A1067" t="s">
        <v>43</v>
      </c>
      <c r="B1067">
        <v>2007</v>
      </c>
      <c r="E1067" s="6"/>
    </row>
    <row r="1068" spans="1:5" x14ac:dyDescent="0.2">
      <c r="A1068" t="s">
        <v>43</v>
      </c>
      <c r="B1068">
        <v>2007</v>
      </c>
      <c r="E1068" s="6"/>
    </row>
    <row r="1069" spans="1:5" x14ac:dyDescent="0.2">
      <c r="A1069" t="s">
        <v>43</v>
      </c>
      <c r="B1069">
        <v>2007</v>
      </c>
      <c r="E1069" s="6"/>
    </row>
    <row r="1070" spans="1:5" x14ac:dyDescent="0.2">
      <c r="A1070" t="s">
        <v>43</v>
      </c>
      <c r="B1070">
        <v>2007</v>
      </c>
      <c r="E1070" s="6"/>
    </row>
    <row r="1071" spans="1:5" x14ac:dyDescent="0.2">
      <c r="A1071" t="s">
        <v>43</v>
      </c>
      <c r="B1071">
        <v>2007</v>
      </c>
      <c r="E1071" s="6"/>
    </row>
    <row r="1072" spans="1:5" x14ac:dyDescent="0.2">
      <c r="A1072" t="s">
        <v>43</v>
      </c>
      <c r="B1072">
        <v>2007</v>
      </c>
      <c r="E1072" s="6"/>
    </row>
    <row r="1073" spans="1:5" x14ac:dyDescent="0.2">
      <c r="A1073" t="s">
        <v>43</v>
      </c>
      <c r="B1073">
        <v>2007</v>
      </c>
      <c r="E1073" s="6"/>
    </row>
    <row r="1074" spans="1:5" x14ac:dyDescent="0.2">
      <c r="A1074" t="s">
        <v>43</v>
      </c>
      <c r="B1074">
        <v>2007</v>
      </c>
      <c r="E1074" s="6"/>
    </row>
    <row r="1075" spans="1:5" x14ac:dyDescent="0.2">
      <c r="A1075" t="s">
        <v>43</v>
      </c>
      <c r="B1075">
        <v>2007</v>
      </c>
      <c r="E1075" s="6"/>
    </row>
    <row r="1076" spans="1:5" x14ac:dyDescent="0.2">
      <c r="A1076" t="s">
        <v>43</v>
      </c>
      <c r="B1076">
        <v>2007</v>
      </c>
      <c r="E1076" s="6"/>
    </row>
    <row r="1077" spans="1:5" x14ac:dyDescent="0.2">
      <c r="A1077" t="s">
        <v>43</v>
      </c>
      <c r="B1077">
        <v>2007</v>
      </c>
      <c r="E1077" s="6"/>
    </row>
    <row r="1078" spans="1:5" x14ac:dyDescent="0.2">
      <c r="A1078" t="s">
        <v>11</v>
      </c>
      <c r="B1078">
        <v>2007</v>
      </c>
      <c r="E1078" s="6"/>
    </row>
    <row r="1079" spans="1:5" x14ac:dyDescent="0.2">
      <c r="A1079" t="s">
        <v>11</v>
      </c>
      <c r="B1079">
        <v>2007</v>
      </c>
      <c r="E1079" s="6"/>
    </row>
    <row r="1080" spans="1:5" x14ac:dyDescent="0.2">
      <c r="A1080" t="s">
        <v>11</v>
      </c>
      <c r="B1080">
        <v>2007</v>
      </c>
      <c r="E1080" s="6"/>
    </row>
    <row r="1081" spans="1:5" x14ac:dyDescent="0.2">
      <c r="A1081" t="s">
        <v>11</v>
      </c>
      <c r="B1081">
        <v>2007</v>
      </c>
      <c r="E1081" s="6"/>
    </row>
    <row r="1082" spans="1:5" x14ac:dyDescent="0.2">
      <c r="A1082" t="s">
        <v>11</v>
      </c>
      <c r="B1082">
        <v>2007</v>
      </c>
      <c r="E1082" s="6"/>
    </row>
    <row r="1083" spans="1:5" x14ac:dyDescent="0.2">
      <c r="A1083" t="s">
        <v>11</v>
      </c>
      <c r="B1083">
        <v>2007</v>
      </c>
      <c r="E1083" s="6"/>
    </row>
    <row r="1084" spans="1:5" x14ac:dyDescent="0.2">
      <c r="A1084" t="s">
        <v>11</v>
      </c>
      <c r="B1084">
        <v>2007</v>
      </c>
      <c r="E1084" s="6"/>
    </row>
    <row r="1085" spans="1:5" x14ac:dyDescent="0.2">
      <c r="A1085" t="s">
        <v>11</v>
      </c>
      <c r="B1085">
        <v>2007</v>
      </c>
      <c r="E1085" s="6"/>
    </row>
    <row r="1086" spans="1:5" x14ac:dyDescent="0.2">
      <c r="A1086" t="s">
        <v>13</v>
      </c>
      <c r="B1086">
        <v>2007</v>
      </c>
      <c r="E1086" s="6"/>
    </row>
    <row r="1087" spans="1:5" x14ac:dyDescent="0.2">
      <c r="A1087" t="s">
        <v>13</v>
      </c>
      <c r="B1087">
        <v>2007</v>
      </c>
      <c r="E1087" s="6"/>
    </row>
    <row r="1088" spans="1:5" x14ac:dyDescent="0.2">
      <c r="A1088" t="s">
        <v>13</v>
      </c>
      <c r="B1088">
        <v>2007</v>
      </c>
      <c r="E1088" s="6"/>
    </row>
    <row r="1089" spans="1:5" x14ac:dyDescent="0.2">
      <c r="A1089" t="s">
        <v>13</v>
      </c>
      <c r="B1089">
        <v>2007</v>
      </c>
      <c r="E1089" s="6"/>
    </row>
    <row r="1090" spans="1:5" x14ac:dyDescent="0.2">
      <c r="A1090" t="s">
        <v>13</v>
      </c>
      <c r="B1090">
        <v>2007</v>
      </c>
      <c r="E1090" s="6"/>
    </row>
    <row r="1091" spans="1:5" x14ac:dyDescent="0.2">
      <c r="A1091" t="s">
        <v>13</v>
      </c>
      <c r="B1091">
        <v>2007</v>
      </c>
      <c r="E1091" s="6"/>
    </row>
    <row r="1092" spans="1:5" x14ac:dyDescent="0.2">
      <c r="A1092" t="s">
        <v>13</v>
      </c>
      <c r="B1092">
        <v>2007</v>
      </c>
      <c r="E1092" s="6"/>
    </row>
    <row r="1093" spans="1:5" x14ac:dyDescent="0.2">
      <c r="A1093" t="s">
        <v>13</v>
      </c>
      <c r="B1093">
        <v>2007</v>
      </c>
      <c r="E1093" s="6"/>
    </row>
    <row r="1094" spans="1:5" x14ac:dyDescent="0.2">
      <c r="A1094" t="s">
        <v>15</v>
      </c>
      <c r="B1094">
        <v>2007</v>
      </c>
      <c r="E1094" s="6"/>
    </row>
    <row r="1095" spans="1:5" x14ac:dyDescent="0.2">
      <c r="A1095" t="s">
        <v>15</v>
      </c>
      <c r="B1095">
        <v>2007</v>
      </c>
      <c r="E1095" s="6"/>
    </row>
    <row r="1096" spans="1:5" x14ac:dyDescent="0.2">
      <c r="A1096" t="s">
        <v>15</v>
      </c>
      <c r="B1096">
        <v>2007</v>
      </c>
      <c r="E1096" s="6"/>
    </row>
    <row r="1097" spans="1:5" x14ac:dyDescent="0.2">
      <c r="A1097" t="s">
        <v>15</v>
      </c>
      <c r="B1097">
        <v>2007</v>
      </c>
      <c r="E1097" s="6"/>
    </row>
    <row r="1098" spans="1:5" x14ac:dyDescent="0.2">
      <c r="A1098" t="s">
        <v>15</v>
      </c>
      <c r="B1098">
        <v>2007</v>
      </c>
      <c r="E1098" s="6"/>
    </row>
    <row r="1099" spans="1:5" x14ac:dyDescent="0.2">
      <c r="A1099" t="s">
        <v>15</v>
      </c>
      <c r="B1099">
        <v>2007</v>
      </c>
      <c r="E1099" s="6"/>
    </row>
    <row r="1100" spans="1:5" x14ac:dyDescent="0.2">
      <c r="A1100" t="s">
        <v>15</v>
      </c>
      <c r="B1100">
        <v>2007</v>
      </c>
      <c r="E1100" s="6"/>
    </row>
    <row r="1101" spans="1:5" x14ac:dyDescent="0.2">
      <c r="A1101" t="s">
        <v>15</v>
      </c>
      <c r="B1101">
        <v>2007</v>
      </c>
      <c r="E1101" s="6"/>
    </row>
    <row r="1102" spans="1:5" x14ac:dyDescent="0.2">
      <c r="A1102" t="s">
        <v>17</v>
      </c>
      <c r="B1102">
        <v>2007</v>
      </c>
      <c r="E1102" s="6"/>
    </row>
    <row r="1103" spans="1:5" x14ac:dyDescent="0.2">
      <c r="A1103" t="s">
        <v>17</v>
      </c>
      <c r="B1103">
        <v>2007</v>
      </c>
      <c r="E1103" s="6"/>
    </row>
    <row r="1104" spans="1:5" x14ac:dyDescent="0.2">
      <c r="A1104" t="s">
        <v>17</v>
      </c>
      <c r="B1104">
        <v>2007</v>
      </c>
      <c r="E1104" s="6"/>
    </row>
    <row r="1105" spans="1:5" x14ac:dyDescent="0.2">
      <c r="A1105" t="s">
        <v>17</v>
      </c>
      <c r="B1105">
        <v>2007</v>
      </c>
      <c r="E1105" s="6"/>
    </row>
    <row r="1106" spans="1:5" x14ac:dyDescent="0.2">
      <c r="A1106" t="s">
        <v>17</v>
      </c>
      <c r="B1106">
        <v>2007</v>
      </c>
      <c r="E1106" s="6"/>
    </row>
    <row r="1107" spans="1:5" x14ac:dyDescent="0.2">
      <c r="A1107" t="s">
        <v>17</v>
      </c>
      <c r="B1107">
        <v>2007</v>
      </c>
      <c r="E1107" s="6"/>
    </row>
    <row r="1108" spans="1:5" x14ac:dyDescent="0.2">
      <c r="A1108" t="s">
        <v>17</v>
      </c>
      <c r="B1108">
        <v>2007</v>
      </c>
      <c r="E1108" s="6"/>
    </row>
    <row r="1109" spans="1:5" x14ac:dyDescent="0.2">
      <c r="A1109" t="s">
        <v>17</v>
      </c>
      <c r="B1109">
        <v>2007</v>
      </c>
      <c r="E1109" s="6"/>
    </row>
    <row r="1110" spans="1:5" x14ac:dyDescent="0.2">
      <c r="A1110" t="s">
        <v>19</v>
      </c>
      <c r="B1110">
        <v>2007</v>
      </c>
      <c r="E1110" s="6"/>
    </row>
    <row r="1111" spans="1:5" x14ac:dyDescent="0.2">
      <c r="A1111" t="s">
        <v>19</v>
      </c>
      <c r="B1111">
        <v>2007</v>
      </c>
      <c r="E1111" s="6"/>
    </row>
    <row r="1112" spans="1:5" x14ac:dyDescent="0.2">
      <c r="A1112" t="s">
        <v>19</v>
      </c>
      <c r="B1112">
        <v>2007</v>
      </c>
      <c r="E1112" s="6"/>
    </row>
    <row r="1113" spans="1:5" x14ac:dyDescent="0.2">
      <c r="A1113" t="s">
        <v>19</v>
      </c>
      <c r="B1113">
        <v>2007</v>
      </c>
      <c r="E1113" s="6"/>
    </row>
    <row r="1114" spans="1:5" x14ac:dyDescent="0.2">
      <c r="A1114" t="s">
        <v>19</v>
      </c>
      <c r="B1114">
        <v>2007</v>
      </c>
      <c r="E1114" s="6"/>
    </row>
    <row r="1115" spans="1:5" x14ac:dyDescent="0.2">
      <c r="A1115" t="s">
        <v>19</v>
      </c>
      <c r="B1115">
        <v>2007</v>
      </c>
      <c r="E1115" s="6"/>
    </row>
    <row r="1116" spans="1:5" x14ac:dyDescent="0.2">
      <c r="A1116" t="s">
        <v>19</v>
      </c>
      <c r="B1116">
        <v>2007</v>
      </c>
      <c r="E1116" s="6"/>
    </row>
    <row r="1117" spans="1:5" x14ac:dyDescent="0.2">
      <c r="A1117" t="s">
        <v>19</v>
      </c>
      <c r="B1117">
        <v>2007</v>
      </c>
      <c r="E1117" s="6"/>
    </row>
    <row r="1118" spans="1:5" x14ac:dyDescent="0.2">
      <c r="A1118" t="s">
        <v>21</v>
      </c>
      <c r="B1118">
        <v>2007</v>
      </c>
      <c r="E1118" s="6"/>
    </row>
    <row r="1119" spans="1:5" x14ac:dyDescent="0.2">
      <c r="A1119" t="s">
        <v>21</v>
      </c>
      <c r="B1119">
        <v>2007</v>
      </c>
      <c r="E1119" s="6"/>
    </row>
    <row r="1120" spans="1:5" x14ac:dyDescent="0.2">
      <c r="A1120" t="s">
        <v>21</v>
      </c>
      <c r="B1120">
        <v>2007</v>
      </c>
      <c r="E1120" s="6"/>
    </row>
    <row r="1121" spans="1:5" x14ac:dyDescent="0.2">
      <c r="A1121" t="s">
        <v>21</v>
      </c>
      <c r="B1121">
        <v>2007</v>
      </c>
      <c r="E1121" s="6"/>
    </row>
    <row r="1122" spans="1:5" x14ac:dyDescent="0.2">
      <c r="A1122" t="s">
        <v>21</v>
      </c>
      <c r="B1122">
        <v>2007</v>
      </c>
      <c r="E1122" s="6"/>
    </row>
    <row r="1123" spans="1:5" x14ac:dyDescent="0.2">
      <c r="A1123" t="s">
        <v>21</v>
      </c>
      <c r="B1123">
        <v>2007</v>
      </c>
      <c r="E1123" s="6"/>
    </row>
    <row r="1124" spans="1:5" x14ac:dyDescent="0.2">
      <c r="A1124" t="s">
        <v>21</v>
      </c>
      <c r="B1124">
        <v>2007</v>
      </c>
      <c r="E1124" s="6"/>
    </row>
    <row r="1125" spans="1:5" x14ac:dyDescent="0.2">
      <c r="A1125" t="s">
        <v>21</v>
      </c>
      <c r="B1125">
        <v>2007</v>
      </c>
      <c r="E1125" s="6"/>
    </row>
    <row r="1126" spans="1:5" x14ac:dyDescent="0.2">
      <c r="A1126" t="s">
        <v>23</v>
      </c>
      <c r="B1126">
        <v>2007</v>
      </c>
      <c r="E1126" s="6"/>
    </row>
    <row r="1127" spans="1:5" x14ac:dyDescent="0.2">
      <c r="A1127" t="s">
        <v>23</v>
      </c>
      <c r="B1127">
        <v>2007</v>
      </c>
      <c r="E1127" s="6"/>
    </row>
    <row r="1128" spans="1:5" x14ac:dyDescent="0.2">
      <c r="A1128" t="s">
        <v>23</v>
      </c>
      <c r="B1128">
        <v>2007</v>
      </c>
      <c r="E1128" s="6"/>
    </row>
    <row r="1129" spans="1:5" x14ac:dyDescent="0.2">
      <c r="A1129" t="s">
        <v>23</v>
      </c>
      <c r="B1129">
        <v>2007</v>
      </c>
      <c r="E1129" s="6"/>
    </row>
    <row r="1130" spans="1:5" x14ac:dyDescent="0.2">
      <c r="A1130" t="s">
        <v>23</v>
      </c>
      <c r="B1130">
        <v>2007</v>
      </c>
      <c r="E1130" s="6"/>
    </row>
    <row r="1131" spans="1:5" x14ac:dyDescent="0.2">
      <c r="A1131" t="s">
        <v>23</v>
      </c>
      <c r="B1131">
        <v>2007</v>
      </c>
      <c r="E1131" s="6"/>
    </row>
    <row r="1132" spans="1:5" x14ac:dyDescent="0.2">
      <c r="A1132" t="s">
        <v>23</v>
      </c>
      <c r="B1132">
        <v>2007</v>
      </c>
      <c r="E1132" s="6"/>
    </row>
    <row r="1133" spans="1:5" x14ac:dyDescent="0.2">
      <c r="A1133" t="s">
        <v>23</v>
      </c>
      <c r="B1133">
        <v>2007</v>
      </c>
      <c r="E1133" s="6"/>
    </row>
    <row r="1134" spans="1:5" x14ac:dyDescent="0.2">
      <c r="A1134" t="s">
        <v>25</v>
      </c>
      <c r="B1134">
        <v>2007</v>
      </c>
      <c r="E1134" s="6"/>
    </row>
    <row r="1135" spans="1:5" x14ac:dyDescent="0.2">
      <c r="A1135" t="s">
        <v>25</v>
      </c>
      <c r="B1135">
        <v>2007</v>
      </c>
      <c r="E1135" s="6"/>
    </row>
    <row r="1136" spans="1:5" x14ac:dyDescent="0.2">
      <c r="A1136" t="s">
        <v>25</v>
      </c>
      <c r="B1136">
        <v>2007</v>
      </c>
      <c r="E1136" s="6"/>
    </row>
    <row r="1137" spans="1:5" x14ac:dyDescent="0.2">
      <c r="A1137" t="s">
        <v>25</v>
      </c>
      <c r="B1137">
        <v>2007</v>
      </c>
      <c r="E1137" s="6"/>
    </row>
    <row r="1138" spans="1:5" x14ac:dyDescent="0.2">
      <c r="A1138" t="s">
        <v>25</v>
      </c>
      <c r="B1138">
        <v>2007</v>
      </c>
      <c r="E1138" s="6"/>
    </row>
    <row r="1139" spans="1:5" x14ac:dyDescent="0.2">
      <c r="A1139" t="s">
        <v>25</v>
      </c>
      <c r="B1139">
        <v>2007</v>
      </c>
      <c r="E1139" s="6"/>
    </row>
    <row r="1140" spans="1:5" x14ac:dyDescent="0.2">
      <c r="A1140" t="s">
        <v>25</v>
      </c>
      <c r="B1140">
        <v>2007</v>
      </c>
      <c r="E1140" s="6"/>
    </row>
    <row r="1141" spans="1:5" x14ac:dyDescent="0.2">
      <c r="A1141" t="s">
        <v>25</v>
      </c>
      <c r="B1141">
        <v>2007</v>
      </c>
      <c r="E1141" s="6"/>
    </row>
    <row r="1142" spans="1:5" x14ac:dyDescent="0.2">
      <c r="A1142" t="s">
        <v>25</v>
      </c>
      <c r="B1142">
        <v>2007</v>
      </c>
      <c r="E1142" s="6"/>
    </row>
    <row r="1143" spans="1:5" x14ac:dyDescent="0.2">
      <c r="A1143" t="s">
        <v>25</v>
      </c>
      <c r="B1143">
        <v>2007</v>
      </c>
      <c r="E1143" s="6"/>
    </row>
    <row r="1144" spans="1:5" x14ac:dyDescent="0.2">
      <c r="A1144" t="s">
        <v>25</v>
      </c>
      <c r="B1144">
        <v>2007</v>
      </c>
      <c r="E1144" s="6"/>
    </row>
    <row r="1145" spans="1:5" x14ac:dyDescent="0.2">
      <c r="A1145" t="s">
        <v>25</v>
      </c>
      <c r="B1145">
        <v>2007</v>
      </c>
      <c r="E1145" s="6"/>
    </row>
    <row r="1146" spans="1:5" x14ac:dyDescent="0.2">
      <c r="A1146" t="s">
        <v>27</v>
      </c>
      <c r="B1146">
        <v>2007</v>
      </c>
      <c r="E1146" s="6"/>
    </row>
    <row r="1147" spans="1:5" x14ac:dyDescent="0.2">
      <c r="A1147" t="s">
        <v>27</v>
      </c>
      <c r="B1147">
        <v>2007</v>
      </c>
      <c r="E1147" s="6"/>
    </row>
    <row r="1148" spans="1:5" x14ac:dyDescent="0.2">
      <c r="A1148" t="s">
        <v>27</v>
      </c>
      <c r="B1148">
        <v>2007</v>
      </c>
      <c r="E1148" s="6"/>
    </row>
    <row r="1149" spans="1:5" x14ac:dyDescent="0.2">
      <c r="A1149" t="s">
        <v>27</v>
      </c>
      <c r="B1149">
        <v>2007</v>
      </c>
      <c r="E1149" s="6"/>
    </row>
    <row r="1150" spans="1:5" x14ac:dyDescent="0.2">
      <c r="A1150" t="s">
        <v>27</v>
      </c>
      <c r="B1150">
        <v>2007</v>
      </c>
      <c r="E1150" s="6"/>
    </row>
    <row r="1151" spans="1:5" x14ac:dyDescent="0.2">
      <c r="A1151" t="s">
        <v>27</v>
      </c>
      <c r="B1151">
        <v>2007</v>
      </c>
      <c r="E1151" s="6"/>
    </row>
    <row r="1152" spans="1:5" x14ac:dyDescent="0.2">
      <c r="A1152" t="s">
        <v>27</v>
      </c>
      <c r="B1152">
        <v>2007</v>
      </c>
      <c r="E1152" s="6"/>
    </row>
    <row r="1153" spans="1:5" x14ac:dyDescent="0.2">
      <c r="A1153" t="s">
        <v>27</v>
      </c>
      <c r="B1153">
        <v>2007</v>
      </c>
      <c r="E1153" s="6"/>
    </row>
    <row r="1154" spans="1:5" x14ac:dyDescent="0.2">
      <c r="A1154" t="s">
        <v>29</v>
      </c>
      <c r="B1154">
        <v>2007</v>
      </c>
      <c r="E1154" s="6"/>
    </row>
    <row r="1155" spans="1:5" x14ac:dyDescent="0.2">
      <c r="A1155" t="s">
        <v>29</v>
      </c>
      <c r="B1155">
        <v>2007</v>
      </c>
      <c r="E1155" s="6"/>
    </row>
    <row r="1156" spans="1:5" x14ac:dyDescent="0.2">
      <c r="A1156" t="s">
        <v>29</v>
      </c>
      <c r="B1156">
        <v>2007</v>
      </c>
      <c r="E1156" s="6"/>
    </row>
    <row r="1157" spans="1:5" x14ac:dyDescent="0.2">
      <c r="A1157" t="s">
        <v>29</v>
      </c>
      <c r="B1157">
        <v>2007</v>
      </c>
      <c r="E1157" s="6"/>
    </row>
    <row r="1158" spans="1:5" x14ac:dyDescent="0.2">
      <c r="A1158" t="s">
        <v>29</v>
      </c>
      <c r="B1158">
        <v>2007</v>
      </c>
      <c r="E1158" s="6"/>
    </row>
    <row r="1159" spans="1:5" x14ac:dyDescent="0.2">
      <c r="A1159" t="s">
        <v>29</v>
      </c>
      <c r="B1159">
        <v>2007</v>
      </c>
      <c r="E1159" s="6"/>
    </row>
    <row r="1160" spans="1:5" x14ac:dyDescent="0.2">
      <c r="A1160" t="s">
        <v>29</v>
      </c>
      <c r="B1160">
        <v>2007</v>
      </c>
      <c r="E1160" s="6"/>
    </row>
    <row r="1161" spans="1:5" x14ac:dyDescent="0.2">
      <c r="A1161" t="s">
        <v>29</v>
      </c>
      <c r="B1161">
        <v>2007</v>
      </c>
      <c r="E1161" s="6"/>
    </row>
    <row r="1162" spans="1:5" x14ac:dyDescent="0.2">
      <c r="A1162" t="s">
        <v>29</v>
      </c>
      <c r="B1162">
        <v>2007</v>
      </c>
      <c r="E1162" s="6"/>
    </row>
    <row r="1163" spans="1:5" x14ac:dyDescent="0.2">
      <c r="A1163" t="s">
        <v>29</v>
      </c>
      <c r="B1163">
        <v>2007</v>
      </c>
      <c r="E1163" s="6"/>
    </row>
    <row r="1164" spans="1:5" x14ac:dyDescent="0.2">
      <c r="A1164" t="s">
        <v>29</v>
      </c>
      <c r="B1164">
        <v>2007</v>
      </c>
      <c r="E1164" s="6"/>
    </row>
    <row r="1165" spans="1:5" x14ac:dyDescent="0.2">
      <c r="A1165" t="s">
        <v>29</v>
      </c>
      <c r="B1165">
        <v>2007</v>
      </c>
      <c r="E1165" s="6"/>
    </row>
    <row r="1166" spans="1:5" x14ac:dyDescent="0.2">
      <c r="A1166" t="s">
        <v>29</v>
      </c>
      <c r="B1166">
        <v>2007</v>
      </c>
      <c r="E1166" s="6"/>
    </row>
    <row r="1167" spans="1:5" x14ac:dyDescent="0.2">
      <c r="A1167" t="s">
        <v>29</v>
      </c>
      <c r="B1167">
        <v>2007</v>
      </c>
      <c r="E1167" s="6"/>
    </row>
    <row r="1168" spans="1:5" x14ac:dyDescent="0.2">
      <c r="A1168" t="s">
        <v>29</v>
      </c>
      <c r="B1168">
        <v>2007</v>
      </c>
      <c r="E1168" s="6"/>
    </row>
    <row r="1169" spans="1:5" x14ac:dyDescent="0.2">
      <c r="A1169" t="s">
        <v>29</v>
      </c>
      <c r="B1169">
        <v>2007</v>
      </c>
      <c r="E1169" s="6"/>
    </row>
    <row r="1170" spans="1:5" x14ac:dyDescent="0.2">
      <c r="A1170" t="s">
        <v>29</v>
      </c>
      <c r="B1170">
        <v>2007</v>
      </c>
      <c r="E1170" s="6"/>
    </row>
    <row r="1171" spans="1:5" x14ac:dyDescent="0.2">
      <c r="A1171" t="s">
        <v>29</v>
      </c>
      <c r="B1171">
        <v>2007</v>
      </c>
      <c r="E1171" s="6"/>
    </row>
    <row r="1172" spans="1:5" x14ac:dyDescent="0.2">
      <c r="A1172" t="s">
        <v>29</v>
      </c>
      <c r="B1172">
        <v>2007</v>
      </c>
      <c r="E1172" s="6"/>
    </row>
    <row r="1173" spans="1:5" x14ac:dyDescent="0.2">
      <c r="A1173" t="s">
        <v>29</v>
      </c>
      <c r="B1173">
        <v>2007</v>
      </c>
      <c r="E1173" s="6"/>
    </row>
    <row r="1174" spans="1:5" x14ac:dyDescent="0.2">
      <c r="A1174" t="s">
        <v>31</v>
      </c>
      <c r="B1174">
        <v>2007</v>
      </c>
      <c r="E1174" s="6"/>
    </row>
    <row r="1175" spans="1:5" x14ac:dyDescent="0.2">
      <c r="A1175" t="s">
        <v>31</v>
      </c>
      <c r="B1175">
        <v>2007</v>
      </c>
      <c r="E1175" s="6"/>
    </row>
    <row r="1176" spans="1:5" x14ac:dyDescent="0.2">
      <c r="A1176" t="s">
        <v>31</v>
      </c>
      <c r="B1176">
        <v>2007</v>
      </c>
      <c r="E1176" s="6"/>
    </row>
    <row r="1177" spans="1:5" x14ac:dyDescent="0.2">
      <c r="A1177" t="s">
        <v>31</v>
      </c>
      <c r="B1177">
        <v>2007</v>
      </c>
      <c r="E1177" s="6"/>
    </row>
    <row r="1178" spans="1:5" x14ac:dyDescent="0.2">
      <c r="A1178" t="s">
        <v>31</v>
      </c>
      <c r="B1178">
        <v>2007</v>
      </c>
      <c r="E1178" s="6"/>
    </row>
    <row r="1179" spans="1:5" x14ac:dyDescent="0.2">
      <c r="A1179" t="s">
        <v>31</v>
      </c>
      <c r="B1179">
        <v>2007</v>
      </c>
      <c r="E1179" s="6"/>
    </row>
    <row r="1180" spans="1:5" x14ac:dyDescent="0.2">
      <c r="A1180" t="s">
        <v>31</v>
      </c>
      <c r="B1180">
        <v>2007</v>
      </c>
      <c r="E1180" s="6"/>
    </row>
    <row r="1181" spans="1:5" x14ac:dyDescent="0.2">
      <c r="A1181" t="s">
        <v>31</v>
      </c>
      <c r="B1181">
        <v>2007</v>
      </c>
      <c r="E1181" s="6"/>
    </row>
    <row r="1182" spans="1:5" x14ac:dyDescent="0.2">
      <c r="A1182" t="s">
        <v>33</v>
      </c>
      <c r="B1182">
        <v>2007</v>
      </c>
      <c r="E1182" s="6"/>
    </row>
    <row r="1183" spans="1:5" x14ac:dyDescent="0.2">
      <c r="A1183" t="s">
        <v>33</v>
      </c>
      <c r="B1183">
        <v>2007</v>
      </c>
      <c r="E1183" s="6"/>
    </row>
    <row r="1184" spans="1:5" x14ac:dyDescent="0.2">
      <c r="A1184" t="s">
        <v>33</v>
      </c>
      <c r="B1184">
        <v>2007</v>
      </c>
      <c r="E1184" s="6"/>
    </row>
    <row r="1185" spans="1:5" x14ac:dyDescent="0.2">
      <c r="A1185" t="s">
        <v>33</v>
      </c>
      <c r="B1185">
        <v>2007</v>
      </c>
      <c r="E1185" s="6"/>
    </row>
    <row r="1186" spans="1:5" x14ac:dyDescent="0.2">
      <c r="A1186" t="s">
        <v>33</v>
      </c>
      <c r="B1186">
        <v>2007</v>
      </c>
      <c r="E1186" s="6"/>
    </row>
    <row r="1187" spans="1:5" x14ac:dyDescent="0.2">
      <c r="A1187" t="s">
        <v>33</v>
      </c>
      <c r="B1187">
        <v>2007</v>
      </c>
      <c r="E1187" s="6"/>
    </row>
    <row r="1188" spans="1:5" x14ac:dyDescent="0.2">
      <c r="A1188" t="s">
        <v>33</v>
      </c>
      <c r="B1188">
        <v>2007</v>
      </c>
      <c r="E1188" s="6"/>
    </row>
    <row r="1189" spans="1:5" x14ac:dyDescent="0.2">
      <c r="A1189" t="s">
        <v>33</v>
      </c>
      <c r="B1189">
        <v>2007</v>
      </c>
      <c r="E1189" s="6"/>
    </row>
    <row r="1190" spans="1:5" x14ac:dyDescent="0.2">
      <c r="A1190" t="s">
        <v>33</v>
      </c>
      <c r="B1190">
        <v>2007</v>
      </c>
      <c r="E1190" s="6"/>
    </row>
    <row r="1191" spans="1:5" x14ac:dyDescent="0.2">
      <c r="A1191" t="s">
        <v>33</v>
      </c>
      <c r="B1191">
        <v>2007</v>
      </c>
      <c r="E1191" s="6"/>
    </row>
    <row r="1192" spans="1:5" x14ac:dyDescent="0.2">
      <c r="A1192" t="s">
        <v>33</v>
      </c>
      <c r="B1192">
        <v>2007</v>
      </c>
      <c r="E1192" s="6"/>
    </row>
    <row r="1193" spans="1:5" x14ac:dyDescent="0.2">
      <c r="A1193" t="s">
        <v>33</v>
      </c>
      <c r="B1193">
        <v>2007</v>
      </c>
      <c r="E1193" s="6"/>
    </row>
    <row r="1194" spans="1:5" x14ac:dyDescent="0.2">
      <c r="A1194" t="s">
        <v>35</v>
      </c>
      <c r="B1194">
        <v>2007</v>
      </c>
      <c r="E1194" s="6"/>
    </row>
    <row r="1195" spans="1:5" x14ac:dyDescent="0.2">
      <c r="A1195" t="s">
        <v>35</v>
      </c>
      <c r="B1195">
        <v>2007</v>
      </c>
      <c r="E1195" s="6"/>
    </row>
    <row r="1196" spans="1:5" x14ac:dyDescent="0.2">
      <c r="A1196" t="s">
        <v>35</v>
      </c>
      <c r="B1196">
        <v>2007</v>
      </c>
      <c r="E1196" s="6"/>
    </row>
    <row r="1197" spans="1:5" x14ac:dyDescent="0.2">
      <c r="A1197" t="s">
        <v>35</v>
      </c>
      <c r="B1197">
        <v>2007</v>
      </c>
      <c r="E1197" s="6"/>
    </row>
    <row r="1198" spans="1:5" x14ac:dyDescent="0.2">
      <c r="A1198" t="s">
        <v>35</v>
      </c>
      <c r="B1198">
        <v>2007</v>
      </c>
      <c r="E1198" s="6"/>
    </row>
    <row r="1199" spans="1:5" x14ac:dyDescent="0.2">
      <c r="A1199" t="s">
        <v>35</v>
      </c>
      <c r="B1199">
        <v>2007</v>
      </c>
      <c r="E1199" s="6"/>
    </row>
    <row r="1200" spans="1:5" x14ac:dyDescent="0.2">
      <c r="A1200" t="s">
        <v>35</v>
      </c>
      <c r="B1200">
        <v>2007</v>
      </c>
      <c r="E1200" s="6"/>
    </row>
    <row r="1201" spans="1:5" x14ac:dyDescent="0.2">
      <c r="A1201" t="s">
        <v>35</v>
      </c>
      <c r="B1201">
        <v>2007</v>
      </c>
      <c r="E1201" s="6"/>
    </row>
    <row r="1202" spans="1:5" x14ac:dyDescent="0.2">
      <c r="A1202" t="s">
        <v>36</v>
      </c>
      <c r="B1202">
        <v>2007</v>
      </c>
      <c r="E1202" s="6"/>
    </row>
    <row r="1203" spans="1:5" x14ac:dyDescent="0.2">
      <c r="A1203" t="s">
        <v>36</v>
      </c>
      <c r="B1203">
        <v>2007</v>
      </c>
      <c r="E1203" s="6"/>
    </row>
    <row r="1204" spans="1:5" x14ac:dyDescent="0.2">
      <c r="A1204" t="s">
        <v>36</v>
      </c>
      <c r="B1204">
        <v>2007</v>
      </c>
      <c r="E1204" s="6"/>
    </row>
    <row r="1205" spans="1:5" x14ac:dyDescent="0.2">
      <c r="A1205" t="s">
        <v>36</v>
      </c>
      <c r="B1205">
        <v>2007</v>
      </c>
      <c r="E1205" s="6"/>
    </row>
    <row r="1206" spans="1:5" x14ac:dyDescent="0.2">
      <c r="A1206" t="s">
        <v>36</v>
      </c>
      <c r="B1206">
        <v>2007</v>
      </c>
      <c r="E1206" s="6"/>
    </row>
    <row r="1207" spans="1:5" x14ac:dyDescent="0.2">
      <c r="A1207" t="s">
        <v>36</v>
      </c>
      <c r="B1207">
        <v>2007</v>
      </c>
      <c r="E1207" s="6"/>
    </row>
    <row r="1208" spans="1:5" x14ac:dyDescent="0.2">
      <c r="A1208" t="s">
        <v>36</v>
      </c>
      <c r="B1208">
        <v>2007</v>
      </c>
      <c r="E1208" s="6"/>
    </row>
    <row r="1209" spans="1:5" x14ac:dyDescent="0.2">
      <c r="A1209" t="s">
        <v>36</v>
      </c>
      <c r="B1209">
        <v>2007</v>
      </c>
      <c r="E1209" s="6"/>
    </row>
    <row r="1210" spans="1:5" x14ac:dyDescent="0.2">
      <c r="A1210" t="s">
        <v>38</v>
      </c>
      <c r="B1210">
        <v>2007</v>
      </c>
      <c r="E1210" s="6"/>
    </row>
    <row r="1211" spans="1:5" x14ac:dyDescent="0.2">
      <c r="A1211" t="s">
        <v>38</v>
      </c>
      <c r="B1211">
        <v>2007</v>
      </c>
      <c r="E1211" s="6"/>
    </row>
    <row r="1212" spans="1:5" x14ac:dyDescent="0.2">
      <c r="A1212" t="s">
        <v>38</v>
      </c>
      <c r="B1212">
        <v>2007</v>
      </c>
      <c r="E1212" s="6"/>
    </row>
    <row r="1213" spans="1:5" x14ac:dyDescent="0.2">
      <c r="A1213" t="s">
        <v>38</v>
      </c>
      <c r="B1213">
        <v>2007</v>
      </c>
      <c r="E1213" s="6"/>
    </row>
    <row r="1214" spans="1:5" x14ac:dyDescent="0.2">
      <c r="A1214" t="s">
        <v>38</v>
      </c>
      <c r="B1214">
        <v>2007</v>
      </c>
      <c r="E1214" s="6"/>
    </row>
    <row r="1215" spans="1:5" x14ac:dyDescent="0.2">
      <c r="A1215" t="s">
        <v>38</v>
      </c>
      <c r="B1215">
        <v>2007</v>
      </c>
      <c r="E1215" s="6"/>
    </row>
    <row r="1216" spans="1:5" x14ac:dyDescent="0.2">
      <c r="A1216" t="s">
        <v>38</v>
      </c>
      <c r="B1216">
        <v>2007</v>
      </c>
      <c r="E1216" s="6"/>
    </row>
    <row r="1217" spans="1:5" x14ac:dyDescent="0.2">
      <c r="A1217" t="s">
        <v>38</v>
      </c>
      <c r="B1217">
        <v>2007</v>
      </c>
      <c r="E1217" s="6"/>
    </row>
    <row r="1218" spans="1:5" x14ac:dyDescent="0.2">
      <c r="A1218" t="s">
        <v>43</v>
      </c>
      <c r="B1218">
        <v>2008</v>
      </c>
      <c r="E1218" s="6"/>
    </row>
    <row r="1219" spans="1:5" x14ac:dyDescent="0.2">
      <c r="A1219" t="s">
        <v>43</v>
      </c>
      <c r="B1219">
        <v>2008</v>
      </c>
      <c r="E1219" s="6"/>
    </row>
    <row r="1220" spans="1:5" x14ac:dyDescent="0.2">
      <c r="A1220" t="s">
        <v>43</v>
      </c>
      <c r="B1220">
        <v>2008</v>
      </c>
      <c r="E1220" s="6"/>
    </row>
    <row r="1221" spans="1:5" x14ac:dyDescent="0.2">
      <c r="A1221" t="s">
        <v>43</v>
      </c>
      <c r="B1221">
        <v>2008</v>
      </c>
      <c r="E1221" s="6"/>
    </row>
    <row r="1222" spans="1:5" x14ac:dyDescent="0.2">
      <c r="A1222" t="s">
        <v>43</v>
      </c>
      <c r="B1222">
        <v>2008</v>
      </c>
      <c r="E1222" s="6"/>
    </row>
    <row r="1223" spans="1:5" x14ac:dyDescent="0.2">
      <c r="A1223" t="s">
        <v>43</v>
      </c>
      <c r="B1223">
        <v>2008</v>
      </c>
      <c r="E1223" s="6"/>
    </row>
    <row r="1224" spans="1:5" x14ac:dyDescent="0.2">
      <c r="A1224" t="s">
        <v>43</v>
      </c>
      <c r="B1224">
        <v>2008</v>
      </c>
      <c r="E1224" s="6"/>
    </row>
    <row r="1225" spans="1:5" x14ac:dyDescent="0.2">
      <c r="A1225" t="s">
        <v>43</v>
      </c>
      <c r="B1225">
        <v>2008</v>
      </c>
      <c r="E1225" s="6"/>
    </row>
    <row r="1226" spans="1:5" x14ac:dyDescent="0.2">
      <c r="A1226" t="s">
        <v>43</v>
      </c>
      <c r="B1226">
        <v>2008</v>
      </c>
      <c r="E1226" s="6"/>
    </row>
    <row r="1227" spans="1:5" x14ac:dyDescent="0.2">
      <c r="A1227" t="s">
        <v>43</v>
      </c>
      <c r="B1227">
        <v>2008</v>
      </c>
      <c r="E1227" s="6"/>
    </row>
    <row r="1228" spans="1:5" x14ac:dyDescent="0.2">
      <c r="A1228" t="s">
        <v>43</v>
      </c>
      <c r="B1228">
        <v>2008</v>
      </c>
      <c r="E1228" s="6"/>
    </row>
    <row r="1229" spans="1:5" x14ac:dyDescent="0.2">
      <c r="A1229" t="s">
        <v>43</v>
      </c>
      <c r="B1229">
        <v>2008</v>
      </c>
      <c r="E1229" s="6"/>
    </row>
    <row r="1230" spans="1:5" x14ac:dyDescent="0.2">
      <c r="A1230" t="s">
        <v>11</v>
      </c>
      <c r="B1230">
        <v>2008</v>
      </c>
      <c r="E1230" s="6"/>
    </row>
    <row r="1231" spans="1:5" x14ac:dyDescent="0.2">
      <c r="A1231" t="s">
        <v>11</v>
      </c>
      <c r="B1231">
        <v>2008</v>
      </c>
      <c r="E1231" s="6"/>
    </row>
    <row r="1232" spans="1:5" x14ac:dyDescent="0.2">
      <c r="A1232" t="s">
        <v>11</v>
      </c>
      <c r="B1232">
        <v>2008</v>
      </c>
      <c r="E1232" s="6"/>
    </row>
    <row r="1233" spans="1:5" x14ac:dyDescent="0.2">
      <c r="A1233" t="s">
        <v>11</v>
      </c>
      <c r="B1233">
        <v>2008</v>
      </c>
      <c r="E1233" s="6"/>
    </row>
    <row r="1234" spans="1:5" x14ac:dyDescent="0.2">
      <c r="A1234" t="s">
        <v>11</v>
      </c>
      <c r="B1234">
        <v>2008</v>
      </c>
      <c r="E1234" s="6"/>
    </row>
    <row r="1235" spans="1:5" x14ac:dyDescent="0.2">
      <c r="A1235" t="s">
        <v>11</v>
      </c>
      <c r="B1235">
        <v>2008</v>
      </c>
      <c r="E1235" s="6"/>
    </row>
    <row r="1236" spans="1:5" x14ac:dyDescent="0.2">
      <c r="A1236" t="s">
        <v>11</v>
      </c>
      <c r="B1236">
        <v>2008</v>
      </c>
      <c r="E1236" s="6"/>
    </row>
    <row r="1237" spans="1:5" x14ac:dyDescent="0.2">
      <c r="A1237" t="s">
        <v>11</v>
      </c>
      <c r="B1237">
        <v>2008</v>
      </c>
      <c r="E1237" s="6"/>
    </row>
    <row r="1238" spans="1:5" x14ac:dyDescent="0.2">
      <c r="A1238" t="s">
        <v>13</v>
      </c>
      <c r="B1238">
        <v>2008</v>
      </c>
      <c r="E1238" s="6"/>
    </row>
    <row r="1239" spans="1:5" x14ac:dyDescent="0.2">
      <c r="A1239" t="s">
        <v>13</v>
      </c>
      <c r="B1239">
        <v>2008</v>
      </c>
      <c r="E1239" s="6"/>
    </row>
    <row r="1240" spans="1:5" x14ac:dyDescent="0.2">
      <c r="A1240" t="s">
        <v>13</v>
      </c>
      <c r="B1240">
        <v>2008</v>
      </c>
      <c r="E1240" s="6"/>
    </row>
    <row r="1241" spans="1:5" x14ac:dyDescent="0.2">
      <c r="A1241" t="s">
        <v>13</v>
      </c>
      <c r="B1241">
        <v>2008</v>
      </c>
      <c r="E1241" s="6"/>
    </row>
    <row r="1242" spans="1:5" x14ac:dyDescent="0.2">
      <c r="A1242" t="s">
        <v>13</v>
      </c>
      <c r="B1242">
        <v>2008</v>
      </c>
      <c r="E1242" s="6"/>
    </row>
    <row r="1243" spans="1:5" x14ac:dyDescent="0.2">
      <c r="A1243" t="s">
        <v>13</v>
      </c>
      <c r="B1243">
        <v>2008</v>
      </c>
      <c r="E1243" s="6"/>
    </row>
    <row r="1244" spans="1:5" x14ac:dyDescent="0.2">
      <c r="A1244" t="s">
        <v>13</v>
      </c>
      <c r="B1244">
        <v>2008</v>
      </c>
      <c r="E1244" s="6"/>
    </row>
    <row r="1245" spans="1:5" x14ac:dyDescent="0.2">
      <c r="A1245" t="s">
        <v>13</v>
      </c>
      <c r="B1245">
        <v>2008</v>
      </c>
      <c r="E1245" s="6"/>
    </row>
    <row r="1246" spans="1:5" x14ac:dyDescent="0.2">
      <c r="A1246" t="s">
        <v>15</v>
      </c>
      <c r="B1246">
        <v>2008</v>
      </c>
      <c r="E1246" s="6"/>
    </row>
    <row r="1247" spans="1:5" x14ac:dyDescent="0.2">
      <c r="A1247" t="s">
        <v>15</v>
      </c>
      <c r="B1247">
        <v>2008</v>
      </c>
      <c r="E1247" s="6"/>
    </row>
    <row r="1248" spans="1:5" x14ac:dyDescent="0.2">
      <c r="A1248" t="s">
        <v>15</v>
      </c>
      <c r="B1248">
        <v>2008</v>
      </c>
      <c r="E1248" s="6"/>
    </row>
    <row r="1249" spans="1:5" x14ac:dyDescent="0.2">
      <c r="A1249" t="s">
        <v>15</v>
      </c>
      <c r="B1249">
        <v>2008</v>
      </c>
      <c r="E1249" s="6"/>
    </row>
    <row r="1250" spans="1:5" x14ac:dyDescent="0.2">
      <c r="A1250" t="s">
        <v>15</v>
      </c>
      <c r="B1250">
        <v>2008</v>
      </c>
      <c r="E1250" s="6"/>
    </row>
    <row r="1251" spans="1:5" x14ac:dyDescent="0.2">
      <c r="A1251" t="s">
        <v>15</v>
      </c>
      <c r="B1251">
        <v>2008</v>
      </c>
      <c r="E1251" s="6"/>
    </row>
    <row r="1252" spans="1:5" x14ac:dyDescent="0.2">
      <c r="A1252" t="s">
        <v>15</v>
      </c>
      <c r="B1252">
        <v>2008</v>
      </c>
      <c r="E1252" s="6"/>
    </row>
    <row r="1253" spans="1:5" x14ac:dyDescent="0.2">
      <c r="A1253" t="s">
        <v>15</v>
      </c>
      <c r="B1253">
        <v>2008</v>
      </c>
      <c r="E1253" s="6"/>
    </row>
    <row r="1254" spans="1:5" x14ac:dyDescent="0.2">
      <c r="A1254" t="s">
        <v>17</v>
      </c>
      <c r="B1254">
        <v>2008</v>
      </c>
      <c r="E1254" s="6"/>
    </row>
    <row r="1255" spans="1:5" x14ac:dyDescent="0.2">
      <c r="A1255" t="s">
        <v>17</v>
      </c>
      <c r="B1255">
        <v>2008</v>
      </c>
      <c r="E1255" s="6"/>
    </row>
    <row r="1256" spans="1:5" x14ac:dyDescent="0.2">
      <c r="A1256" t="s">
        <v>17</v>
      </c>
      <c r="B1256">
        <v>2008</v>
      </c>
      <c r="E1256" s="6"/>
    </row>
    <row r="1257" spans="1:5" x14ac:dyDescent="0.2">
      <c r="A1257" t="s">
        <v>17</v>
      </c>
      <c r="B1257">
        <v>2008</v>
      </c>
      <c r="E1257" s="6"/>
    </row>
    <row r="1258" spans="1:5" x14ac:dyDescent="0.2">
      <c r="A1258" t="s">
        <v>17</v>
      </c>
      <c r="B1258">
        <v>2008</v>
      </c>
      <c r="E1258" s="6"/>
    </row>
    <row r="1259" spans="1:5" x14ac:dyDescent="0.2">
      <c r="A1259" t="s">
        <v>17</v>
      </c>
      <c r="B1259">
        <v>2008</v>
      </c>
      <c r="E1259" s="6"/>
    </row>
    <row r="1260" spans="1:5" x14ac:dyDescent="0.2">
      <c r="A1260" t="s">
        <v>17</v>
      </c>
      <c r="B1260">
        <v>2008</v>
      </c>
      <c r="E1260" s="6"/>
    </row>
    <row r="1261" spans="1:5" x14ac:dyDescent="0.2">
      <c r="A1261" t="s">
        <v>17</v>
      </c>
      <c r="B1261">
        <v>2008</v>
      </c>
      <c r="E1261" s="6"/>
    </row>
    <row r="1262" spans="1:5" x14ac:dyDescent="0.2">
      <c r="A1262" t="s">
        <v>19</v>
      </c>
      <c r="B1262">
        <v>2008</v>
      </c>
      <c r="E1262" s="6"/>
    </row>
    <row r="1263" spans="1:5" x14ac:dyDescent="0.2">
      <c r="A1263" t="s">
        <v>19</v>
      </c>
      <c r="B1263">
        <v>2008</v>
      </c>
      <c r="E1263" s="6"/>
    </row>
    <row r="1264" spans="1:5" x14ac:dyDescent="0.2">
      <c r="A1264" t="s">
        <v>19</v>
      </c>
      <c r="B1264">
        <v>2008</v>
      </c>
      <c r="E1264" s="6"/>
    </row>
    <row r="1265" spans="1:5" x14ac:dyDescent="0.2">
      <c r="A1265" t="s">
        <v>19</v>
      </c>
      <c r="B1265">
        <v>2008</v>
      </c>
      <c r="E1265" s="6"/>
    </row>
    <row r="1266" spans="1:5" x14ac:dyDescent="0.2">
      <c r="A1266" t="s">
        <v>19</v>
      </c>
      <c r="B1266">
        <v>2008</v>
      </c>
      <c r="E1266" s="6"/>
    </row>
    <row r="1267" spans="1:5" x14ac:dyDescent="0.2">
      <c r="A1267" t="s">
        <v>19</v>
      </c>
      <c r="B1267">
        <v>2008</v>
      </c>
      <c r="E1267" s="6"/>
    </row>
    <row r="1268" spans="1:5" x14ac:dyDescent="0.2">
      <c r="A1268" t="s">
        <v>19</v>
      </c>
      <c r="B1268">
        <v>2008</v>
      </c>
      <c r="E1268" s="6"/>
    </row>
    <row r="1269" spans="1:5" x14ac:dyDescent="0.2">
      <c r="A1269" t="s">
        <v>19</v>
      </c>
      <c r="B1269">
        <v>2008</v>
      </c>
      <c r="E1269" s="6"/>
    </row>
    <row r="1270" spans="1:5" x14ac:dyDescent="0.2">
      <c r="A1270" t="s">
        <v>21</v>
      </c>
      <c r="B1270">
        <v>2008</v>
      </c>
      <c r="E1270" s="6"/>
    </row>
    <row r="1271" spans="1:5" x14ac:dyDescent="0.2">
      <c r="A1271" t="s">
        <v>21</v>
      </c>
      <c r="B1271">
        <v>2008</v>
      </c>
      <c r="E1271" s="6"/>
    </row>
    <row r="1272" spans="1:5" x14ac:dyDescent="0.2">
      <c r="A1272" t="s">
        <v>21</v>
      </c>
      <c r="B1272">
        <v>2008</v>
      </c>
      <c r="E1272" s="6"/>
    </row>
    <row r="1273" spans="1:5" x14ac:dyDescent="0.2">
      <c r="A1273" t="s">
        <v>21</v>
      </c>
      <c r="B1273">
        <v>2008</v>
      </c>
      <c r="E1273" s="6"/>
    </row>
    <row r="1274" spans="1:5" x14ac:dyDescent="0.2">
      <c r="A1274" t="s">
        <v>21</v>
      </c>
      <c r="B1274">
        <v>2008</v>
      </c>
      <c r="E1274" s="6"/>
    </row>
    <row r="1275" spans="1:5" x14ac:dyDescent="0.2">
      <c r="A1275" t="s">
        <v>21</v>
      </c>
      <c r="B1275">
        <v>2008</v>
      </c>
      <c r="E1275" s="6"/>
    </row>
    <row r="1276" spans="1:5" x14ac:dyDescent="0.2">
      <c r="A1276" t="s">
        <v>21</v>
      </c>
      <c r="B1276">
        <v>2008</v>
      </c>
      <c r="E1276" s="6"/>
    </row>
    <row r="1277" spans="1:5" x14ac:dyDescent="0.2">
      <c r="A1277" t="s">
        <v>21</v>
      </c>
      <c r="B1277">
        <v>2008</v>
      </c>
      <c r="E1277" s="6"/>
    </row>
    <row r="1278" spans="1:5" x14ac:dyDescent="0.2">
      <c r="A1278" t="s">
        <v>23</v>
      </c>
      <c r="B1278">
        <v>2008</v>
      </c>
      <c r="E1278" s="6"/>
    </row>
    <row r="1279" spans="1:5" x14ac:dyDescent="0.2">
      <c r="A1279" t="s">
        <v>23</v>
      </c>
      <c r="B1279">
        <v>2008</v>
      </c>
      <c r="E1279" s="6"/>
    </row>
    <row r="1280" spans="1:5" x14ac:dyDescent="0.2">
      <c r="A1280" t="s">
        <v>23</v>
      </c>
      <c r="B1280">
        <v>2008</v>
      </c>
      <c r="E1280" s="6"/>
    </row>
    <row r="1281" spans="1:5" x14ac:dyDescent="0.2">
      <c r="A1281" t="s">
        <v>23</v>
      </c>
      <c r="B1281">
        <v>2008</v>
      </c>
      <c r="E1281" s="6"/>
    </row>
    <row r="1282" spans="1:5" x14ac:dyDescent="0.2">
      <c r="A1282" t="s">
        <v>23</v>
      </c>
      <c r="B1282">
        <v>2008</v>
      </c>
      <c r="E1282" s="6"/>
    </row>
    <row r="1283" spans="1:5" x14ac:dyDescent="0.2">
      <c r="A1283" t="s">
        <v>23</v>
      </c>
      <c r="B1283">
        <v>2008</v>
      </c>
      <c r="E1283" s="6"/>
    </row>
    <row r="1284" spans="1:5" x14ac:dyDescent="0.2">
      <c r="A1284" t="s">
        <v>23</v>
      </c>
      <c r="B1284">
        <v>2008</v>
      </c>
      <c r="E1284" s="6"/>
    </row>
    <row r="1285" spans="1:5" x14ac:dyDescent="0.2">
      <c r="A1285" t="s">
        <v>23</v>
      </c>
      <c r="B1285">
        <v>2008</v>
      </c>
      <c r="E1285" s="6"/>
    </row>
    <row r="1286" spans="1:5" x14ac:dyDescent="0.2">
      <c r="A1286" t="s">
        <v>25</v>
      </c>
      <c r="B1286">
        <v>2008</v>
      </c>
      <c r="E1286" s="6"/>
    </row>
    <row r="1287" spans="1:5" x14ac:dyDescent="0.2">
      <c r="A1287" t="s">
        <v>25</v>
      </c>
      <c r="B1287">
        <v>2008</v>
      </c>
      <c r="E1287" s="6"/>
    </row>
    <row r="1288" spans="1:5" x14ac:dyDescent="0.2">
      <c r="A1288" t="s">
        <v>25</v>
      </c>
      <c r="B1288">
        <v>2008</v>
      </c>
      <c r="E1288" s="6"/>
    </row>
    <row r="1289" spans="1:5" x14ac:dyDescent="0.2">
      <c r="A1289" t="s">
        <v>25</v>
      </c>
      <c r="B1289">
        <v>2008</v>
      </c>
      <c r="E1289" s="6"/>
    </row>
    <row r="1290" spans="1:5" x14ac:dyDescent="0.2">
      <c r="A1290" t="s">
        <v>25</v>
      </c>
      <c r="B1290">
        <v>2008</v>
      </c>
      <c r="E1290" s="6"/>
    </row>
    <row r="1291" spans="1:5" x14ac:dyDescent="0.2">
      <c r="A1291" t="s">
        <v>25</v>
      </c>
      <c r="B1291">
        <v>2008</v>
      </c>
      <c r="E1291" s="6"/>
    </row>
    <row r="1292" spans="1:5" x14ac:dyDescent="0.2">
      <c r="A1292" t="s">
        <v>25</v>
      </c>
      <c r="B1292">
        <v>2008</v>
      </c>
      <c r="E1292" s="6"/>
    </row>
    <row r="1293" spans="1:5" x14ac:dyDescent="0.2">
      <c r="A1293" t="s">
        <v>25</v>
      </c>
      <c r="B1293">
        <v>2008</v>
      </c>
      <c r="E1293" s="6"/>
    </row>
    <row r="1294" spans="1:5" x14ac:dyDescent="0.2">
      <c r="A1294" t="s">
        <v>25</v>
      </c>
      <c r="B1294">
        <v>2008</v>
      </c>
      <c r="E1294" s="6"/>
    </row>
    <row r="1295" spans="1:5" x14ac:dyDescent="0.2">
      <c r="A1295" t="s">
        <v>25</v>
      </c>
      <c r="B1295">
        <v>2008</v>
      </c>
      <c r="E1295" s="6"/>
    </row>
    <row r="1296" spans="1:5" x14ac:dyDescent="0.2">
      <c r="A1296" t="s">
        <v>25</v>
      </c>
      <c r="B1296">
        <v>2008</v>
      </c>
      <c r="E1296" s="6"/>
    </row>
    <row r="1297" spans="1:5" x14ac:dyDescent="0.2">
      <c r="A1297" t="s">
        <v>25</v>
      </c>
      <c r="B1297">
        <v>2008</v>
      </c>
      <c r="E1297" s="6"/>
    </row>
    <row r="1298" spans="1:5" x14ac:dyDescent="0.2">
      <c r="A1298" t="s">
        <v>27</v>
      </c>
      <c r="B1298">
        <v>2008</v>
      </c>
      <c r="E1298" s="6"/>
    </row>
    <row r="1299" spans="1:5" x14ac:dyDescent="0.2">
      <c r="A1299" t="s">
        <v>27</v>
      </c>
      <c r="B1299">
        <v>2008</v>
      </c>
      <c r="E1299" s="6"/>
    </row>
    <row r="1300" spans="1:5" x14ac:dyDescent="0.2">
      <c r="A1300" t="s">
        <v>27</v>
      </c>
      <c r="B1300">
        <v>2008</v>
      </c>
      <c r="E1300" s="6"/>
    </row>
    <row r="1301" spans="1:5" x14ac:dyDescent="0.2">
      <c r="A1301" t="s">
        <v>27</v>
      </c>
      <c r="B1301">
        <v>2008</v>
      </c>
      <c r="E1301" s="6"/>
    </row>
    <row r="1302" spans="1:5" x14ac:dyDescent="0.2">
      <c r="A1302" t="s">
        <v>27</v>
      </c>
      <c r="B1302">
        <v>2008</v>
      </c>
      <c r="E1302" s="6"/>
    </row>
    <row r="1303" spans="1:5" x14ac:dyDescent="0.2">
      <c r="A1303" t="s">
        <v>27</v>
      </c>
      <c r="B1303">
        <v>2008</v>
      </c>
      <c r="E1303" s="6"/>
    </row>
    <row r="1304" spans="1:5" x14ac:dyDescent="0.2">
      <c r="A1304" t="s">
        <v>27</v>
      </c>
      <c r="B1304">
        <v>2008</v>
      </c>
      <c r="E1304" s="6"/>
    </row>
    <row r="1305" spans="1:5" x14ac:dyDescent="0.2">
      <c r="A1305" t="s">
        <v>27</v>
      </c>
      <c r="B1305">
        <v>2008</v>
      </c>
      <c r="E1305" s="6"/>
    </row>
    <row r="1306" spans="1:5" x14ac:dyDescent="0.2">
      <c r="A1306" t="s">
        <v>29</v>
      </c>
      <c r="B1306">
        <v>2008</v>
      </c>
      <c r="E1306" s="6"/>
    </row>
    <row r="1307" spans="1:5" x14ac:dyDescent="0.2">
      <c r="A1307" t="s">
        <v>29</v>
      </c>
      <c r="B1307">
        <v>2008</v>
      </c>
      <c r="E1307" s="6"/>
    </row>
    <row r="1308" spans="1:5" x14ac:dyDescent="0.2">
      <c r="A1308" t="s">
        <v>29</v>
      </c>
      <c r="B1308">
        <v>2008</v>
      </c>
      <c r="E1308" s="6"/>
    </row>
    <row r="1309" spans="1:5" x14ac:dyDescent="0.2">
      <c r="A1309" t="s">
        <v>29</v>
      </c>
      <c r="B1309">
        <v>2008</v>
      </c>
      <c r="E1309" s="6"/>
    </row>
    <row r="1310" spans="1:5" x14ac:dyDescent="0.2">
      <c r="A1310" t="s">
        <v>29</v>
      </c>
      <c r="B1310">
        <v>2008</v>
      </c>
      <c r="E1310" s="6"/>
    </row>
    <row r="1311" spans="1:5" x14ac:dyDescent="0.2">
      <c r="A1311" t="s">
        <v>29</v>
      </c>
      <c r="B1311">
        <v>2008</v>
      </c>
      <c r="E1311" s="6"/>
    </row>
    <row r="1312" spans="1:5" x14ac:dyDescent="0.2">
      <c r="A1312" t="s">
        <v>29</v>
      </c>
      <c r="B1312">
        <v>2008</v>
      </c>
      <c r="E1312" s="6"/>
    </row>
    <row r="1313" spans="1:5" x14ac:dyDescent="0.2">
      <c r="A1313" t="s">
        <v>29</v>
      </c>
      <c r="B1313">
        <v>2008</v>
      </c>
      <c r="E1313" s="6"/>
    </row>
    <row r="1314" spans="1:5" x14ac:dyDescent="0.2">
      <c r="A1314" t="s">
        <v>29</v>
      </c>
      <c r="B1314">
        <v>2008</v>
      </c>
      <c r="E1314" s="6"/>
    </row>
    <row r="1315" spans="1:5" x14ac:dyDescent="0.2">
      <c r="A1315" t="s">
        <v>29</v>
      </c>
      <c r="B1315">
        <v>2008</v>
      </c>
      <c r="E1315" s="6"/>
    </row>
    <row r="1316" spans="1:5" x14ac:dyDescent="0.2">
      <c r="A1316" t="s">
        <v>29</v>
      </c>
      <c r="B1316">
        <v>2008</v>
      </c>
      <c r="E1316" s="6"/>
    </row>
    <row r="1317" spans="1:5" x14ac:dyDescent="0.2">
      <c r="A1317" t="s">
        <v>29</v>
      </c>
      <c r="B1317">
        <v>2008</v>
      </c>
      <c r="E1317" s="6"/>
    </row>
    <row r="1318" spans="1:5" x14ac:dyDescent="0.2">
      <c r="A1318" t="s">
        <v>29</v>
      </c>
      <c r="B1318">
        <v>2008</v>
      </c>
      <c r="E1318" s="6"/>
    </row>
    <row r="1319" spans="1:5" x14ac:dyDescent="0.2">
      <c r="A1319" t="s">
        <v>29</v>
      </c>
      <c r="B1319">
        <v>2008</v>
      </c>
      <c r="E1319" s="6"/>
    </row>
    <row r="1320" spans="1:5" x14ac:dyDescent="0.2">
      <c r="A1320" t="s">
        <v>29</v>
      </c>
      <c r="B1320">
        <v>2008</v>
      </c>
      <c r="E1320" s="6"/>
    </row>
    <row r="1321" spans="1:5" x14ac:dyDescent="0.2">
      <c r="A1321" t="s">
        <v>29</v>
      </c>
      <c r="B1321">
        <v>2008</v>
      </c>
      <c r="E1321" s="6"/>
    </row>
    <row r="1322" spans="1:5" x14ac:dyDescent="0.2">
      <c r="A1322" t="s">
        <v>29</v>
      </c>
      <c r="B1322">
        <v>2008</v>
      </c>
      <c r="E1322" s="6"/>
    </row>
    <row r="1323" spans="1:5" x14ac:dyDescent="0.2">
      <c r="A1323" t="s">
        <v>29</v>
      </c>
      <c r="B1323">
        <v>2008</v>
      </c>
      <c r="E1323" s="6"/>
    </row>
    <row r="1324" spans="1:5" x14ac:dyDescent="0.2">
      <c r="A1324" t="s">
        <v>29</v>
      </c>
      <c r="B1324">
        <v>2008</v>
      </c>
      <c r="E1324" s="6"/>
    </row>
    <row r="1325" spans="1:5" x14ac:dyDescent="0.2">
      <c r="A1325" t="s">
        <v>29</v>
      </c>
      <c r="B1325">
        <v>2008</v>
      </c>
      <c r="E1325" s="6"/>
    </row>
    <row r="1326" spans="1:5" x14ac:dyDescent="0.2">
      <c r="A1326" t="s">
        <v>31</v>
      </c>
      <c r="B1326">
        <v>2008</v>
      </c>
      <c r="E1326" s="6"/>
    </row>
    <row r="1327" spans="1:5" x14ac:dyDescent="0.2">
      <c r="A1327" t="s">
        <v>31</v>
      </c>
      <c r="B1327">
        <v>2008</v>
      </c>
      <c r="E1327" s="6"/>
    </row>
    <row r="1328" spans="1:5" x14ac:dyDescent="0.2">
      <c r="A1328" t="s">
        <v>31</v>
      </c>
      <c r="B1328">
        <v>2008</v>
      </c>
      <c r="E1328" s="6"/>
    </row>
    <row r="1329" spans="1:5" x14ac:dyDescent="0.2">
      <c r="A1329" t="s">
        <v>31</v>
      </c>
      <c r="B1329">
        <v>2008</v>
      </c>
      <c r="E1329" s="6"/>
    </row>
    <row r="1330" spans="1:5" x14ac:dyDescent="0.2">
      <c r="A1330" t="s">
        <v>31</v>
      </c>
      <c r="B1330">
        <v>2008</v>
      </c>
      <c r="E1330" s="6"/>
    </row>
    <row r="1331" spans="1:5" x14ac:dyDescent="0.2">
      <c r="A1331" t="s">
        <v>31</v>
      </c>
      <c r="B1331">
        <v>2008</v>
      </c>
      <c r="E1331" s="6"/>
    </row>
    <row r="1332" spans="1:5" x14ac:dyDescent="0.2">
      <c r="A1332" t="s">
        <v>31</v>
      </c>
      <c r="B1332">
        <v>2008</v>
      </c>
      <c r="E1332" s="6"/>
    </row>
    <row r="1333" spans="1:5" x14ac:dyDescent="0.2">
      <c r="A1333" t="s">
        <v>31</v>
      </c>
      <c r="B1333">
        <v>2008</v>
      </c>
      <c r="E1333" s="6"/>
    </row>
    <row r="1334" spans="1:5" x14ac:dyDescent="0.2">
      <c r="A1334" t="s">
        <v>33</v>
      </c>
      <c r="B1334">
        <v>2008</v>
      </c>
      <c r="E1334" s="6"/>
    </row>
    <row r="1335" spans="1:5" x14ac:dyDescent="0.2">
      <c r="A1335" t="s">
        <v>33</v>
      </c>
      <c r="B1335">
        <v>2008</v>
      </c>
      <c r="E1335" s="6"/>
    </row>
    <row r="1336" spans="1:5" x14ac:dyDescent="0.2">
      <c r="A1336" t="s">
        <v>33</v>
      </c>
      <c r="B1336">
        <v>2008</v>
      </c>
      <c r="E1336" s="6"/>
    </row>
    <row r="1337" spans="1:5" x14ac:dyDescent="0.2">
      <c r="A1337" t="s">
        <v>33</v>
      </c>
      <c r="B1337">
        <v>2008</v>
      </c>
      <c r="E1337" s="6"/>
    </row>
    <row r="1338" spans="1:5" x14ac:dyDescent="0.2">
      <c r="A1338" t="s">
        <v>33</v>
      </c>
      <c r="B1338">
        <v>2008</v>
      </c>
      <c r="E1338" s="6"/>
    </row>
    <row r="1339" spans="1:5" x14ac:dyDescent="0.2">
      <c r="A1339" t="s">
        <v>33</v>
      </c>
      <c r="B1339">
        <v>2008</v>
      </c>
      <c r="E1339" s="6"/>
    </row>
    <row r="1340" spans="1:5" x14ac:dyDescent="0.2">
      <c r="A1340" t="s">
        <v>33</v>
      </c>
      <c r="B1340">
        <v>2008</v>
      </c>
      <c r="E1340" s="6"/>
    </row>
    <row r="1341" spans="1:5" x14ac:dyDescent="0.2">
      <c r="A1341" t="s">
        <v>33</v>
      </c>
      <c r="B1341">
        <v>2008</v>
      </c>
      <c r="E1341" s="6"/>
    </row>
    <row r="1342" spans="1:5" x14ac:dyDescent="0.2">
      <c r="A1342" t="s">
        <v>33</v>
      </c>
      <c r="B1342">
        <v>2008</v>
      </c>
      <c r="E1342" s="6"/>
    </row>
    <row r="1343" spans="1:5" x14ac:dyDescent="0.2">
      <c r="A1343" t="s">
        <v>33</v>
      </c>
      <c r="B1343">
        <v>2008</v>
      </c>
      <c r="E1343" s="6"/>
    </row>
    <row r="1344" spans="1:5" x14ac:dyDescent="0.2">
      <c r="A1344" t="s">
        <v>33</v>
      </c>
      <c r="B1344">
        <v>2008</v>
      </c>
      <c r="E1344" s="6"/>
    </row>
    <row r="1345" spans="1:5" x14ac:dyDescent="0.2">
      <c r="A1345" t="s">
        <v>33</v>
      </c>
      <c r="B1345">
        <v>2008</v>
      </c>
      <c r="E1345" s="6"/>
    </row>
    <row r="1346" spans="1:5" x14ac:dyDescent="0.2">
      <c r="A1346" t="s">
        <v>35</v>
      </c>
      <c r="B1346">
        <v>2008</v>
      </c>
      <c r="E1346" s="6"/>
    </row>
    <row r="1347" spans="1:5" x14ac:dyDescent="0.2">
      <c r="A1347" t="s">
        <v>35</v>
      </c>
      <c r="B1347">
        <v>2008</v>
      </c>
      <c r="E1347" s="6"/>
    </row>
    <row r="1348" spans="1:5" x14ac:dyDescent="0.2">
      <c r="A1348" t="s">
        <v>35</v>
      </c>
      <c r="B1348">
        <v>2008</v>
      </c>
      <c r="E1348" s="6"/>
    </row>
    <row r="1349" spans="1:5" x14ac:dyDescent="0.2">
      <c r="A1349" t="s">
        <v>35</v>
      </c>
      <c r="B1349">
        <v>2008</v>
      </c>
      <c r="E1349" s="6"/>
    </row>
    <row r="1350" spans="1:5" x14ac:dyDescent="0.2">
      <c r="A1350" t="s">
        <v>35</v>
      </c>
      <c r="B1350">
        <v>2008</v>
      </c>
      <c r="E1350" s="6"/>
    </row>
    <row r="1351" spans="1:5" x14ac:dyDescent="0.2">
      <c r="A1351" t="s">
        <v>35</v>
      </c>
      <c r="B1351">
        <v>2008</v>
      </c>
      <c r="E1351" s="6"/>
    </row>
    <row r="1352" spans="1:5" x14ac:dyDescent="0.2">
      <c r="A1352" t="s">
        <v>35</v>
      </c>
      <c r="B1352">
        <v>2008</v>
      </c>
      <c r="E1352" s="6"/>
    </row>
    <row r="1353" spans="1:5" x14ac:dyDescent="0.2">
      <c r="A1353" t="s">
        <v>35</v>
      </c>
      <c r="B1353">
        <v>2008</v>
      </c>
      <c r="E1353" s="6"/>
    </row>
    <row r="1354" spans="1:5" x14ac:dyDescent="0.2">
      <c r="A1354" t="s">
        <v>36</v>
      </c>
      <c r="B1354">
        <v>2008</v>
      </c>
      <c r="E1354" s="6"/>
    </row>
    <row r="1355" spans="1:5" x14ac:dyDescent="0.2">
      <c r="A1355" t="s">
        <v>36</v>
      </c>
      <c r="B1355">
        <v>2008</v>
      </c>
      <c r="E1355" s="6"/>
    </row>
    <row r="1356" spans="1:5" x14ac:dyDescent="0.2">
      <c r="A1356" t="s">
        <v>36</v>
      </c>
      <c r="B1356">
        <v>2008</v>
      </c>
      <c r="E1356" s="6"/>
    </row>
    <row r="1357" spans="1:5" x14ac:dyDescent="0.2">
      <c r="A1357" t="s">
        <v>36</v>
      </c>
      <c r="B1357">
        <v>2008</v>
      </c>
      <c r="E1357" s="6"/>
    </row>
    <row r="1358" spans="1:5" x14ac:dyDescent="0.2">
      <c r="A1358" t="s">
        <v>36</v>
      </c>
      <c r="B1358">
        <v>2008</v>
      </c>
      <c r="E1358" s="6"/>
    </row>
    <row r="1359" spans="1:5" x14ac:dyDescent="0.2">
      <c r="A1359" t="s">
        <v>36</v>
      </c>
      <c r="B1359">
        <v>2008</v>
      </c>
      <c r="E1359" s="6"/>
    </row>
    <row r="1360" spans="1:5" x14ac:dyDescent="0.2">
      <c r="A1360" t="s">
        <v>36</v>
      </c>
      <c r="B1360">
        <v>2008</v>
      </c>
      <c r="E1360" s="6"/>
    </row>
    <row r="1361" spans="1:5" x14ac:dyDescent="0.2">
      <c r="A1361" t="s">
        <v>36</v>
      </c>
      <c r="B1361">
        <v>2008</v>
      </c>
      <c r="E1361" s="6"/>
    </row>
    <row r="1362" spans="1:5" x14ac:dyDescent="0.2">
      <c r="A1362" t="s">
        <v>38</v>
      </c>
      <c r="B1362">
        <v>2008</v>
      </c>
      <c r="E1362" s="6"/>
    </row>
    <row r="1363" spans="1:5" x14ac:dyDescent="0.2">
      <c r="A1363" t="s">
        <v>38</v>
      </c>
      <c r="B1363">
        <v>2008</v>
      </c>
      <c r="E1363" s="6"/>
    </row>
    <row r="1364" spans="1:5" x14ac:dyDescent="0.2">
      <c r="A1364" t="s">
        <v>38</v>
      </c>
      <c r="B1364">
        <v>2008</v>
      </c>
      <c r="E1364" s="6"/>
    </row>
    <row r="1365" spans="1:5" x14ac:dyDescent="0.2">
      <c r="A1365" t="s">
        <v>38</v>
      </c>
      <c r="B1365">
        <v>2008</v>
      </c>
      <c r="E1365" s="6"/>
    </row>
    <row r="1366" spans="1:5" x14ac:dyDescent="0.2">
      <c r="A1366" t="s">
        <v>38</v>
      </c>
      <c r="B1366">
        <v>2008</v>
      </c>
      <c r="E1366" s="6"/>
    </row>
    <row r="1367" spans="1:5" x14ac:dyDescent="0.2">
      <c r="A1367" t="s">
        <v>38</v>
      </c>
      <c r="B1367">
        <v>2008</v>
      </c>
      <c r="E1367" s="6"/>
    </row>
    <row r="1368" spans="1:5" x14ac:dyDescent="0.2">
      <c r="A1368" t="s">
        <v>38</v>
      </c>
      <c r="B1368">
        <v>2008</v>
      </c>
      <c r="E1368" s="6"/>
    </row>
    <row r="1369" spans="1:5" x14ac:dyDescent="0.2">
      <c r="A1369" t="s">
        <v>38</v>
      </c>
      <c r="B1369">
        <v>2008</v>
      </c>
      <c r="E1369" s="6"/>
    </row>
    <row r="1370" spans="1:5" x14ac:dyDescent="0.2">
      <c r="A1370" t="s">
        <v>43</v>
      </c>
      <c r="B1370">
        <v>2009</v>
      </c>
      <c r="E1370" s="6"/>
    </row>
    <row r="1371" spans="1:5" x14ac:dyDescent="0.2">
      <c r="A1371" t="s">
        <v>43</v>
      </c>
      <c r="B1371">
        <v>2009</v>
      </c>
      <c r="E1371" s="6"/>
    </row>
    <row r="1372" spans="1:5" x14ac:dyDescent="0.2">
      <c r="A1372" t="s">
        <v>43</v>
      </c>
      <c r="B1372">
        <v>2009</v>
      </c>
      <c r="E1372" s="6"/>
    </row>
    <row r="1373" spans="1:5" x14ac:dyDescent="0.2">
      <c r="A1373" t="s">
        <v>43</v>
      </c>
      <c r="B1373">
        <v>2009</v>
      </c>
      <c r="E1373" s="6"/>
    </row>
    <row r="1374" spans="1:5" x14ac:dyDescent="0.2">
      <c r="A1374" t="s">
        <v>43</v>
      </c>
      <c r="B1374">
        <v>2009</v>
      </c>
      <c r="E1374" s="6"/>
    </row>
    <row r="1375" spans="1:5" x14ac:dyDescent="0.2">
      <c r="A1375" t="s">
        <v>43</v>
      </c>
      <c r="B1375">
        <v>2009</v>
      </c>
      <c r="E1375" s="6"/>
    </row>
    <row r="1376" spans="1:5" x14ac:dyDescent="0.2">
      <c r="A1376" t="s">
        <v>43</v>
      </c>
      <c r="B1376">
        <v>2009</v>
      </c>
      <c r="E1376" s="6"/>
    </row>
    <row r="1377" spans="1:5" x14ac:dyDescent="0.2">
      <c r="A1377" t="s">
        <v>43</v>
      </c>
      <c r="B1377">
        <v>2009</v>
      </c>
      <c r="E1377" s="6"/>
    </row>
    <row r="1378" spans="1:5" x14ac:dyDescent="0.2">
      <c r="A1378" t="s">
        <v>43</v>
      </c>
      <c r="B1378">
        <v>2009</v>
      </c>
      <c r="E1378" s="6"/>
    </row>
    <row r="1379" spans="1:5" x14ac:dyDescent="0.2">
      <c r="A1379" t="s">
        <v>43</v>
      </c>
      <c r="B1379">
        <v>2009</v>
      </c>
      <c r="E1379" s="6"/>
    </row>
    <row r="1380" spans="1:5" x14ac:dyDescent="0.2">
      <c r="A1380" t="s">
        <v>43</v>
      </c>
      <c r="B1380">
        <v>2009</v>
      </c>
      <c r="E1380" s="6"/>
    </row>
    <row r="1381" spans="1:5" x14ac:dyDescent="0.2">
      <c r="A1381" t="s">
        <v>43</v>
      </c>
      <c r="B1381">
        <v>2009</v>
      </c>
      <c r="E1381" s="6"/>
    </row>
    <row r="1382" spans="1:5" x14ac:dyDescent="0.2">
      <c r="A1382" t="s">
        <v>11</v>
      </c>
      <c r="B1382">
        <v>2009</v>
      </c>
      <c r="E1382" s="6"/>
    </row>
    <row r="1383" spans="1:5" x14ac:dyDescent="0.2">
      <c r="A1383" t="s">
        <v>11</v>
      </c>
      <c r="B1383">
        <v>2009</v>
      </c>
      <c r="E1383" s="6"/>
    </row>
    <row r="1384" spans="1:5" x14ac:dyDescent="0.2">
      <c r="A1384" t="s">
        <v>11</v>
      </c>
      <c r="B1384">
        <v>2009</v>
      </c>
      <c r="E1384" s="6"/>
    </row>
    <row r="1385" spans="1:5" x14ac:dyDescent="0.2">
      <c r="A1385" t="s">
        <v>11</v>
      </c>
      <c r="B1385">
        <v>2009</v>
      </c>
      <c r="E1385" s="6"/>
    </row>
    <row r="1386" spans="1:5" x14ac:dyDescent="0.2">
      <c r="A1386" t="s">
        <v>11</v>
      </c>
      <c r="B1386">
        <v>2009</v>
      </c>
      <c r="E1386" s="6"/>
    </row>
    <row r="1387" spans="1:5" x14ac:dyDescent="0.2">
      <c r="A1387" t="s">
        <v>11</v>
      </c>
      <c r="B1387">
        <v>2009</v>
      </c>
      <c r="E1387" s="6"/>
    </row>
    <row r="1388" spans="1:5" x14ac:dyDescent="0.2">
      <c r="A1388" t="s">
        <v>11</v>
      </c>
      <c r="B1388">
        <v>2009</v>
      </c>
      <c r="E1388" s="6"/>
    </row>
    <row r="1389" spans="1:5" x14ac:dyDescent="0.2">
      <c r="A1389" t="s">
        <v>11</v>
      </c>
      <c r="B1389">
        <v>2009</v>
      </c>
      <c r="E1389" s="6"/>
    </row>
    <row r="1390" spans="1:5" x14ac:dyDescent="0.2">
      <c r="A1390" t="s">
        <v>13</v>
      </c>
      <c r="B1390">
        <v>2009</v>
      </c>
      <c r="E1390" s="6"/>
    </row>
    <row r="1391" spans="1:5" x14ac:dyDescent="0.2">
      <c r="A1391" t="s">
        <v>13</v>
      </c>
      <c r="B1391">
        <v>2009</v>
      </c>
      <c r="E1391" s="6"/>
    </row>
    <row r="1392" spans="1:5" x14ac:dyDescent="0.2">
      <c r="A1392" t="s">
        <v>13</v>
      </c>
      <c r="B1392">
        <v>2009</v>
      </c>
      <c r="E1392" s="6"/>
    </row>
    <row r="1393" spans="1:5" x14ac:dyDescent="0.2">
      <c r="A1393" t="s">
        <v>13</v>
      </c>
      <c r="B1393">
        <v>2009</v>
      </c>
      <c r="E1393" s="6"/>
    </row>
    <row r="1394" spans="1:5" x14ac:dyDescent="0.2">
      <c r="A1394" t="s">
        <v>13</v>
      </c>
      <c r="B1394">
        <v>2009</v>
      </c>
      <c r="E1394" s="6"/>
    </row>
    <row r="1395" spans="1:5" x14ac:dyDescent="0.2">
      <c r="A1395" t="s">
        <v>13</v>
      </c>
      <c r="B1395">
        <v>2009</v>
      </c>
      <c r="E1395" s="6"/>
    </row>
    <row r="1396" spans="1:5" x14ac:dyDescent="0.2">
      <c r="A1396" t="s">
        <v>13</v>
      </c>
      <c r="B1396">
        <v>2009</v>
      </c>
      <c r="E1396" s="6"/>
    </row>
    <row r="1397" spans="1:5" x14ac:dyDescent="0.2">
      <c r="A1397" t="s">
        <v>13</v>
      </c>
      <c r="B1397">
        <v>2009</v>
      </c>
      <c r="E1397" s="6"/>
    </row>
    <row r="1398" spans="1:5" x14ac:dyDescent="0.2">
      <c r="A1398" t="s">
        <v>15</v>
      </c>
      <c r="B1398">
        <v>2009</v>
      </c>
      <c r="E1398" s="6"/>
    </row>
    <row r="1399" spans="1:5" x14ac:dyDescent="0.2">
      <c r="A1399" t="s">
        <v>15</v>
      </c>
      <c r="B1399">
        <v>2009</v>
      </c>
      <c r="E1399" s="6"/>
    </row>
    <row r="1400" spans="1:5" x14ac:dyDescent="0.2">
      <c r="A1400" t="s">
        <v>15</v>
      </c>
      <c r="B1400">
        <v>2009</v>
      </c>
      <c r="E1400" s="6"/>
    </row>
    <row r="1401" spans="1:5" x14ac:dyDescent="0.2">
      <c r="A1401" t="s">
        <v>15</v>
      </c>
      <c r="B1401">
        <v>2009</v>
      </c>
      <c r="E1401" s="6"/>
    </row>
    <row r="1402" spans="1:5" x14ac:dyDescent="0.2">
      <c r="A1402" t="s">
        <v>15</v>
      </c>
      <c r="B1402">
        <v>2009</v>
      </c>
      <c r="E1402" s="6"/>
    </row>
    <row r="1403" spans="1:5" x14ac:dyDescent="0.2">
      <c r="A1403" t="s">
        <v>15</v>
      </c>
      <c r="B1403">
        <v>2009</v>
      </c>
      <c r="E1403" s="6"/>
    </row>
    <row r="1404" spans="1:5" x14ac:dyDescent="0.2">
      <c r="A1404" t="s">
        <v>15</v>
      </c>
      <c r="B1404">
        <v>2009</v>
      </c>
      <c r="E1404" s="6"/>
    </row>
    <row r="1405" spans="1:5" x14ac:dyDescent="0.2">
      <c r="A1405" t="s">
        <v>15</v>
      </c>
      <c r="B1405">
        <v>2009</v>
      </c>
      <c r="E1405" s="6"/>
    </row>
    <row r="1406" spans="1:5" x14ac:dyDescent="0.2">
      <c r="A1406" t="s">
        <v>17</v>
      </c>
      <c r="B1406">
        <v>2009</v>
      </c>
      <c r="E1406" s="6"/>
    </row>
    <row r="1407" spans="1:5" x14ac:dyDescent="0.2">
      <c r="A1407" t="s">
        <v>17</v>
      </c>
      <c r="B1407">
        <v>2009</v>
      </c>
      <c r="E1407" s="6"/>
    </row>
    <row r="1408" spans="1:5" x14ac:dyDescent="0.2">
      <c r="A1408" t="s">
        <v>17</v>
      </c>
      <c r="B1408">
        <v>2009</v>
      </c>
      <c r="E1408" s="6"/>
    </row>
    <row r="1409" spans="1:5" x14ac:dyDescent="0.2">
      <c r="A1409" t="s">
        <v>17</v>
      </c>
      <c r="B1409">
        <v>2009</v>
      </c>
      <c r="E1409" s="6"/>
    </row>
    <row r="1410" spans="1:5" x14ac:dyDescent="0.2">
      <c r="A1410" t="s">
        <v>17</v>
      </c>
      <c r="B1410">
        <v>2009</v>
      </c>
      <c r="E1410" s="6"/>
    </row>
    <row r="1411" spans="1:5" x14ac:dyDescent="0.2">
      <c r="A1411" t="s">
        <v>17</v>
      </c>
      <c r="B1411">
        <v>2009</v>
      </c>
      <c r="E1411" s="6"/>
    </row>
    <row r="1412" spans="1:5" x14ac:dyDescent="0.2">
      <c r="A1412" t="s">
        <v>17</v>
      </c>
      <c r="B1412">
        <v>2009</v>
      </c>
      <c r="E1412" s="6"/>
    </row>
    <row r="1413" spans="1:5" x14ac:dyDescent="0.2">
      <c r="A1413" t="s">
        <v>17</v>
      </c>
      <c r="B1413">
        <v>2009</v>
      </c>
      <c r="E1413" s="6"/>
    </row>
    <row r="1414" spans="1:5" x14ac:dyDescent="0.2">
      <c r="A1414" t="s">
        <v>19</v>
      </c>
      <c r="B1414">
        <v>2009</v>
      </c>
      <c r="E1414" s="6"/>
    </row>
    <row r="1415" spans="1:5" x14ac:dyDescent="0.2">
      <c r="A1415" t="s">
        <v>19</v>
      </c>
      <c r="B1415">
        <v>2009</v>
      </c>
      <c r="E1415" s="6"/>
    </row>
    <row r="1416" spans="1:5" x14ac:dyDescent="0.2">
      <c r="A1416" t="s">
        <v>19</v>
      </c>
      <c r="B1416">
        <v>2009</v>
      </c>
      <c r="E1416" s="6"/>
    </row>
    <row r="1417" spans="1:5" x14ac:dyDescent="0.2">
      <c r="A1417" t="s">
        <v>19</v>
      </c>
      <c r="B1417">
        <v>2009</v>
      </c>
      <c r="E1417" s="6"/>
    </row>
    <row r="1418" spans="1:5" x14ac:dyDescent="0.2">
      <c r="A1418" t="s">
        <v>19</v>
      </c>
      <c r="B1418">
        <v>2009</v>
      </c>
      <c r="E1418" s="6"/>
    </row>
    <row r="1419" spans="1:5" x14ac:dyDescent="0.2">
      <c r="A1419" t="s">
        <v>19</v>
      </c>
      <c r="B1419">
        <v>2009</v>
      </c>
      <c r="E1419" s="6"/>
    </row>
    <row r="1420" spans="1:5" x14ac:dyDescent="0.2">
      <c r="A1420" t="s">
        <v>19</v>
      </c>
      <c r="B1420">
        <v>2009</v>
      </c>
      <c r="E1420" s="6"/>
    </row>
    <row r="1421" spans="1:5" x14ac:dyDescent="0.2">
      <c r="A1421" t="s">
        <v>19</v>
      </c>
      <c r="B1421">
        <v>2009</v>
      </c>
      <c r="E1421" s="6"/>
    </row>
    <row r="1422" spans="1:5" x14ac:dyDescent="0.2">
      <c r="A1422" t="s">
        <v>21</v>
      </c>
      <c r="B1422">
        <v>2009</v>
      </c>
      <c r="E1422" s="6"/>
    </row>
    <row r="1423" spans="1:5" x14ac:dyDescent="0.2">
      <c r="A1423" t="s">
        <v>21</v>
      </c>
      <c r="B1423">
        <v>2009</v>
      </c>
      <c r="E1423" s="6"/>
    </row>
    <row r="1424" spans="1:5" x14ac:dyDescent="0.2">
      <c r="A1424" t="s">
        <v>21</v>
      </c>
      <c r="B1424">
        <v>2009</v>
      </c>
      <c r="E1424" s="6"/>
    </row>
    <row r="1425" spans="1:5" x14ac:dyDescent="0.2">
      <c r="A1425" t="s">
        <v>21</v>
      </c>
      <c r="B1425">
        <v>2009</v>
      </c>
      <c r="E1425" s="6"/>
    </row>
    <row r="1426" spans="1:5" x14ac:dyDescent="0.2">
      <c r="A1426" t="s">
        <v>21</v>
      </c>
      <c r="B1426">
        <v>2009</v>
      </c>
      <c r="E1426" s="6"/>
    </row>
    <row r="1427" spans="1:5" x14ac:dyDescent="0.2">
      <c r="A1427" t="s">
        <v>21</v>
      </c>
      <c r="B1427">
        <v>2009</v>
      </c>
      <c r="E1427" s="6"/>
    </row>
    <row r="1428" spans="1:5" x14ac:dyDescent="0.2">
      <c r="A1428" t="s">
        <v>21</v>
      </c>
      <c r="B1428">
        <v>2009</v>
      </c>
      <c r="E1428" s="6"/>
    </row>
    <row r="1429" spans="1:5" x14ac:dyDescent="0.2">
      <c r="A1429" t="s">
        <v>21</v>
      </c>
      <c r="B1429">
        <v>2009</v>
      </c>
      <c r="E1429" s="6"/>
    </row>
    <row r="1430" spans="1:5" x14ac:dyDescent="0.2">
      <c r="A1430" t="s">
        <v>23</v>
      </c>
      <c r="B1430">
        <v>2009</v>
      </c>
      <c r="E1430" s="6"/>
    </row>
    <row r="1431" spans="1:5" x14ac:dyDescent="0.2">
      <c r="A1431" t="s">
        <v>23</v>
      </c>
      <c r="B1431">
        <v>2009</v>
      </c>
      <c r="E1431" s="6"/>
    </row>
    <row r="1432" spans="1:5" x14ac:dyDescent="0.2">
      <c r="A1432" t="s">
        <v>23</v>
      </c>
      <c r="B1432">
        <v>2009</v>
      </c>
      <c r="E1432" s="6"/>
    </row>
    <row r="1433" spans="1:5" x14ac:dyDescent="0.2">
      <c r="A1433" t="s">
        <v>23</v>
      </c>
      <c r="B1433">
        <v>2009</v>
      </c>
      <c r="E1433" s="6"/>
    </row>
    <row r="1434" spans="1:5" x14ac:dyDescent="0.2">
      <c r="A1434" t="s">
        <v>23</v>
      </c>
      <c r="B1434">
        <v>2009</v>
      </c>
      <c r="E1434" s="6"/>
    </row>
    <row r="1435" spans="1:5" x14ac:dyDescent="0.2">
      <c r="A1435" t="s">
        <v>23</v>
      </c>
      <c r="B1435">
        <v>2009</v>
      </c>
      <c r="E1435" s="6"/>
    </row>
    <row r="1436" spans="1:5" x14ac:dyDescent="0.2">
      <c r="A1436" t="s">
        <v>23</v>
      </c>
      <c r="B1436">
        <v>2009</v>
      </c>
      <c r="E1436" s="6"/>
    </row>
    <row r="1437" spans="1:5" x14ac:dyDescent="0.2">
      <c r="A1437" t="s">
        <v>23</v>
      </c>
      <c r="B1437">
        <v>2009</v>
      </c>
      <c r="E1437" s="6"/>
    </row>
    <row r="1438" spans="1:5" x14ac:dyDescent="0.2">
      <c r="A1438" t="s">
        <v>25</v>
      </c>
      <c r="B1438">
        <v>2009</v>
      </c>
      <c r="E1438" s="6"/>
    </row>
    <row r="1439" spans="1:5" x14ac:dyDescent="0.2">
      <c r="A1439" t="s">
        <v>25</v>
      </c>
      <c r="B1439">
        <v>2009</v>
      </c>
      <c r="E1439" s="6"/>
    </row>
    <row r="1440" spans="1:5" x14ac:dyDescent="0.2">
      <c r="A1440" t="s">
        <v>25</v>
      </c>
      <c r="B1440">
        <v>2009</v>
      </c>
      <c r="E1440" s="6"/>
    </row>
    <row r="1441" spans="1:5" x14ac:dyDescent="0.2">
      <c r="A1441" t="s">
        <v>25</v>
      </c>
      <c r="B1441">
        <v>2009</v>
      </c>
      <c r="E1441" s="6"/>
    </row>
    <row r="1442" spans="1:5" x14ac:dyDescent="0.2">
      <c r="A1442" t="s">
        <v>25</v>
      </c>
      <c r="B1442">
        <v>2009</v>
      </c>
      <c r="E1442" s="6"/>
    </row>
    <row r="1443" spans="1:5" x14ac:dyDescent="0.2">
      <c r="A1443" t="s">
        <v>25</v>
      </c>
      <c r="B1443">
        <v>2009</v>
      </c>
      <c r="E1443" s="6"/>
    </row>
    <row r="1444" spans="1:5" x14ac:dyDescent="0.2">
      <c r="A1444" t="s">
        <v>25</v>
      </c>
      <c r="B1444">
        <v>2009</v>
      </c>
      <c r="E1444" s="6"/>
    </row>
    <row r="1445" spans="1:5" x14ac:dyDescent="0.2">
      <c r="A1445" t="s">
        <v>25</v>
      </c>
      <c r="B1445">
        <v>2009</v>
      </c>
      <c r="E1445" s="6"/>
    </row>
    <row r="1446" spans="1:5" x14ac:dyDescent="0.2">
      <c r="A1446" t="s">
        <v>25</v>
      </c>
      <c r="B1446">
        <v>2009</v>
      </c>
      <c r="E1446" s="6"/>
    </row>
    <row r="1447" spans="1:5" x14ac:dyDescent="0.2">
      <c r="A1447" t="s">
        <v>25</v>
      </c>
      <c r="B1447">
        <v>2009</v>
      </c>
      <c r="E1447" s="6"/>
    </row>
    <row r="1448" spans="1:5" x14ac:dyDescent="0.2">
      <c r="A1448" t="s">
        <v>25</v>
      </c>
      <c r="B1448">
        <v>2009</v>
      </c>
      <c r="E1448" s="6"/>
    </row>
    <row r="1449" spans="1:5" x14ac:dyDescent="0.2">
      <c r="A1449" t="s">
        <v>25</v>
      </c>
      <c r="B1449">
        <v>2009</v>
      </c>
      <c r="E1449" s="6"/>
    </row>
    <row r="1450" spans="1:5" x14ac:dyDescent="0.2">
      <c r="A1450" t="s">
        <v>27</v>
      </c>
      <c r="B1450">
        <v>2009</v>
      </c>
      <c r="E1450" s="6"/>
    </row>
    <row r="1451" spans="1:5" x14ac:dyDescent="0.2">
      <c r="A1451" t="s">
        <v>27</v>
      </c>
      <c r="B1451">
        <v>2009</v>
      </c>
      <c r="E1451" s="6"/>
    </row>
    <row r="1452" spans="1:5" x14ac:dyDescent="0.2">
      <c r="A1452" t="s">
        <v>27</v>
      </c>
      <c r="B1452">
        <v>2009</v>
      </c>
      <c r="E1452" s="6"/>
    </row>
    <row r="1453" spans="1:5" x14ac:dyDescent="0.2">
      <c r="A1453" t="s">
        <v>27</v>
      </c>
      <c r="B1453">
        <v>2009</v>
      </c>
      <c r="E1453" s="6"/>
    </row>
    <row r="1454" spans="1:5" x14ac:dyDescent="0.2">
      <c r="A1454" t="s">
        <v>27</v>
      </c>
      <c r="B1454">
        <v>2009</v>
      </c>
      <c r="E1454" s="6"/>
    </row>
    <row r="1455" spans="1:5" x14ac:dyDescent="0.2">
      <c r="A1455" t="s">
        <v>27</v>
      </c>
      <c r="B1455">
        <v>2009</v>
      </c>
      <c r="E1455" s="6"/>
    </row>
    <row r="1456" spans="1:5" x14ac:dyDescent="0.2">
      <c r="A1456" t="s">
        <v>27</v>
      </c>
      <c r="B1456">
        <v>2009</v>
      </c>
      <c r="E1456" s="6"/>
    </row>
    <row r="1457" spans="1:5" x14ac:dyDescent="0.2">
      <c r="A1457" t="s">
        <v>27</v>
      </c>
      <c r="B1457">
        <v>2009</v>
      </c>
      <c r="E1457" s="6"/>
    </row>
    <row r="1458" spans="1:5" x14ac:dyDescent="0.2">
      <c r="A1458" t="s">
        <v>29</v>
      </c>
      <c r="B1458">
        <v>2009</v>
      </c>
      <c r="E1458" s="6"/>
    </row>
    <row r="1459" spans="1:5" x14ac:dyDescent="0.2">
      <c r="A1459" t="s">
        <v>29</v>
      </c>
      <c r="B1459">
        <v>2009</v>
      </c>
      <c r="E1459" s="6"/>
    </row>
    <row r="1460" spans="1:5" x14ac:dyDescent="0.2">
      <c r="A1460" t="s">
        <v>29</v>
      </c>
      <c r="B1460">
        <v>2009</v>
      </c>
      <c r="E1460" s="6"/>
    </row>
    <row r="1461" spans="1:5" x14ac:dyDescent="0.2">
      <c r="A1461" t="s">
        <v>29</v>
      </c>
      <c r="B1461">
        <v>2009</v>
      </c>
      <c r="E1461" s="6"/>
    </row>
    <row r="1462" spans="1:5" x14ac:dyDescent="0.2">
      <c r="A1462" t="s">
        <v>29</v>
      </c>
      <c r="B1462">
        <v>2009</v>
      </c>
      <c r="E1462" s="6"/>
    </row>
    <row r="1463" spans="1:5" x14ac:dyDescent="0.2">
      <c r="A1463" t="s">
        <v>29</v>
      </c>
      <c r="B1463">
        <v>2009</v>
      </c>
      <c r="E1463" s="6"/>
    </row>
    <row r="1464" spans="1:5" x14ac:dyDescent="0.2">
      <c r="A1464" t="s">
        <v>29</v>
      </c>
      <c r="B1464">
        <v>2009</v>
      </c>
      <c r="E1464" s="6"/>
    </row>
    <row r="1465" spans="1:5" x14ac:dyDescent="0.2">
      <c r="A1465" t="s">
        <v>29</v>
      </c>
      <c r="B1465">
        <v>2009</v>
      </c>
      <c r="E1465" s="6"/>
    </row>
    <row r="1466" spans="1:5" x14ac:dyDescent="0.2">
      <c r="A1466" t="s">
        <v>29</v>
      </c>
      <c r="B1466">
        <v>2009</v>
      </c>
      <c r="E1466" s="6"/>
    </row>
    <row r="1467" spans="1:5" x14ac:dyDescent="0.2">
      <c r="A1467" t="s">
        <v>29</v>
      </c>
      <c r="B1467">
        <v>2009</v>
      </c>
      <c r="E1467" s="6"/>
    </row>
    <row r="1468" spans="1:5" x14ac:dyDescent="0.2">
      <c r="A1468" t="s">
        <v>29</v>
      </c>
      <c r="B1468">
        <v>2009</v>
      </c>
      <c r="E1468" s="6"/>
    </row>
    <row r="1469" spans="1:5" x14ac:dyDescent="0.2">
      <c r="A1469" t="s">
        <v>29</v>
      </c>
      <c r="B1469">
        <v>2009</v>
      </c>
      <c r="E1469" s="6"/>
    </row>
    <row r="1470" spans="1:5" x14ac:dyDescent="0.2">
      <c r="A1470" t="s">
        <v>29</v>
      </c>
      <c r="B1470">
        <v>2009</v>
      </c>
      <c r="E1470" s="6"/>
    </row>
    <row r="1471" spans="1:5" x14ac:dyDescent="0.2">
      <c r="A1471" t="s">
        <v>29</v>
      </c>
      <c r="B1471">
        <v>2009</v>
      </c>
      <c r="E1471" s="6"/>
    </row>
    <row r="1472" spans="1:5" x14ac:dyDescent="0.2">
      <c r="A1472" t="s">
        <v>29</v>
      </c>
      <c r="B1472">
        <v>2009</v>
      </c>
      <c r="E1472" s="6"/>
    </row>
    <row r="1473" spans="1:5" x14ac:dyDescent="0.2">
      <c r="A1473" t="s">
        <v>29</v>
      </c>
      <c r="B1473">
        <v>2009</v>
      </c>
      <c r="E1473" s="6"/>
    </row>
    <row r="1474" spans="1:5" x14ac:dyDescent="0.2">
      <c r="A1474" t="s">
        <v>29</v>
      </c>
      <c r="B1474">
        <v>2009</v>
      </c>
      <c r="E1474" s="6"/>
    </row>
    <row r="1475" spans="1:5" x14ac:dyDescent="0.2">
      <c r="A1475" t="s">
        <v>29</v>
      </c>
      <c r="B1475">
        <v>2009</v>
      </c>
      <c r="E1475" s="6"/>
    </row>
    <row r="1476" spans="1:5" x14ac:dyDescent="0.2">
      <c r="A1476" t="s">
        <v>29</v>
      </c>
      <c r="B1476">
        <v>2009</v>
      </c>
      <c r="E1476" s="6"/>
    </row>
    <row r="1477" spans="1:5" x14ac:dyDescent="0.2">
      <c r="A1477" t="s">
        <v>29</v>
      </c>
      <c r="B1477">
        <v>2009</v>
      </c>
      <c r="E1477" s="6"/>
    </row>
    <row r="1478" spans="1:5" x14ac:dyDescent="0.2">
      <c r="A1478" t="s">
        <v>31</v>
      </c>
      <c r="B1478">
        <v>2009</v>
      </c>
      <c r="E1478" s="6"/>
    </row>
    <row r="1479" spans="1:5" x14ac:dyDescent="0.2">
      <c r="A1479" t="s">
        <v>31</v>
      </c>
      <c r="B1479">
        <v>2009</v>
      </c>
      <c r="E1479" s="6"/>
    </row>
    <row r="1480" spans="1:5" x14ac:dyDescent="0.2">
      <c r="A1480" t="s">
        <v>31</v>
      </c>
      <c r="B1480">
        <v>2009</v>
      </c>
      <c r="E1480" s="6"/>
    </row>
    <row r="1481" spans="1:5" x14ac:dyDescent="0.2">
      <c r="A1481" t="s">
        <v>31</v>
      </c>
      <c r="B1481">
        <v>2009</v>
      </c>
      <c r="E1481" s="6"/>
    </row>
    <row r="1482" spans="1:5" x14ac:dyDescent="0.2">
      <c r="A1482" t="s">
        <v>31</v>
      </c>
      <c r="B1482">
        <v>2009</v>
      </c>
      <c r="E1482" s="6"/>
    </row>
    <row r="1483" spans="1:5" x14ac:dyDescent="0.2">
      <c r="A1483" t="s">
        <v>31</v>
      </c>
      <c r="B1483">
        <v>2009</v>
      </c>
      <c r="E1483" s="6"/>
    </row>
    <row r="1484" spans="1:5" x14ac:dyDescent="0.2">
      <c r="A1484" t="s">
        <v>31</v>
      </c>
      <c r="B1484">
        <v>2009</v>
      </c>
      <c r="E1484" s="6"/>
    </row>
    <row r="1485" spans="1:5" x14ac:dyDescent="0.2">
      <c r="A1485" t="s">
        <v>31</v>
      </c>
      <c r="B1485">
        <v>2009</v>
      </c>
      <c r="E1485" s="6"/>
    </row>
    <row r="1486" spans="1:5" x14ac:dyDescent="0.2">
      <c r="A1486" t="s">
        <v>33</v>
      </c>
      <c r="B1486">
        <v>2009</v>
      </c>
      <c r="E1486" s="6"/>
    </row>
    <row r="1487" spans="1:5" x14ac:dyDescent="0.2">
      <c r="A1487" t="s">
        <v>33</v>
      </c>
      <c r="B1487">
        <v>2009</v>
      </c>
      <c r="E1487" s="6"/>
    </row>
    <row r="1488" spans="1:5" x14ac:dyDescent="0.2">
      <c r="A1488" t="s">
        <v>33</v>
      </c>
      <c r="B1488">
        <v>2009</v>
      </c>
      <c r="E1488" s="6"/>
    </row>
    <row r="1489" spans="1:5" x14ac:dyDescent="0.2">
      <c r="A1489" t="s">
        <v>33</v>
      </c>
      <c r="B1489">
        <v>2009</v>
      </c>
      <c r="E1489" s="6"/>
    </row>
    <row r="1490" spans="1:5" x14ac:dyDescent="0.2">
      <c r="A1490" t="s">
        <v>33</v>
      </c>
      <c r="B1490">
        <v>2009</v>
      </c>
      <c r="E1490" s="6"/>
    </row>
    <row r="1491" spans="1:5" x14ac:dyDescent="0.2">
      <c r="A1491" t="s">
        <v>33</v>
      </c>
      <c r="B1491">
        <v>2009</v>
      </c>
      <c r="E1491" s="6"/>
    </row>
    <row r="1492" spans="1:5" x14ac:dyDescent="0.2">
      <c r="A1492" t="s">
        <v>33</v>
      </c>
      <c r="B1492">
        <v>2009</v>
      </c>
      <c r="E1492" s="6"/>
    </row>
    <row r="1493" spans="1:5" x14ac:dyDescent="0.2">
      <c r="A1493" t="s">
        <v>33</v>
      </c>
      <c r="B1493">
        <v>2009</v>
      </c>
      <c r="E1493" s="6"/>
    </row>
    <row r="1494" spans="1:5" x14ac:dyDescent="0.2">
      <c r="A1494" t="s">
        <v>33</v>
      </c>
      <c r="B1494">
        <v>2009</v>
      </c>
      <c r="E1494" s="6"/>
    </row>
    <row r="1495" spans="1:5" x14ac:dyDescent="0.2">
      <c r="A1495" t="s">
        <v>33</v>
      </c>
      <c r="B1495">
        <v>2009</v>
      </c>
      <c r="E1495" s="6"/>
    </row>
    <row r="1496" spans="1:5" x14ac:dyDescent="0.2">
      <c r="A1496" t="s">
        <v>33</v>
      </c>
      <c r="B1496">
        <v>2009</v>
      </c>
      <c r="E1496" s="6"/>
    </row>
    <row r="1497" spans="1:5" x14ac:dyDescent="0.2">
      <c r="A1497" t="s">
        <v>33</v>
      </c>
      <c r="B1497">
        <v>2009</v>
      </c>
      <c r="E1497" s="6"/>
    </row>
    <row r="1498" spans="1:5" x14ac:dyDescent="0.2">
      <c r="A1498" t="s">
        <v>35</v>
      </c>
      <c r="B1498">
        <v>2009</v>
      </c>
      <c r="E1498" s="6"/>
    </row>
    <row r="1499" spans="1:5" x14ac:dyDescent="0.2">
      <c r="A1499" t="s">
        <v>35</v>
      </c>
      <c r="B1499">
        <v>2009</v>
      </c>
      <c r="E1499" s="6"/>
    </row>
    <row r="1500" spans="1:5" x14ac:dyDescent="0.2">
      <c r="A1500" t="s">
        <v>35</v>
      </c>
      <c r="B1500">
        <v>2009</v>
      </c>
      <c r="E1500" s="6"/>
    </row>
    <row r="1501" spans="1:5" x14ac:dyDescent="0.2">
      <c r="A1501" t="s">
        <v>35</v>
      </c>
      <c r="B1501">
        <v>2009</v>
      </c>
      <c r="E1501" s="6"/>
    </row>
    <row r="1502" spans="1:5" x14ac:dyDescent="0.2">
      <c r="A1502" t="s">
        <v>35</v>
      </c>
      <c r="B1502">
        <v>2009</v>
      </c>
      <c r="E1502" s="6"/>
    </row>
    <row r="1503" spans="1:5" x14ac:dyDescent="0.2">
      <c r="A1503" t="s">
        <v>35</v>
      </c>
      <c r="B1503">
        <v>2009</v>
      </c>
      <c r="E1503" s="6"/>
    </row>
    <row r="1504" spans="1:5" x14ac:dyDescent="0.2">
      <c r="A1504" t="s">
        <v>35</v>
      </c>
      <c r="B1504">
        <v>2009</v>
      </c>
      <c r="E1504" s="6"/>
    </row>
    <row r="1505" spans="1:5" x14ac:dyDescent="0.2">
      <c r="A1505" t="s">
        <v>35</v>
      </c>
      <c r="B1505">
        <v>2009</v>
      </c>
      <c r="E1505" s="6"/>
    </row>
    <row r="1506" spans="1:5" x14ac:dyDescent="0.2">
      <c r="A1506" t="s">
        <v>36</v>
      </c>
      <c r="B1506">
        <v>2009</v>
      </c>
      <c r="E1506" s="6"/>
    </row>
    <row r="1507" spans="1:5" x14ac:dyDescent="0.2">
      <c r="A1507" t="s">
        <v>36</v>
      </c>
      <c r="B1507">
        <v>2009</v>
      </c>
      <c r="E1507" s="6"/>
    </row>
    <row r="1508" spans="1:5" x14ac:dyDescent="0.2">
      <c r="A1508" t="s">
        <v>36</v>
      </c>
      <c r="B1508">
        <v>2009</v>
      </c>
      <c r="E1508" s="6"/>
    </row>
    <row r="1509" spans="1:5" x14ac:dyDescent="0.2">
      <c r="A1509" t="s">
        <v>36</v>
      </c>
      <c r="B1509">
        <v>2009</v>
      </c>
      <c r="E1509" s="6"/>
    </row>
    <row r="1510" spans="1:5" x14ac:dyDescent="0.2">
      <c r="A1510" t="s">
        <v>36</v>
      </c>
      <c r="B1510">
        <v>2009</v>
      </c>
      <c r="E1510" s="6"/>
    </row>
    <row r="1511" spans="1:5" x14ac:dyDescent="0.2">
      <c r="A1511" t="s">
        <v>36</v>
      </c>
      <c r="B1511">
        <v>2009</v>
      </c>
      <c r="E1511" s="6"/>
    </row>
    <row r="1512" spans="1:5" x14ac:dyDescent="0.2">
      <c r="A1512" t="s">
        <v>36</v>
      </c>
      <c r="B1512">
        <v>2009</v>
      </c>
      <c r="E1512" s="6"/>
    </row>
    <row r="1513" spans="1:5" x14ac:dyDescent="0.2">
      <c r="A1513" t="s">
        <v>36</v>
      </c>
      <c r="B1513">
        <v>2009</v>
      </c>
      <c r="E1513" s="6"/>
    </row>
    <row r="1514" spans="1:5" x14ac:dyDescent="0.2">
      <c r="A1514" t="s">
        <v>38</v>
      </c>
      <c r="B1514">
        <v>2009</v>
      </c>
      <c r="E1514" s="6"/>
    </row>
    <row r="1515" spans="1:5" x14ac:dyDescent="0.2">
      <c r="A1515" t="s">
        <v>38</v>
      </c>
      <c r="B1515">
        <v>2009</v>
      </c>
      <c r="E1515" s="6"/>
    </row>
    <row r="1516" spans="1:5" x14ac:dyDescent="0.2">
      <c r="A1516" t="s">
        <v>38</v>
      </c>
      <c r="B1516">
        <v>2009</v>
      </c>
      <c r="E1516" s="6"/>
    </row>
    <row r="1517" spans="1:5" x14ac:dyDescent="0.2">
      <c r="A1517" t="s">
        <v>38</v>
      </c>
      <c r="B1517">
        <v>2009</v>
      </c>
      <c r="E1517" s="6"/>
    </row>
    <row r="1518" spans="1:5" x14ac:dyDescent="0.2">
      <c r="A1518" t="s">
        <v>38</v>
      </c>
      <c r="B1518">
        <v>2009</v>
      </c>
      <c r="E1518" s="6"/>
    </row>
    <row r="1519" spans="1:5" x14ac:dyDescent="0.2">
      <c r="A1519" t="s">
        <v>38</v>
      </c>
      <c r="B1519">
        <v>2009</v>
      </c>
      <c r="E1519" s="6"/>
    </row>
    <row r="1520" spans="1:5" x14ac:dyDescent="0.2">
      <c r="A1520" t="s">
        <v>38</v>
      </c>
      <c r="B1520">
        <v>2009</v>
      </c>
      <c r="E1520" s="6"/>
    </row>
    <row r="1521" spans="1:5" x14ac:dyDescent="0.2">
      <c r="A1521" t="s">
        <v>38</v>
      </c>
      <c r="B1521">
        <v>2009</v>
      </c>
      <c r="E1521" s="6"/>
    </row>
    <row r="1522" spans="1:5" x14ac:dyDescent="0.2">
      <c r="A1522" t="s">
        <v>43</v>
      </c>
      <c r="B1522">
        <v>2010</v>
      </c>
      <c r="E1522" s="6"/>
    </row>
    <row r="1523" spans="1:5" x14ac:dyDescent="0.2">
      <c r="A1523" t="s">
        <v>43</v>
      </c>
      <c r="B1523">
        <v>2010</v>
      </c>
      <c r="E1523" s="6"/>
    </row>
    <row r="1524" spans="1:5" x14ac:dyDescent="0.2">
      <c r="A1524" t="s">
        <v>43</v>
      </c>
      <c r="B1524">
        <v>2010</v>
      </c>
      <c r="E1524" s="6"/>
    </row>
    <row r="1525" spans="1:5" x14ac:dyDescent="0.2">
      <c r="A1525" t="s">
        <v>43</v>
      </c>
      <c r="B1525">
        <v>2010</v>
      </c>
      <c r="E1525" s="6"/>
    </row>
    <row r="1526" spans="1:5" x14ac:dyDescent="0.2">
      <c r="A1526" t="s">
        <v>43</v>
      </c>
      <c r="B1526">
        <v>2010</v>
      </c>
      <c r="E1526" s="6"/>
    </row>
    <row r="1527" spans="1:5" x14ac:dyDescent="0.2">
      <c r="A1527" t="s">
        <v>43</v>
      </c>
      <c r="B1527">
        <v>2010</v>
      </c>
      <c r="E1527" s="6"/>
    </row>
    <row r="1528" spans="1:5" x14ac:dyDescent="0.2">
      <c r="A1528" t="s">
        <v>43</v>
      </c>
      <c r="B1528">
        <v>2010</v>
      </c>
      <c r="E1528" s="6"/>
    </row>
    <row r="1529" spans="1:5" x14ac:dyDescent="0.2">
      <c r="A1529" t="s">
        <v>43</v>
      </c>
      <c r="B1529">
        <v>2010</v>
      </c>
      <c r="E1529" s="6"/>
    </row>
    <row r="1530" spans="1:5" x14ac:dyDescent="0.2">
      <c r="A1530" t="s">
        <v>43</v>
      </c>
      <c r="B1530">
        <v>2010</v>
      </c>
      <c r="E1530" s="6"/>
    </row>
    <row r="1531" spans="1:5" x14ac:dyDescent="0.2">
      <c r="A1531" t="s">
        <v>43</v>
      </c>
      <c r="B1531">
        <v>2010</v>
      </c>
      <c r="E1531" s="6"/>
    </row>
    <row r="1532" spans="1:5" x14ac:dyDescent="0.2">
      <c r="A1532" t="s">
        <v>43</v>
      </c>
      <c r="B1532">
        <v>2010</v>
      </c>
      <c r="E1532" s="6"/>
    </row>
    <row r="1533" spans="1:5" x14ac:dyDescent="0.2">
      <c r="A1533" t="s">
        <v>43</v>
      </c>
      <c r="B1533">
        <v>2010</v>
      </c>
      <c r="E1533" s="6"/>
    </row>
    <row r="1534" spans="1:5" x14ac:dyDescent="0.2">
      <c r="A1534" t="s">
        <v>11</v>
      </c>
      <c r="B1534">
        <v>2010</v>
      </c>
      <c r="E1534" s="6"/>
    </row>
    <row r="1535" spans="1:5" x14ac:dyDescent="0.2">
      <c r="A1535" t="s">
        <v>11</v>
      </c>
      <c r="B1535">
        <v>2010</v>
      </c>
      <c r="E1535" s="6"/>
    </row>
    <row r="1536" spans="1:5" x14ac:dyDescent="0.2">
      <c r="A1536" t="s">
        <v>11</v>
      </c>
      <c r="B1536">
        <v>2010</v>
      </c>
      <c r="E1536" s="6"/>
    </row>
    <row r="1537" spans="1:5" x14ac:dyDescent="0.2">
      <c r="A1537" t="s">
        <v>11</v>
      </c>
      <c r="B1537">
        <v>2010</v>
      </c>
      <c r="E1537" s="6"/>
    </row>
    <row r="1538" spans="1:5" x14ac:dyDescent="0.2">
      <c r="A1538" t="s">
        <v>11</v>
      </c>
      <c r="B1538">
        <v>2010</v>
      </c>
      <c r="E1538" s="6"/>
    </row>
    <row r="1539" spans="1:5" x14ac:dyDescent="0.2">
      <c r="A1539" t="s">
        <v>11</v>
      </c>
      <c r="B1539">
        <v>2010</v>
      </c>
      <c r="E1539" s="6"/>
    </row>
    <row r="1540" spans="1:5" x14ac:dyDescent="0.2">
      <c r="A1540" t="s">
        <v>11</v>
      </c>
      <c r="B1540">
        <v>2010</v>
      </c>
      <c r="E1540" s="6"/>
    </row>
    <row r="1541" spans="1:5" x14ac:dyDescent="0.2">
      <c r="A1541" t="s">
        <v>11</v>
      </c>
      <c r="B1541">
        <v>2010</v>
      </c>
      <c r="E1541" s="6"/>
    </row>
    <row r="1542" spans="1:5" x14ac:dyDescent="0.2">
      <c r="A1542" t="s">
        <v>13</v>
      </c>
      <c r="B1542">
        <v>2010</v>
      </c>
      <c r="E1542" s="6"/>
    </row>
    <row r="1543" spans="1:5" x14ac:dyDescent="0.2">
      <c r="A1543" t="s">
        <v>13</v>
      </c>
      <c r="B1543">
        <v>2010</v>
      </c>
      <c r="E1543" s="6"/>
    </row>
    <row r="1544" spans="1:5" x14ac:dyDescent="0.2">
      <c r="A1544" t="s">
        <v>13</v>
      </c>
      <c r="B1544">
        <v>2010</v>
      </c>
      <c r="E1544" s="6"/>
    </row>
    <row r="1545" spans="1:5" x14ac:dyDescent="0.2">
      <c r="A1545" t="s">
        <v>13</v>
      </c>
      <c r="B1545">
        <v>2010</v>
      </c>
      <c r="E1545" s="6"/>
    </row>
    <row r="1546" spans="1:5" x14ac:dyDescent="0.2">
      <c r="A1546" t="s">
        <v>13</v>
      </c>
      <c r="B1546">
        <v>2010</v>
      </c>
      <c r="E1546" s="6"/>
    </row>
    <row r="1547" spans="1:5" x14ac:dyDescent="0.2">
      <c r="A1547" t="s">
        <v>13</v>
      </c>
      <c r="B1547">
        <v>2010</v>
      </c>
      <c r="E1547" s="6"/>
    </row>
    <row r="1548" spans="1:5" x14ac:dyDescent="0.2">
      <c r="A1548" t="s">
        <v>13</v>
      </c>
      <c r="B1548">
        <v>2010</v>
      </c>
      <c r="E1548" s="6"/>
    </row>
    <row r="1549" spans="1:5" x14ac:dyDescent="0.2">
      <c r="A1549" t="s">
        <v>13</v>
      </c>
      <c r="B1549">
        <v>2010</v>
      </c>
      <c r="E1549" s="6"/>
    </row>
    <row r="1550" spans="1:5" x14ac:dyDescent="0.2">
      <c r="A1550" t="s">
        <v>15</v>
      </c>
      <c r="B1550">
        <v>2010</v>
      </c>
      <c r="E1550" s="6"/>
    </row>
    <row r="1551" spans="1:5" x14ac:dyDescent="0.2">
      <c r="A1551" t="s">
        <v>15</v>
      </c>
      <c r="B1551">
        <v>2010</v>
      </c>
      <c r="E1551" s="6"/>
    </row>
    <row r="1552" spans="1:5" x14ac:dyDescent="0.2">
      <c r="A1552" t="s">
        <v>15</v>
      </c>
      <c r="B1552">
        <v>2010</v>
      </c>
      <c r="E1552" s="6"/>
    </row>
    <row r="1553" spans="1:5" x14ac:dyDescent="0.2">
      <c r="A1553" t="s">
        <v>15</v>
      </c>
      <c r="B1553">
        <v>2010</v>
      </c>
      <c r="E1553" s="6"/>
    </row>
    <row r="1554" spans="1:5" x14ac:dyDescent="0.2">
      <c r="A1554" t="s">
        <v>15</v>
      </c>
      <c r="B1554">
        <v>2010</v>
      </c>
      <c r="E1554" s="6"/>
    </row>
    <row r="1555" spans="1:5" x14ac:dyDescent="0.2">
      <c r="A1555" t="s">
        <v>15</v>
      </c>
      <c r="B1555">
        <v>2010</v>
      </c>
      <c r="E1555" s="6"/>
    </row>
    <row r="1556" spans="1:5" x14ac:dyDescent="0.2">
      <c r="A1556" t="s">
        <v>15</v>
      </c>
      <c r="B1556">
        <v>2010</v>
      </c>
      <c r="E1556" s="6"/>
    </row>
    <row r="1557" spans="1:5" x14ac:dyDescent="0.2">
      <c r="A1557" t="s">
        <v>15</v>
      </c>
      <c r="B1557">
        <v>2010</v>
      </c>
      <c r="E1557" s="6"/>
    </row>
    <row r="1558" spans="1:5" x14ac:dyDescent="0.2">
      <c r="A1558" t="s">
        <v>17</v>
      </c>
      <c r="B1558">
        <v>2010</v>
      </c>
      <c r="E1558" s="6"/>
    </row>
    <row r="1559" spans="1:5" x14ac:dyDescent="0.2">
      <c r="A1559" t="s">
        <v>17</v>
      </c>
      <c r="B1559">
        <v>2010</v>
      </c>
      <c r="E1559" s="6"/>
    </row>
    <row r="1560" spans="1:5" x14ac:dyDescent="0.2">
      <c r="A1560" t="s">
        <v>17</v>
      </c>
      <c r="B1560">
        <v>2010</v>
      </c>
      <c r="E1560" s="6"/>
    </row>
    <row r="1561" spans="1:5" x14ac:dyDescent="0.2">
      <c r="A1561" t="s">
        <v>17</v>
      </c>
      <c r="B1561">
        <v>2010</v>
      </c>
      <c r="E1561" s="6"/>
    </row>
    <row r="1562" spans="1:5" x14ac:dyDescent="0.2">
      <c r="A1562" t="s">
        <v>17</v>
      </c>
      <c r="B1562">
        <v>2010</v>
      </c>
      <c r="E1562" s="6"/>
    </row>
    <row r="1563" spans="1:5" x14ac:dyDescent="0.2">
      <c r="A1563" t="s">
        <v>17</v>
      </c>
      <c r="B1563">
        <v>2010</v>
      </c>
      <c r="E1563" s="6"/>
    </row>
    <row r="1564" spans="1:5" x14ac:dyDescent="0.2">
      <c r="A1564" t="s">
        <v>17</v>
      </c>
      <c r="B1564">
        <v>2010</v>
      </c>
      <c r="E1564" s="6"/>
    </row>
    <row r="1565" spans="1:5" x14ac:dyDescent="0.2">
      <c r="A1565" t="s">
        <v>17</v>
      </c>
      <c r="B1565">
        <v>2010</v>
      </c>
      <c r="E1565" s="6"/>
    </row>
    <row r="1566" spans="1:5" x14ac:dyDescent="0.2">
      <c r="A1566" t="s">
        <v>19</v>
      </c>
      <c r="B1566">
        <v>2010</v>
      </c>
      <c r="E1566" s="6"/>
    </row>
    <row r="1567" spans="1:5" x14ac:dyDescent="0.2">
      <c r="A1567" t="s">
        <v>19</v>
      </c>
      <c r="B1567">
        <v>2010</v>
      </c>
      <c r="E1567" s="6"/>
    </row>
    <row r="1568" spans="1:5" x14ac:dyDescent="0.2">
      <c r="A1568" t="s">
        <v>19</v>
      </c>
      <c r="B1568">
        <v>2010</v>
      </c>
      <c r="E1568" s="6"/>
    </row>
    <row r="1569" spans="1:5" x14ac:dyDescent="0.2">
      <c r="A1569" t="s">
        <v>19</v>
      </c>
      <c r="B1569">
        <v>2010</v>
      </c>
      <c r="E1569" s="6"/>
    </row>
    <row r="1570" spans="1:5" x14ac:dyDescent="0.2">
      <c r="A1570" t="s">
        <v>19</v>
      </c>
      <c r="B1570">
        <v>2010</v>
      </c>
      <c r="E1570" s="6"/>
    </row>
    <row r="1571" spans="1:5" x14ac:dyDescent="0.2">
      <c r="A1571" t="s">
        <v>19</v>
      </c>
      <c r="B1571">
        <v>2010</v>
      </c>
      <c r="E1571" s="6"/>
    </row>
    <row r="1572" spans="1:5" x14ac:dyDescent="0.2">
      <c r="A1572" t="s">
        <v>19</v>
      </c>
      <c r="B1572">
        <v>2010</v>
      </c>
      <c r="E1572" s="6"/>
    </row>
    <row r="1573" spans="1:5" x14ac:dyDescent="0.2">
      <c r="A1573" t="s">
        <v>19</v>
      </c>
      <c r="B1573">
        <v>2010</v>
      </c>
      <c r="E1573" s="6"/>
    </row>
    <row r="1574" spans="1:5" x14ac:dyDescent="0.2">
      <c r="A1574" t="s">
        <v>21</v>
      </c>
      <c r="B1574">
        <v>2010</v>
      </c>
      <c r="E1574" s="6"/>
    </row>
    <row r="1575" spans="1:5" x14ac:dyDescent="0.2">
      <c r="A1575" t="s">
        <v>21</v>
      </c>
      <c r="B1575">
        <v>2010</v>
      </c>
      <c r="E1575" s="6"/>
    </row>
    <row r="1576" spans="1:5" x14ac:dyDescent="0.2">
      <c r="A1576" t="s">
        <v>21</v>
      </c>
      <c r="B1576">
        <v>2010</v>
      </c>
      <c r="E1576" s="6"/>
    </row>
    <row r="1577" spans="1:5" x14ac:dyDescent="0.2">
      <c r="A1577" t="s">
        <v>21</v>
      </c>
      <c r="B1577">
        <v>2010</v>
      </c>
      <c r="E1577" s="6"/>
    </row>
    <row r="1578" spans="1:5" x14ac:dyDescent="0.2">
      <c r="A1578" t="s">
        <v>21</v>
      </c>
      <c r="B1578">
        <v>2010</v>
      </c>
      <c r="E1578" s="6"/>
    </row>
    <row r="1579" spans="1:5" x14ac:dyDescent="0.2">
      <c r="A1579" t="s">
        <v>21</v>
      </c>
      <c r="B1579">
        <v>2010</v>
      </c>
      <c r="E1579" s="6"/>
    </row>
    <row r="1580" spans="1:5" x14ac:dyDescent="0.2">
      <c r="A1580" t="s">
        <v>21</v>
      </c>
      <c r="B1580">
        <v>2010</v>
      </c>
      <c r="E1580" s="6"/>
    </row>
    <row r="1581" spans="1:5" x14ac:dyDescent="0.2">
      <c r="A1581" t="s">
        <v>21</v>
      </c>
      <c r="B1581">
        <v>2010</v>
      </c>
      <c r="E1581" s="6"/>
    </row>
    <row r="1582" spans="1:5" x14ac:dyDescent="0.2">
      <c r="A1582" t="s">
        <v>23</v>
      </c>
      <c r="B1582">
        <v>2010</v>
      </c>
      <c r="E1582" s="6"/>
    </row>
    <row r="1583" spans="1:5" x14ac:dyDescent="0.2">
      <c r="A1583" t="s">
        <v>23</v>
      </c>
      <c r="B1583">
        <v>2010</v>
      </c>
      <c r="E1583" s="6"/>
    </row>
    <row r="1584" spans="1:5" x14ac:dyDescent="0.2">
      <c r="A1584" t="s">
        <v>23</v>
      </c>
      <c r="B1584">
        <v>2010</v>
      </c>
      <c r="E1584" s="6"/>
    </row>
    <row r="1585" spans="1:5" x14ac:dyDescent="0.2">
      <c r="A1585" t="s">
        <v>23</v>
      </c>
      <c r="B1585">
        <v>2010</v>
      </c>
      <c r="E1585" s="6"/>
    </row>
    <row r="1586" spans="1:5" x14ac:dyDescent="0.2">
      <c r="A1586" t="s">
        <v>23</v>
      </c>
      <c r="B1586">
        <v>2010</v>
      </c>
      <c r="E1586" s="6"/>
    </row>
    <row r="1587" spans="1:5" x14ac:dyDescent="0.2">
      <c r="A1587" t="s">
        <v>23</v>
      </c>
      <c r="B1587">
        <v>2010</v>
      </c>
      <c r="E1587" s="6"/>
    </row>
    <row r="1588" spans="1:5" x14ac:dyDescent="0.2">
      <c r="A1588" t="s">
        <v>23</v>
      </c>
      <c r="B1588">
        <v>2010</v>
      </c>
      <c r="E1588" s="6"/>
    </row>
    <row r="1589" spans="1:5" x14ac:dyDescent="0.2">
      <c r="A1589" t="s">
        <v>23</v>
      </c>
      <c r="B1589">
        <v>2010</v>
      </c>
      <c r="E1589" s="6"/>
    </row>
    <row r="1590" spans="1:5" x14ac:dyDescent="0.2">
      <c r="A1590" t="s">
        <v>25</v>
      </c>
      <c r="B1590">
        <v>2010</v>
      </c>
      <c r="E1590" s="6"/>
    </row>
    <row r="1591" spans="1:5" x14ac:dyDescent="0.2">
      <c r="A1591" t="s">
        <v>25</v>
      </c>
      <c r="B1591">
        <v>2010</v>
      </c>
      <c r="E1591" s="6"/>
    </row>
    <row r="1592" spans="1:5" x14ac:dyDescent="0.2">
      <c r="A1592" t="s">
        <v>25</v>
      </c>
      <c r="B1592">
        <v>2010</v>
      </c>
      <c r="E1592" s="6"/>
    </row>
    <row r="1593" spans="1:5" x14ac:dyDescent="0.2">
      <c r="A1593" t="s">
        <v>25</v>
      </c>
      <c r="B1593">
        <v>2010</v>
      </c>
      <c r="E1593" s="6"/>
    </row>
    <row r="1594" spans="1:5" x14ac:dyDescent="0.2">
      <c r="A1594" t="s">
        <v>25</v>
      </c>
      <c r="B1594">
        <v>2010</v>
      </c>
      <c r="E1594" s="6"/>
    </row>
    <row r="1595" spans="1:5" x14ac:dyDescent="0.2">
      <c r="A1595" t="s">
        <v>25</v>
      </c>
      <c r="B1595">
        <v>2010</v>
      </c>
      <c r="E1595" s="6"/>
    </row>
    <row r="1596" spans="1:5" x14ac:dyDescent="0.2">
      <c r="A1596" t="s">
        <v>25</v>
      </c>
      <c r="B1596">
        <v>2010</v>
      </c>
      <c r="E1596" s="6"/>
    </row>
    <row r="1597" spans="1:5" x14ac:dyDescent="0.2">
      <c r="A1597" t="s">
        <v>25</v>
      </c>
      <c r="B1597">
        <v>2010</v>
      </c>
      <c r="E1597" s="6"/>
    </row>
    <row r="1598" spans="1:5" x14ac:dyDescent="0.2">
      <c r="A1598" t="s">
        <v>25</v>
      </c>
      <c r="B1598">
        <v>2010</v>
      </c>
      <c r="E1598" s="6"/>
    </row>
    <row r="1599" spans="1:5" x14ac:dyDescent="0.2">
      <c r="A1599" t="s">
        <v>25</v>
      </c>
      <c r="B1599">
        <v>2010</v>
      </c>
      <c r="E1599" s="6"/>
    </row>
    <row r="1600" spans="1:5" x14ac:dyDescent="0.2">
      <c r="A1600" t="s">
        <v>25</v>
      </c>
      <c r="B1600">
        <v>2010</v>
      </c>
      <c r="E1600" s="6"/>
    </row>
    <row r="1601" spans="1:5" x14ac:dyDescent="0.2">
      <c r="A1601" t="s">
        <v>25</v>
      </c>
      <c r="B1601">
        <v>2010</v>
      </c>
      <c r="E1601" s="6"/>
    </row>
    <row r="1602" spans="1:5" x14ac:dyDescent="0.2">
      <c r="A1602" t="s">
        <v>27</v>
      </c>
      <c r="B1602">
        <v>2010</v>
      </c>
      <c r="E1602" s="6"/>
    </row>
    <row r="1603" spans="1:5" x14ac:dyDescent="0.2">
      <c r="A1603" t="s">
        <v>27</v>
      </c>
      <c r="B1603">
        <v>2010</v>
      </c>
      <c r="E1603" s="6"/>
    </row>
    <row r="1604" spans="1:5" x14ac:dyDescent="0.2">
      <c r="A1604" t="s">
        <v>27</v>
      </c>
      <c r="B1604">
        <v>2010</v>
      </c>
      <c r="E1604" s="6"/>
    </row>
    <row r="1605" spans="1:5" x14ac:dyDescent="0.2">
      <c r="A1605" t="s">
        <v>27</v>
      </c>
      <c r="B1605">
        <v>2010</v>
      </c>
      <c r="E1605" s="6"/>
    </row>
    <row r="1606" spans="1:5" x14ac:dyDescent="0.2">
      <c r="A1606" t="s">
        <v>27</v>
      </c>
      <c r="B1606">
        <v>2010</v>
      </c>
      <c r="E1606" s="6"/>
    </row>
    <row r="1607" spans="1:5" x14ac:dyDescent="0.2">
      <c r="A1607" t="s">
        <v>27</v>
      </c>
      <c r="B1607">
        <v>2010</v>
      </c>
      <c r="E1607" s="6"/>
    </row>
    <row r="1608" spans="1:5" x14ac:dyDescent="0.2">
      <c r="A1608" t="s">
        <v>27</v>
      </c>
      <c r="B1608">
        <v>2010</v>
      </c>
      <c r="E1608" s="6"/>
    </row>
    <row r="1609" spans="1:5" x14ac:dyDescent="0.2">
      <c r="A1609" t="s">
        <v>27</v>
      </c>
      <c r="B1609">
        <v>2010</v>
      </c>
      <c r="E1609" s="6"/>
    </row>
    <row r="1610" spans="1:5" x14ac:dyDescent="0.2">
      <c r="A1610" t="s">
        <v>29</v>
      </c>
      <c r="B1610">
        <v>2010</v>
      </c>
      <c r="E1610" s="6"/>
    </row>
    <row r="1611" spans="1:5" x14ac:dyDescent="0.2">
      <c r="A1611" t="s">
        <v>29</v>
      </c>
      <c r="B1611">
        <v>2010</v>
      </c>
      <c r="E1611" s="6"/>
    </row>
    <row r="1612" spans="1:5" x14ac:dyDescent="0.2">
      <c r="A1612" t="s">
        <v>29</v>
      </c>
      <c r="B1612">
        <v>2010</v>
      </c>
      <c r="E1612" s="6"/>
    </row>
    <row r="1613" spans="1:5" x14ac:dyDescent="0.2">
      <c r="A1613" t="s">
        <v>29</v>
      </c>
      <c r="B1613">
        <v>2010</v>
      </c>
      <c r="E1613" s="6"/>
    </row>
    <row r="1614" spans="1:5" x14ac:dyDescent="0.2">
      <c r="A1614" t="s">
        <v>29</v>
      </c>
      <c r="B1614">
        <v>2010</v>
      </c>
      <c r="E1614" s="6"/>
    </row>
    <row r="1615" spans="1:5" x14ac:dyDescent="0.2">
      <c r="A1615" t="s">
        <v>29</v>
      </c>
      <c r="B1615">
        <v>2010</v>
      </c>
      <c r="E1615" s="6"/>
    </row>
    <row r="1616" spans="1:5" x14ac:dyDescent="0.2">
      <c r="A1616" t="s">
        <v>29</v>
      </c>
      <c r="B1616">
        <v>2010</v>
      </c>
      <c r="E1616" s="6"/>
    </row>
    <row r="1617" spans="1:5" x14ac:dyDescent="0.2">
      <c r="A1617" t="s">
        <v>29</v>
      </c>
      <c r="B1617">
        <v>2010</v>
      </c>
      <c r="E1617" s="6"/>
    </row>
    <row r="1618" spans="1:5" x14ac:dyDescent="0.2">
      <c r="A1618" t="s">
        <v>29</v>
      </c>
      <c r="B1618">
        <v>2010</v>
      </c>
      <c r="E1618" s="6"/>
    </row>
    <row r="1619" spans="1:5" x14ac:dyDescent="0.2">
      <c r="A1619" t="s">
        <v>29</v>
      </c>
      <c r="B1619">
        <v>2010</v>
      </c>
      <c r="E1619" s="6"/>
    </row>
    <row r="1620" spans="1:5" x14ac:dyDescent="0.2">
      <c r="A1620" t="s">
        <v>29</v>
      </c>
      <c r="B1620">
        <v>2010</v>
      </c>
      <c r="E1620" s="6"/>
    </row>
    <row r="1621" spans="1:5" x14ac:dyDescent="0.2">
      <c r="A1621" t="s">
        <v>29</v>
      </c>
      <c r="B1621">
        <v>2010</v>
      </c>
      <c r="E1621" s="6"/>
    </row>
    <row r="1622" spans="1:5" x14ac:dyDescent="0.2">
      <c r="A1622" t="s">
        <v>29</v>
      </c>
      <c r="B1622">
        <v>2010</v>
      </c>
      <c r="E1622" s="6"/>
    </row>
    <row r="1623" spans="1:5" x14ac:dyDescent="0.2">
      <c r="A1623" t="s">
        <v>29</v>
      </c>
      <c r="B1623">
        <v>2010</v>
      </c>
      <c r="E1623" s="6"/>
    </row>
    <row r="1624" spans="1:5" x14ac:dyDescent="0.2">
      <c r="A1624" t="s">
        <v>29</v>
      </c>
      <c r="B1624">
        <v>2010</v>
      </c>
      <c r="E1624" s="6"/>
    </row>
    <row r="1625" spans="1:5" x14ac:dyDescent="0.2">
      <c r="A1625" t="s">
        <v>29</v>
      </c>
      <c r="B1625">
        <v>2010</v>
      </c>
      <c r="E1625" s="6"/>
    </row>
    <row r="1626" spans="1:5" x14ac:dyDescent="0.2">
      <c r="A1626" t="s">
        <v>29</v>
      </c>
      <c r="B1626">
        <v>2010</v>
      </c>
      <c r="E1626" s="6"/>
    </row>
    <row r="1627" spans="1:5" x14ac:dyDescent="0.2">
      <c r="A1627" t="s">
        <v>29</v>
      </c>
      <c r="B1627">
        <v>2010</v>
      </c>
      <c r="E1627" s="6"/>
    </row>
    <row r="1628" spans="1:5" x14ac:dyDescent="0.2">
      <c r="A1628" t="s">
        <v>29</v>
      </c>
      <c r="B1628">
        <v>2010</v>
      </c>
      <c r="E1628" s="6"/>
    </row>
    <row r="1629" spans="1:5" x14ac:dyDescent="0.2">
      <c r="A1629" t="s">
        <v>29</v>
      </c>
      <c r="B1629">
        <v>2010</v>
      </c>
      <c r="E1629" s="6"/>
    </row>
    <row r="1630" spans="1:5" x14ac:dyDescent="0.2">
      <c r="A1630" t="s">
        <v>31</v>
      </c>
      <c r="B1630">
        <v>2010</v>
      </c>
      <c r="E1630" s="6"/>
    </row>
    <row r="1631" spans="1:5" x14ac:dyDescent="0.2">
      <c r="A1631" t="s">
        <v>31</v>
      </c>
      <c r="B1631">
        <v>2010</v>
      </c>
      <c r="E1631" s="6"/>
    </row>
    <row r="1632" spans="1:5" x14ac:dyDescent="0.2">
      <c r="A1632" t="s">
        <v>31</v>
      </c>
      <c r="B1632">
        <v>2010</v>
      </c>
      <c r="E1632" s="6"/>
    </row>
    <row r="1633" spans="1:5" x14ac:dyDescent="0.2">
      <c r="A1633" t="s">
        <v>31</v>
      </c>
      <c r="B1633">
        <v>2010</v>
      </c>
      <c r="E1633" s="6"/>
    </row>
    <row r="1634" spans="1:5" x14ac:dyDescent="0.2">
      <c r="A1634" t="s">
        <v>31</v>
      </c>
      <c r="B1634">
        <v>2010</v>
      </c>
      <c r="E1634" s="6"/>
    </row>
    <row r="1635" spans="1:5" x14ac:dyDescent="0.2">
      <c r="A1635" t="s">
        <v>31</v>
      </c>
      <c r="B1635">
        <v>2010</v>
      </c>
      <c r="E1635" s="6"/>
    </row>
    <row r="1636" spans="1:5" x14ac:dyDescent="0.2">
      <c r="A1636" t="s">
        <v>31</v>
      </c>
      <c r="B1636">
        <v>2010</v>
      </c>
      <c r="E1636" s="6"/>
    </row>
    <row r="1637" spans="1:5" x14ac:dyDescent="0.2">
      <c r="A1637" t="s">
        <v>31</v>
      </c>
      <c r="B1637">
        <v>2010</v>
      </c>
      <c r="E1637" s="6"/>
    </row>
    <row r="1638" spans="1:5" x14ac:dyDescent="0.2">
      <c r="A1638" t="s">
        <v>33</v>
      </c>
      <c r="B1638">
        <v>2010</v>
      </c>
      <c r="E1638" s="6"/>
    </row>
    <row r="1639" spans="1:5" x14ac:dyDescent="0.2">
      <c r="A1639" t="s">
        <v>33</v>
      </c>
      <c r="B1639">
        <v>2010</v>
      </c>
      <c r="E1639" s="6"/>
    </row>
    <row r="1640" spans="1:5" x14ac:dyDescent="0.2">
      <c r="A1640" t="s">
        <v>33</v>
      </c>
      <c r="B1640">
        <v>2010</v>
      </c>
      <c r="E1640" s="6"/>
    </row>
    <row r="1641" spans="1:5" x14ac:dyDescent="0.2">
      <c r="A1641" t="s">
        <v>33</v>
      </c>
      <c r="B1641">
        <v>2010</v>
      </c>
      <c r="E1641" s="6"/>
    </row>
    <row r="1642" spans="1:5" x14ac:dyDescent="0.2">
      <c r="A1642" t="s">
        <v>33</v>
      </c>
      <c r="B1642">
        <v>2010</v>
      </c>
      <c r="E1642" s="6"/>
    </row>
    <row r="1643" spans="1:5" x14ac:dyDescent="0.2">
      <c r="A1643" t="s">
        <v>33</v>
      </c>
      <c r="B1643">
        <v>2010</v>
      </c>
      <c r="E1643" s="6"/>
    </row>
    <row r="1644" spans="1:5" x14ac:dyDescent="0.2">
      <c r="A1644" t="s">
        <v>33</v>
      </c>
      <c r="B1644">
        <v>2010</v>
      </c>
      <c r="E1644" s="6"/>
    </row>
    <row r="1645" spans="1:5" x14ac:dyDescent="0.2">
      <c r="A1645" t="s">
        <v>33</v>
      </c>
      <c r="B1645">
        <v>2010</v>
      </c>
      <c r="E1645" s="6"/>
    </row>
    <row r="1646" spans="1:5" x14ac:dyDescent="0.2">
      <c r="A1646" t="s">
        <v>33</v>
      </c>
      <c r="B1646">
        <v>2010</v>
      </c>
      <c r="E1646" s="6"/>
    </row>
    <row r="1647" spans="1:5" x14ac:dyDescent="0.2">
      <c r="A1647" t="s">
        <v>33</v>
      </c>
      <c r="B1647">
        <v>2010</v>
      </c>
      <c r="E1647" s="6"/>
    </row>
    <row r="1648" spans="1:5" x14ac:dyDescent="0.2">
      <c r="A1648" t="s">
        <v>33</v>
      </c>
      <c r="B1648">
        <v>2010</v>
      </c>
      <c r="E1648" s="6"/>
    </row>
    <row r="1649" spans="1:5" x14ac:dyDescent="0.2">
      <c r="A1649" t="s">
        <v>33</v>
      </c>
      <c r="B1649">
        <v>2010</v>
      </c>
      <c r="E1649" s="6"/>
    </row>
    <row r="1650" spans="1:5" x14ac:dyDescent="0.2">
      <c r="A1650" t="s">
        <v>35</v>
      </c>
      <c r="B1650">
        <v>2010</v>
      </c>
      <c r="E1650" s="6"/>
    </row>
    <row r="1651" spans="1:5" x14ac:dyDescent="0.2">
      <c r="A1651" t="s">
        <v>35</v>
      </c>
      <c r="B1651">
        <v>2010</v>
      </c>
      <c r="E1651" s="6"/>
    </row>
    <row r="1652" spans="1:5" x14ac:dyDescent="0.2">
      <c r="A1652" t="s">
        <v>35</v>
      </c>
      <c r="B1652">
        <v>2010</v>
      </c>
      <c r="E1652" s="6"/>
    </row>
    <row r="1653" spans="1:5" x14ac:dyDescent="0.2">
      <c r="A1653" t="s">
        <v>35</v>
      </c>
      <c r="B1653">
        <v>2010</v>
      </c>
      <c r="E1653" s="6"/>
    </row>
    <row r="1654" spans="1:5" x14ac:dyDescent="0.2">
      <c r="A1654" t="s">
        <v>35</v>
      </c>
      <c r="B1654">
        <v>2010</v>
      </c>
      <c r="E1654" s="6"/>
    </row>
    <row r="1655" spans="1:5" x14ac:dyDescent="0.2">
      <c r="A1655" t="s">
        <v>35</v>
      </c>
      <c r="B1655">
        <v>2010</v>
      </c>
      <c r="E1655" s="6"/>
    </row>
    <row r="1656" spans="1:5" x14ac:dyDescent="0.2">
      <c r="A1656" t="s">
        <v>35</v>
      </c>
      <c r="B1656">
        <v>2010</v>
      </c>
      <c r="E1656" s="6"/>
    </row>
    <row r="1657" spans="1:5" x14ac:dyDescent="0.2">
      <c r="A1657" t="s">
        <v>35</v>
      </c>
      <c r="B1657">
        <v>2010</v>
      </c>
      <c r="E1657" s="6"/>
    </row>
    <row r="1658" spans="1:5" x14ac:dyDescent="0.2">
      <c r="A1658" t="s">
        <v>36</v>
      </c>
      <c r="B1658">
        <v>2010</v>
      </c>
      <c r="E1658" s="6"/>
    </row>
    <row r="1659" spans="1:5" x14ac:dyDescent="0.2">
      <c r="A1659" t="s">
        <v>36</v>
      </c>
      <c r="B1659">
        <v>2010</v>
      </c>
      <c r="E1659" s="6"/>
    </row>
    <row r="1660" spans="1:5" x14ac:dyDescent="0.2">
      <c r="A1660" t="s">
        <v>36</v>
      </c>
      <c r="B1660">
        <v>2010</v>
      </c>
      <c r="E1660" s="6"/>
    </row>
    <row r="1661" spans="1:5" x14ac:dyDescent="0.2">
      <c r="A1661" t="s">
        <v>36</v>
      </c>
      <c r="B1661">
        <v>2010</v>
      </c>
      <c r="E1661" s="6"/>
    </row>
    <row r="1662" spans="1:5" x14ac:dyDescent="0.2">
      <c r="A1662" t="s">
        <v>36</v>
      </c>
      <c r="B1662">
        <v>2010</v>
      </c>
      <c r="E1662" s="6"/>
    </row>
    <row r="1663" spans="1:5" x14ac:dyDescent="0.2">
      <c r="A1663" t="s">
        <v>36</v>
      </c>
      <c r="B1663">
        <v>2010</v>
      </c>
      <c r="E1663" s="6"/>
    </row>
    <row r="1664" spans="1:5" x14ac:dyDescent="0.2">
      <c r="A1664" t="s">
        <v>36</v>
      </c>
      <c r="B1664">
        <v>2010</v>
      </c>
      <c r="E1664" s="6"/>
    </row>
    <row r="1665" spans="1:5" x14ac:dyDescent="0.2">
      <c r="A1665" t="s">
        <v>36</v>
      </c>
      <c r="B1665">
        <v>2010</v>
      </c>
      <c r="E1665" s="6"/>
    </row>
    <row r="1666" spans="1:5" x14ac:dyDescent="0.2">
      <c r="A1666" t="s">
        <v>38</v>
      </c>
      <c r="B1666">
        <v>2010</v>
      </c>
      <c r="E1666" s="6"/>
    </row>
    <row r="1667" spans="1:5" x14ac:dyDescent="0.2">
      <c r="A1667" t="s">
        <v>38</v>
      </c>
      <c r="B1667">
        <v>2010</v>
      </c>
      <c r="E1667" s="6"/>
    </row>
    <row r="1668" spans="1:5" x14ac:dyDescent="0.2">
      <c r="A1668" t="s">
        <v>38</v>
      </c>
      <c r="B1668">
        <v>2010</v>
      </c>
      <c r="E1668" s="6"/>
    </row>
    <row r="1669" spans="1:5" x14ac:dyDescent="0.2">
      <c r="A1669" t="s">
        <v>38</v>
      </c>
      <c r="B1669">
        <v>2010</v>
      </c>
      <c r="E1669" s="6"/>
    </row>
    <row r="1670" spans="1:5" x14ac:dyDescent="0.2">
      <c r="A1670" t="s">
        <v>38</v>
      </c>
      <c r="B1670">
        <v>2010</v>
      </c>
      <c r="E1670" s="6"/>
    </row>
    <row r="1671" spans="1:5" x14ac:dyDescent="0.2">
      <c r="A1671" t="s">
        <v>38</v>
      </c>
      <c r="B1671">
        <v>2010</v>
      </c>
      <c r="E1671" s="6"/>
    </row>
    <row r="1672" spans="1:5" x14ac:dyDescent="0.2">
      <c r="A1672" t="s">
        <v>38</v>
      </c>
      <c r="B1672">
        <v>2010</v>
      </c>
      <c r="E1672" s="6"/>
    </row>
    <row r="1673" spans="1:5" x14ac:dyDescent="0.2">
      <c r="A1673" t="s">
        <v>38</v>
      </c>
      <c r="B1673">
        <v>2010</v>
      </c>
      <c r="E1673" s="6"/>
    </row>
  </sheetData>
  <autoFilter ref="A1:E1673" xr:uid="{988F62AD-7BFE-DE40-BE2A-48922F7BC9BB}"/>
  <conditionalFormatting sqref="A2:A177">
    <cfRule type="containsBlanks" dxfId="0" priority="1">
      <formula>LEN(TRIM(A2))=0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8D806-E033-0547-AC32-CDE486A7B83D}">
  <dimension ref="A1:N153"/>
  <sheetViews>
    <sheetView workbookViewId="0">
      <selection activeCell="B2" sqref="B2:N153"/>
    </sheetView>
  </sheetViews>
  <sheetFormatPr baseColWidth="10" defaultRowHeight="16" x14ac:dyDescent="0.2"/>
  <sheetData>
    <row r="1" spans="1:14" x14ac:dyDescent="0.2">
      <c r="A1" s="1" t="s">
        <v>1</v>
      </c>
      <c r="B1" s="1" t="s">
        <v>0</v>
      </c>
      <c r="C1" s="1" t="s">
        <v>40</v>
      </c>
      <c r="D1" s="1">
        <v>2000</v>
      </c>
      <c r="E1" s="1">
        <v>2001</v>
      </c>
      <c r="F1" s="1">
        <v>2002</v>
      </c>
      <c r="G1" s="1">
        <v>2003</v>
      </c>
      <c r="H1" s="1">
        <v>2004</v>
      </c>
      <c r="I1" s="1">
        <v>2005</v>
      </c>
      <c r="J1" s="1">
        <v>2006</v>
      </c>
      <c r="K1" s="1">
        <v>2007</v>
      </c>
      <c r="L1" s="1">
        <v>2008</v>
      </c>
      <c r="M1" s="1">
        <v>2009</v>
      </c>
      <c r="N1" s="1">
        <v>2010</v>
      </c>
    </row>
    <row r="2" spans="1:14" x14ac:dyDescent="0.2">
      <c r="A2" s="1" t="s">
        <v>4</v>
      </c>
      <c r="B2" s="1" t="s">
        <v>43</v>
      </c>
      <c r="C2" s="1" t="s">
        <v>2</v>
      </c>
      <c r="D2" s="1" t="s">
        <v>5</v>
      </c>
      <c r="E2" s="1" t="s">
        <v>5</v>
      </c>
      <c r="F2" s="1" t="s">
        <v>5</v>
      </c>
      <c r="G2" s="1" t="s">
        <v>5</v>
      </c>
      <c r="H2" s="1" t="s">
        <v>5</v>
      </c>
      <c r="I2" s="1" t="s">
        <v>5</v>
      </c>
      <c r="J2" s="1" t="s">
        <v>5</v>
      </c>
      <c r="K2" s="1" t="s">
        <v>5</v>
      </c>
      <c r="L2" s="1" t="s">
        <v>5</v>
      </c>
      <c r="M2" s="1" t="s">
        <v>5</v>
      </c>
      <c r="N2" s="1" t="s">
        <v>5</v>
      </c>
    </row>
    <row r="3" spans="1:14" x14ac:dyDescent="0.2">
      <c r="A3" s="1" t="s">
        <v>4</v>
      </c>
      <c r="B3" s="1" t="s">
        <v>43</v>
      </c>
      <c r="C3" s="1" t="s">
        <v>2</v>
      </c>
      <c r="D3" s="1" t="s">
        <v>7</v>
      </c>
      <c r="E3" s="1" t="s">
        <v>7</v>
      </c>
      <c r="F3" s="1" t="s">
        <v>7</v>
      </c>
      <c r="G3" s="1" t="s">
        <v>7</v>
      </c>
      <c r="H3" s="1" t="s">
        <v>7</v>
      </c>
      <c r="I3" s="1" t="s">
        <v>7</v>
      </c>
      <c r="J3" s="1" t="s">
        <v>7</v>
      </c>
      <c r="K3" s="1" t="s">
        <v>7</v>
      </c>
      <c r="L3" s="1" t="s">
        <v>7</v>
      </c>
      <c r="M3" s="1" t="s">
        <v>7</v>
      </c>
      <c r="N3" s="1" t="s">
        <v>7</v>
      </c>
    </row>
    <row r="4" spans="1:14" x14ac:dyDescent="0.2">
      <c r="A4" s="1" t="s">
        <v>4</v>
      </c>
      <c r="B4" s="1" t="s">
        <v>43</v>
      </c>
      <c r="C4" s="1" t="s">
        <v>2</v>
      </c>
      <c r="D4" s="1" t="s">
        <v>8</v>
      </c>
      <c r="E4" s="1" t="s">
        <v>8</v>
      </c>
      <c r="F4" s="1" t="s">
        <v>8</v>
      </c>
      <c r="G4" s="1" t="s">
        <v>8</v>
      </c>
      <c r="H4" s="1" t="s">
        <v>8</v>
      </c>
      <c r="I4" s="1" t="s">
        <v>8</v>
      </c>
      <c r="J4" s="1" t="s">
        <v>8</v>
      </c>
      <c r="K4" s="1" t="s">
        <v>8</v>
      </c>
      <c r="L4" s="1" t="s">
        <v>8</v>
      </c>
      <c r="M4" s="1" t="s">
        <v>8</v>
      </c>
      <c r="N4" s="1" t="s">
        <v>8</v>
      </c>
    </row>
    <row r="5" spans="1:14" x14ac:dyDescent="0.2">
      <c r="A5" s="1" t="s">
        <v>4</v>
      </c>
      <c r="B5" s="1" t="s">
        <v>43</v>
      </c>
      <c r="C5" s="1" t="s">
        <v>2</v>
      </c>
      <c r="D5" s="1" t="s">
        <v>9</v>
      </c>
      <c r="E5" s="1" t="s">
        <v>9</v>
      </c>
      <c r="F5" s="1" t="s">
        <v>9</v>
      </c>
      <c r="G5" s="1" t="s">
        <v>9</v>
      </c>
      <c r="H5" s="1" t="s">
        <v>9</v>
      </c>
      <c r="I5" s="1" t="s">
        <v>9</v>
      </c>
      <c r="J5" s="1" t="s">
        <v>9</v>
      </c>
      <c r="K5" s="1" t="s">
        <v>9</v>
      </c>
      <c r="L5" s="1" t="s">
        <v>9</v>
      </c>
      <c r="M5" s="1" t="s">
        <v>9</v>
      </c>
      <c r="N5" s="1" t="s">
        <v>9</v>
      </c>
    </row>
    <row r="6" spans="1:14" x14ac:dyDescent="0.2">
      <c r="A6" s="1" t="s">
        <v>4</v>
      </c>
      <c r="B6" s="1" t="s">
        <v>43</v>
      </c>
      <c r="C6" s="1" t="s">
        <v>2</v>
      </c>
      <c r="D6" s="1" t="s">
        <v>5</v>
      </c>
      <c r="E6" s="1" t="s">
        <v>5</v>
      </c>
      <c r="F6" s="1" t="s">
        <v>5</v>
      </c>
      <c r="G6" s="1" t="s">
        <v>5</v>
      </c>
      <c r="H6" s="1" t="s">
        <v>5</v>
      </c>
      <c r="I6" s="1" t="s">
        <v>5</v>
      </c>
      <c r="J6" s="1" t="s">
        <v>5</v>
      </c>
      <c r="K6" s="1" t="s">
        <v>5</v>
      </c>
      <c r="L6" s="1" t="s">
        <v>5</v>
      </c>
      <c r="M6" s="1" t="s">
        <v>5</v>
      </c>
      <c r="N6" s="1" t="s">
        <v>5</v>
      </c>
    </row>
    <row r="7" spans="1:14" x14ac:dyDescent="0.2">
      <c r="A7" s="1" t="s">
        <v>4</v>
      </c>
      <c r="B7" s="1" t="s">
        <v>43</v>
      </c>
      <c r="C7" s="1" t="s">
        <v>2</v>
      </c>
      <c r="D7" s="1" t="s">
        <v>7</v>
      </c>
      <c r="E7" s="1" t="s">
        <v>7</v>
      </c>
      <c r="F7" s="1" t="s">
        <v>7</v>
      </c>
      <c r="G7" s="1" t="s">
        <v>7</v>
      </c>
      <c r="H7" s="1" t="s">
        <v>7</v>
      </c>
      <c r="I7" s="1" t="s">
        <v>7</v>
      </c>
      <c r="J7" s="1" t="s">
        <v>7</v>
      </c>
      <c r="K7" s="1" t="s">
        <v>7</v>
      </c>
      <c r="L7" s="1" t="s">
        <v>7</v>
      </c>
      <c r="M7" s="1" t="s">
        <v>7</v>
      </c>
      <c r="N7" s="1" t="s">
        <v>7</v>
      </c>
    </row>
    <row r="8" spans="1:14" x14ac:dyDescent="0.2">
      <c r="A8" s="1" t="s">
        <v>4</v>
      </c>
      <c r="B8" s="1" t="s">
        <v>43</v>
      </c>
      <c r="C8" s="1" t="s">
        <v>2</v>
      </c>
      <c r="D8" s="1" t="s">
        <v>8</v>
      </c>
      <c r="E8" s="1" t="s">
        <v>8</v>
      </c>
      <c r="F8" s="1" t="s">
        <v>8</v>
      </c>
      <c r="G8" s="1" t="s">
        <v>8</v>
      </c>
      <c r="H8" s="1" t="s">
        <v>8</v>
      </c>
      <c r="I8" s="1" t="s">
        <v>8</v>
      </c>
      <c r="J8" s="1" t="s">
        <v>8</v>
      </c>
      <c r="K8" s="1" t="s">
        <v>8</v>
      </c>
      <c r="L8" s="1" t="s">
        <v>8</v>
      </c>
      <c r="M8" s="1" t="s">
        <v>8</v>
      </c>
      <c r="N8" s="1" t="s">
        <v>8</v>
      </c>
    </row>
    <row r="9" spans="1:14" x14ac:dyDescent="0.2">
      <c r="A9" s="1" t="s">
        <v>4</v>
      </c>
      <c r="B9" s="1" t="s">
        <v>43</v>
      </c>
      <c r="C9" s="1" t="s">
        <v>2</v>
      </c>
      <c r="D9" s="1" t="s">
        <v>9</v>
      </c>
      <c r="E9" s="1" t="s">
        <v>9</v>
      </c>
      <c r="F9" s="1" t="s">
        <v>9</v>
      </c>
      <c r="G9" s="1" t="s">
        <v>9</v>
      </c>
      <c r="H9" s="1" t="s">
        <v>9</v>
      </c>
      <c r="I9" s="1" t="s">
        <v>9</v>
      </c>
      <c r="J9" s="1" t="s">
        <v>9</v>
      </c>
      <c r="K9" s="1" t="s">
        <v>9</v>
      </c>
      <c r="L9" s="1" t="s">
        <v>9</v>
      </c>
      <c r="M9" s="1" t="s">
        <v>9</v>
      </c>
      <c r="N9" s="1" t="s">
        <v>9</v>
      </c>
    </row>
    <row r="10" spans="1:14" x14ac:dyDescent="0.2">
      <c r="A10" s="1" t="s">
        <v>4</v>
      </c>
      <c r="B10" s="1" t="s">
        <v>43</v>
      </c>
      <c r="C10" s="1" t="s">
        <v>2</v>
      </c>
      <c r="D10" s="1" t="s">
        <v>5</v>
      </c>
      <c r="E10" s="1" t="s">
        <v>5</v>
      </c>
      <c r="F10" s="1" t="s">
        <v>5</v>
      </c>
      <c r="G10" s="1" t="s">
        <v>5</v>
      </c>
      <c r="H10" s="1" t="s">
        <v>5</v>
      </c>
      <c r="I10" s="1" t="s">
        <v>5</v>
      </c>
      <c r="J10" s="1" t="s">
        <v>5</v>
      </c>
      <c r="K10" s="1" t="s">
        <v>5</v>
      </c>
      <c r="L10" s="1" t="s">
        <v>5</v>
      </c>
      <c r="M10" s="1" t="s">
        <v>5</v>
      </c>
      <c r="N10" s="1" t="s">
        <v>5</v>
      </c>
    </row>
    <row r="11" spans="1:14" x14ac:dyDescent="0.2">
      <c r="A11" s="1" t="s">
        <v>4</v>
      </c>
      <c r="B11" s="1" t="s">
        <v>43</v>
      </c>
      <c r="C11" s="1" t="s">
        <v>2</v>
      </c>
      <c r="D11" s="1" t="s">
        <v>7</v>
      </c>
      <c r="E11" s="1" t="s">
        <v>7</v>
      </c>
      <c r="F11" s="1" t="s">
        <v>7</v>
      </c>
      <c r="G11" s="1" t="s">
        <v>7</v>
      </c>
      <c r="H11" s="1" t="s">
        <v>7</v>
      </c>
      <c r="I11" s="1" t="s">
        <v>7</v>
      </c>
      <c r="J11" s="1" t="s">
        <v>7</v>
      </c>
      <c r="K11" s="1" t="s">
        <v>7</v>
      </c>
      <c r="L11" s="1" t="s">
        <v>7</v>
      </c>
      <c r="M11" s="1" t="s">
        <v>7</v>
      </c>
      <c r="N11" s="1" t="s">
        <v>7</v>
      </c>
    </row>
    <row r="12" spans="1:14" x14ac:dyDescent="0.2">
      <c r="A12" s="1" t="s">
        <v>4</v>
      </c>
      <c r="B12" s="1" t="s">
        <v>43</v>
      </c>
      <c r="C12" s="1" t="s">
        <v>2</v>
      </c>
      <c r="D12" s="1" t="s">
        <v>8</v>
      </c>
      <c r="E12" s="1" t="s">
        <v>8</v>
      </c>
      <c r="F12" s="1" t="s">
        <v>8</v>
      </c>
      <c r="G12" s="1" t="s">
        <v>8</v>
      </c>
      <c r="H12" s="1" t="s">
        <v>8</v>
      </c>
      <c r="I12" s="1" t="s">
        <v>8</v>
      </c>
      <c r="J12" s="1" t="s">
        <v>8</v>
      </c>
      <c r="K12" s="1" t="s">
        <v>8</v>
      </c>
      <c r="L12" s="1" t="s">
        <v>8</v>
      </c>
      <c r="M12" s="1" t="s">
        <v>8</v>
      </c>
      <c r="N12" s="1" t="s">
        <v>8</v>
      </c>
    </row>
    <row r="13" spans="1:14" x14ac:dyDescent="0.2">
      <c r="A13" s="1" t="s">
        <v>4</v>
      </c>
      <c r="B13" s="1" t="s">
        <v>43</v>
      </c>
      <c r="C13" s="1" t="s">
        <v>2</v>
      </c>
      <c r="D13" s="1" t="s">
        <v>9</v>
      </c>
      <c r="E13" s="1" t="s">
        <v>9</v>
      </c>
      <c r="F13" s="1" t="s">
        <v>9</v>
      </c>
      <c r="G13" s="1" t="s">
        <v>9</v>
      </c>
      <c r="H13" s="1" t="s">
        <v>9</v>
      </c>
      <c r="I13" s="1" t="s">
        <v>9</v>
      </c>
      <c r="J13" s="1" t="s">
        <v>9</v>
      </c>
      <c r="K13" s="1" t="s">
        <v>9</v>
      </c>
      <c r="L13" s="1" t="s">
        <v>9</v>
      </c>
      <c r="M13" s="1" t="s">
        <v>9</v>
      </c>
      <c r="N13" s="1" t="s">
        <v>9</v>
      </c>
    </row>
    <row r="14" spans="1:14" x14ac:dyDescent="0.2">
      <c r="A14" s="1" t="s">
        <v>12</v>
      </c>
      <c r="B14" s="1" t="s">
        <v>11</v>
      </c>
      <c r="C14" s="1" t="s">
        <v>2</v>
      </c>
      <c r="D14" s="1" t="s">
        <v>5</v>
      </c>
      <c r="E14" s="1" t="s">
        <v>5</v>
      </c>
      <c r="F14" s="1" t="s">
        <v>5</v>
      </c>
      <c r="G14" s="1" t="s">
        <v>5</v>
      </c>
      <c r="H14" s="1" t="s">
        <v>5</v>
      </c>
      <c r="I14" s="1" t="s">
        <v>5</v>
      </c>
      <c r="J14" s="1" t="s">
        <v>5</v>
      </c>
      <c r="K14" s="1" t="s">
        <v>5</v>
      </c>
      <c r="L14" s="1" t="s">
        <v>5</v>
      </c>
      <c r="M14" s="1" t="s">
        <v>5</v>
      </c>
      <c r="N14" s="1" t="s">
        <v>5</v>
      </c>
    </row>
    <row r="15" spans="1:14" x14ac:dyDescent="0.2">
      <c r="A15" s="1" t="s">
        <v>12</v>
      </c>
      <c r="B15" s="1" t="s">
        <v>11</v>
      </c>
      <c r="C15" s="1" t="s">
        <v>2</v>
      </c>
      <c r="D15" s="1" t="s">
        <v>7</v>
      </c>
      <c r="E15" s="1" t="s">
        <v>7</v>
      </c>
      <c r="F15" s="1" t="s">
        <v>7</v>
      </c>
      <c r="G15" s="1" t="s">
        <v>7</v>
      </c>
      <c r="H15" s="1" t="s">
        <v>7</v>
      </c>
      <c r="I15" s="1" t="s">
        <v>7</v>
      </c>
      <c r="J15" s="1" t="s">
        <v>7</v>
      </c>
      <c r="K15" s="1" t="s">
        <v>7</v>
      </c>
      <c r="L15" s="1" t="s">
        <v>7</v>
      </c>
      <c r="M15" s="1" t="s">
        <v>7</v>
      </c>
      <c r="N15" s="1" t="s">
        <v>7</v>
      </c>
    </row>
    <row r="16" spans="1:14" x14ac:dyDescent="0.2">
      <c r="A16" s="1" t="s">
        <v>12</v>
      </c>
      <c r="B16" s="1" t="s">
        <v>11</v>
      </c>
      <c r="C16" s="1" t="s">
        <v>2</v>
      </c>
      <c r="D16" s="1" t="s">
        <v>8</v>
      </c>
      <c r="E16" s="1" t="s">
        <v>8</v>
      </c>
      <c r="F16" s="1" t="s">
        <v>8</v>
      </c>
      <c r="G16" s="1" t="s">
        <v>8</v>
      </c>
      <c r="H16" s="1" t="s">
        <v>8</v>
      </c>
      <c r="I16" s="1" t="s">
        <v>8</v>
      </c>
      <c r="J16" s="1" t="s">
        <v>8</v>
      </c>
      <c r="K16" s="1" t="s">
        <v>8</v>
      </c>
      <c r="L16" s="1" t="s">
        <v>8</v>
      </c>
      <c r="M16" s="1" t="s">
        <v>8</v>
      </c>
      <c r="N16" s="1" t="s">
        <v>8</v>
      </c>
    </row>
    <row r="17" spans="1:14" x14ac:dyDescent="0.2">
      <c r="A17" s="1" t="s">
        <v>12</v>
      </c>
      <c r="B17" s="1" t="s">
        <v>11</v>
      </c>
      <c r="C17" s="1" t="s">
        <v>2</v>
      </c>
      <c r="D17" s="1" t="s">
        <v>9</v>
      </c>
      <c r="E17" s="1" t="s">
        <v>9</v>
      </c>
      <c r="F17" s="1" t="s">
        <v>9</v>
      </c>
      <c r="G17" s="1" t="s">
        <v>9</v>
      </c>
      <c r="H17" s="1" t="s">
        <v>9</v>
      </c>
      <c r="I17" s="1" t="s">
        <v>9</v>
      </c>
      <c r="J17" s="1" t="s">
        <v>9</v>
      </c>
      <c r="K17" s="1" t="s">
        <v>9</v>
      </c>
      <c r="L17" s="1" t="s">
        <v>9</v>
      </c>
      <c r="M17" s="1" t="s">
        <v>9</v>
      </c>
      <c r="N17" s="1" t="s">
        <v>9</v>
      </c>
    </row>
    <row r="18" spans="1:14" x14ac:dyDescent="0.2">
      <c r="A18" s="1" t="s">
        <v>12</v>
      </c>
      <c r="B18" s="1" t="s">
        <v>11</v>
      </c>
      <c r="C18" s="1" t="s">
        <v>2</v>
      </c>
      <c r="D18" s="1" t="s">
        <v>5</v>
      </c>
      <c r="E18" s="1" t="s">
        <v>5</v>
      </c>
      <c r="F18" s="1" t="s">
        <v>5</v>
      </c>
      <c r="G18" s="1" t="s">
        <v>5</v>
      </c>
      <c r="H18" s="1" t="s">
        <v>5</v>
      </c>
      <c r="I18" s="1" t="s">
        <v>5</v>
      </c>
      <c r="J18" s="1" t="s">
        <v>5</v>
      </c>
      <c r="K18" s="1" t="s">
        <v>5</v>
      </c>
      <c r="L18" s="1" t="s">
        <v>5</v>
      </c>
      <c r="M18" s="1" t="s">
        <v>5</v>
      </c>
      <c r="N18" s="1" t="s">
        <v>5</v>
      </c>
    </row>
    <row r="19" spans="1:14" x14ac:dyDescent="0.2">
      <c r="A19" s="1" t="s">
        <v>12</v>
      </c>
      <c r="B19" s="1" t="s">
        <v>11</v>
      </c>
      <c r="C19" s="1" t="s">
        <v>2</v>
      </c>
      <c r="D19" s="1" t="s">
        <v>7</v>
      </c>
      <c r="E19" s="1" t="s">
        <v>7</v>
      </c>
      <c r="F19" s="1" t="s">
        <v>7</v>
      </c>
      <c r="G19" s="1" t="s">
        <v>7</v>
      </c>
      <c r="H19" s="1" t="s">
        <v>7</v>
      </c>
      <c r="I19" s="1" t="s">
        <v>7</v>
      </c>
      <c r="J19" s="1" t="s">
        <v>7</v>
      </c>
      <c r="K19" s="1" t="s">
        <v>7</v>
      </c>
      <c r="L19" s="1" t="s">
        <v>7</v>
      </c>
      <c r="M19" s="1" t="s">
        <v>7</v>
      </c>
      <c r="N19" s="1" t="s">
        <v>7</v>
      </c>
    </row>
    <row r="20" spans="1:14" x14ac:dyDescent="0.2">
      <c r="A20" s="1" t="s">
        <v>12</v>
      </c>
      <c r="B20" s="1" t="s">
        <v>11</v>
      </c>
      <c r="C20" s="1" t="s">
        <v>2</v>
      </c>
      <c r="D20" s="1" t="s">
        <v>8</v>
      </c>
      <c r="E20" s="1" t="s">
        <v>8</v>
      </c>
      <c r="F20" s="1" t="s">
        <v>8</v>
      </c>
      <c r="G20" s="1" t="s">
        <v>8</v>
      </c>
      <c r="H20" s="1" t="s">
        <v>8</v>
      </c>
      <c r="I20" s="1" t="s">
        <v>8</v>
      </c>
      <c r="J20" s="1" t="s">
        <v>8</v>
      </c>
      <c r="K20" s="1" t="s">
        <v>8</v>
      </c>
      <c r="L20" s="1" t="s">
        <v>8</v>
      </c>
      <c r="M20" s="1" t="s">
        <v>8</v>
      </c>
      <c r="N20" s="1" t="s">
        <v>8</v>
      </c>
    </row>
    <row r="21" spans="1:14" x14ac:dyDescent="0.2">
      <c r="A21" s="1" t="s">
        <v>12</v>
      </c>
      <c r="B21" s="1" t="s">
        <v>11</v>
      </c>
      <c r="C21" s="1" t="s">
        <v>2</v>
      </c>
      <c r="D21" s="1" t="s">
        <v>9</v>
      </c>
      <c r="E21" s="1" t="s">
        <v>9</v>
      </c>
      <c r="F21" s="1" t="s">
        <v>9</v>
      </c>
      <c r="G21" s="1" t="s">
        <v>9</v>
      </c>
      <c r="H21" s="1" t="s">
        <v>9</v>
      </c>
      <c r="I21" s="1" t="s">
        <v>9</v>
      </c>
      <c r="J21" s="1" t="s">
        <v>9</v>
      </c>
      <c r="K21" s="1" t="s">
        <v>9</v>
      </c>
      <c r="L21" s="1" t="s">
        <v>9</v>
      </c>
      <c r="M21" s="1" t="s">
        <v>9</v>
      </c>
      <c r="N21" s="1" t="s">
        <v>9</v>
      </c>
    </row>
    <row r="22" spans="1:14" x14ac:dyDescent="0.2">
      <c r="A22" s="1" t="s">
        <v>14</v>
      </c>
      <c r="B22" s="1" t="s">
        <v>13</v>
      </c>
      <c r="C22" s="1" t="s">
        <v>2</v>
      </c>
      <c r="D22" s="1" t="s">
        <v>5</v>
      </c>
      <c r="E22" s="1" t="s">
        <v>5</v>
      </c>
      <c r="F22" s="1" t="s">
        <v>5</v>
      </c>
      <c r="G22" s="1" t="s">
        <v>5</v>
      </c>
      <c r="H22" s="1" t="s">
        <v>5</v>
      </c>
      <c r="I22" s="1" t="s">
        <v>5</v>
      </c>
      <c r="J22" s="1" t="s">
        <v>5</v>
      </c>
      <c r="K22" s="1" t="s">
        <v>5</v>
      </c>
      <c r="L22" s="1" t="s">
        <v>5</v>
      </c>
      <c r="M22" s="1" t="s">
        <v>5</v>
      </c>
      <c r="N22" s="1" t="s">
        <v>5</v>
      </c>
    </row>
    <row r="23" spans="1:14" x14ac:dyDescent="0.2">
      <c r="A23" s="1" t="s">
        <v>14</v>
      </c>
      <c r="B23" s="1" t="s">
        <v>13</v>
      </c>
      <c r="C23" s="1" t="s">
        <v>2</v>
      </c>
      <c r="D23" s="1" t="s">
        <v>7</v>
      </c>
      <c r="E23" s="1" t="s">
        <v>7</v>
      </c>
      <c r="F23" s="1" t="s">
        <v>7</v>
      </c>
      <c r="G23" s="1" t="s">
        <v>7</v>
      </c>
      <c r="H23" s="1" t="s">
        <v>7</v>
      </c>
      <c r="I23" s="1" t="s">
        <v>7</v>
      </c>
      <c r="J23" s="1" t="s">
        <v>7</v>
      </c>
      <c r="K23" s="1" t="s">
        <v>7</v>
      </c>
      <c r="L23" s="1" t="s">
        <v>7</v>
      </c>
      <c r="M23" s="1" t="s">
        <v>7</v>
      </c>
      <c r="N23" s="1" t="s">
        <v>7</v>
      </c>
    </row>
    <row r="24" spans="1:14" x14ac:dyDescent="0.2">
      <c r="A24" s="1" t="s">
        <v>14</v>
      </c>
      <c r="B24" s="1" t="s">
        <v>13</v>
      </c>
      <c r="C24" s="1" t="s">
        <v>2</v>
      </c>
      <c r="D24" s="1" t="s">
        <v>8</v>
      </c>
      <c r="E24" s="1" t="s">
        <v>8</v>
      </c>
      <c r="F24" s="1" t="s">
        <v>8</v>
      </c>
      <c r="G24" s="1" t="s">
        <v>8</v>
      </c>
      <c r="H24" s="1" t="s">
        <v>8</v>
      </c>
      <c r="I24" s="1" t="s">
        <v>8</v>
      </c>
      <c r="J24" s="1" t="s">
        <v>8</v>
      </c>
      <c r="K24" s="1" t="s">
        <v>8</v>
      </c>
      <c r="L24" s="1" t="s">
        <v>8</v>
      </c>
      <c r="M24" s="1" t="s">
        <v>8</v>
      </c>
      <c r="N24" s="1" t="s">
        <v>8</v>
      </c>
    </row>
    <row r="25" spans="1:14" x14ac:dyDescent="0.2">
      <c r="A25" s="1" t="s">
        <v>14</v>
      </c>
      <c r="B25" s="1" t="s">
        <v>13</v>
      </c>
      <c r="C25" s="1" t="s">
        <v>2</v>
      </c>
      <c r="D25" s="1" t="s">
        <v>9</v>
      </c>
      <c r="E25" s="1" t="s">
        <v>9</v>
      </c>
      <c r="F25" s="1" t="s">
        <v>9</v>
      </c>
      <c r="G25" s="1" t="s">
        <v>9</v>
      </c>
      <c r="H25" s="1" t="s">
        <v>9</v>
      </c>
      <c r="I25" s="1" t="s">
        <v>9</v>
      </c>
      <c r="J25" s="1" t="s">
        <v>9</v>
      </c>
      <c r="K25" s="1" t="s">
        <v>9</v>
      </c>
      <c r="L25" s="1" t="s">
        <v>9</v>
      </c>
      <c r="M25" s="1" t="s">
        <v>9</v>
      </c>
      <c r="N25" s="1" t="s">
        <v>9</v>
      </c>
    </row>
    <row r="26" spans="1:14" x14ac:dyDescent="0.2">
      <c r="A26" s="1" t="s">
        <v>14</v>
      </c>
      <c r="B26" s="1" t="s">
        <v>13</v>
      </c>
      <c r="C26" s="1" t="s">
        <v>2</v>
      </c>
      <c r="D26" s="1" t="s">
        <v>5</v>
      </c>
      <c r="E26" s="1" t="s">
        <v>5</v>
      </c>
      <c r="F26" s="1" t="s">
        <v>5</v>
      </c>
      <c r="G26" s="1" t="s">
        <v>5</v>
      </c>
      <c r="H26" s="1" t="s">
        <v>5</v>
      </c>
      <c r="I26" s="1" t="s">
        <v>5</v>
      </c>
      <c r="J26" s="1" t="s">
        <v>5</v>
      </c>
      <c r="K26" s="1" t="s">
        <v>5</v>
      </c>
      <c r="L26" s="1" t="s">
        <v>5</v>
      </c>
      <c r="M26" s="1" t="s">
        <v>5</v>
      </c>
      <c r="N26" s="1" t="s">
        <v>5</v>
      </c>
    </row>
    <row r="27" spans="1:14" x14ac:dyDescent="0.2">
      <c r="A27" s="1" t="s">
        <v>14</v>
      </c>
      <c r="B27" s="1" t="s">
        <v>13</v>
      </c>
      <c r="C27" s="1" t="s">
        <v>2</v>
      </c>
      <c r="D27" s="1" t="s">
        <v>7</v>
      </c>
      <c r="E27" s="1" t="s">
        <v>7</v>
      </c>
      <c r="F27" s="1" t="s">
        <v>7</v>
      </c>
      <c r="G27" s="1" t="s">
        <v>7</v>
      </c>
      <c r="H27" s="1" t="s">
        <v>7</v>
      </c>
      <c r="I27" s="1" t="s">
        <v>7</v>
      </c>
      <c r="J27" s="1" t="s">
        <v>7</v>
      </c>
      <c r="K27" s="1" t="s">
        <v>7</v>
      </c>
      <c r="L27" s="1" t="s">
        <v>7</v>
      </c>
      <c r="M27" s="1" t="s">
        <v>7</v>
      </c>
      <c r="N27" s="1" t="s">
        <v>7</v>
      </c>
    </row>
    <row r="28" spans="1:14" x14ac:dyDescent="0.2">
      <c r="A28" s="1" t="s">
        <v>14</v>
      </c>
      <c r="B28" s="1" t="s">
        <v>13</v>
      </c>
      <c r="C28" s="1" t="s">
        <v>2</v>
      </c>
      <c r="D28" s="1" t="s">
        <v>8</v>
      </c>
      <c r="E28" s="1" t="s">
        <v>8</v>
      </c>
      <c r="F28" s="1" t="s">
        <v>8</v>
      </c>
      <c r="G28" s="1" t="s">
        <v>8</v>
      </c>
      <c r="H28" s="1" t="s">
        <v>8</v>
      </c>
      <c r="I28" s="1" t="s">
        <v>8</v>
      </c>
      <c r="J28" s="1" t="s">
        <v>8</v>
      </c>
      <c r="K28" s="1" t="s">
        <v>8</v>
      </c>
      <c r="L28" s="1" t="s">
        <v>8</v>
      </c>
      <c r="M28" s="1" t="s">
        <v>8</v>
      </c>
      <c r="N28" s="1" t="s">
        <v>8</v>
      </c>
    </row>
    <row r="29" spans="1:14" x14ac:dyDescent="0.2">
      <c r="A29" s="1" t="s">
        <v>14</v>
      </c>
      <c r="B29" s="1" t="s">
        <v>13</v>
      </c>
      <c r="C29" s="1" t="s">
        <v>2</v>
      </c>
      <c r="D29" s="1" t="s">
        <v>9</v>
      </c>
      <c r="E29" s="1" t="s">
        <v>9</v>
      </c>
      <c r="F29" s="1" t="s">
        <v>9</v>
      </c>
      <c r="G29" s="1" t="s">
        <v>9</v>
      </c>
      <c r="H29" s="1" t="s">
        <v>9</v>
      </c>
      <c r="I29" s="1" t="s">
        <v>9</v>
      </c>
      <c r="J29" s="1" t="s">
        <v>9</v>
      </c>
      <c r="K29" s="1" t="s">
        <v>9</v>
      </c>
      <c r="L29" s="1" t="s">
        <v>9</v>
      </c>
      <c r="M29" s="1" t="s">
        <v>9</v>
      </c>
      <c r="N29" s="1" t="s">
        <v>9</v>
      </c>
    </row>
    <row r="30" spans="1:14" x14ac:dyDescent="0.2">
      <c r="A30" s="1" t="s">
        <v>16</v>
      </c>
      <c r="B30" s="1" t="s">
        <v>15</v>
      </c>
      <c r="C30" s="1" t="s">
        <v>2</v>
      </c>
      <c r="D30" s="1" t="s">
        <v>5</v>
      </c>
      <c r="E30" s="1" t="s">
        <v>5</v>
      </c>
      <c r="F30" s="1" t="s">
        <v>5</v>
      </c>
      <c r="G30" s="1" t="s">
        <v>5</v>
      </c>
      <c r="H30" s="1" t="s">
        <v>5</v>
      </c>
      <c r="I30" s="1" t="s">
        <v>5</v>
      </c>
      <c r="J30" s="1" t="s">
        <v>5</v>
      </c>
      <c r="K30" s="1" t="s">
        <v>5</v>
      </c>
      <c r="L30" s="1" t="s">
        <v>5</v>
      </c>
      <c r="M30" s="1" t="s">
        <v>5</v>
      </c>
      <c r="N30" s="1" t="s">
        <v>5</v>
      </c>
    </row>
    <row r="31" spans="1:14" x14ac:dyDescent="0.2">
      <c r="A31" s="1" t="s">
        <v>16</v>
      </c>
      <c r="B31" s="1" t="s">
        <v>15</v>
      </c>
      <c r="C31" s="1" t="s">
        <v>2</v>
      </c>
      <c r="D31" s="1" t="s">
        <v>7</v>
      </c>
      <c r="E31" s="1" t="s">
        <v>7</v>
      </c>
      <c r="F31" s="1" t="s">
        <v>7</v>
      </c>
      <c r="G31" s="1" t="s">
        <v>7</v>
      </c>
      <c r="H31" s="1" t="s">
        <v>7</v>
      </c>
      <c r="I31" s="1" t="s">
        <v>7</v>
      </c>
      <c r="J31" s="1" t="s">
        <v>7</v>
      </c>
      <c r="K31" s="1" t="s">
        <v>7</v>
      </c>
      <c r="L31" s="1" t="s">
        <v>7</v>
      </c>
      <c r="M31" s="1" t="s">
        <v>7</v>
      </c>
      <c r="N31" s="1" t="s">
        <v>7</v>
      </c>
    </row>
    <row r="32" spans="1:14" x14ac:dyDescent="0.2">
      <c r="A32" s="1" t="s">
        <v>16</v>
      </c>
      <c r="B32" s="1" t="s">
        <v>15</v>
      </c>
      <c r="C32" s="1" t="s">
        <v>2</v>
      </c>
      <c r="D32" s="1" t="s">
        <v>8</v>
      </c>
      <c r="E32" s="1" t="s">
        <v>8</v>
      </c>
      <c r="F32" s="1" t="s">
        <v>8</v>
      </c>
      <c r="G32" s="1" t="s">
        <v>8</v>
      </c>
      <c r="H32" s="1" t="s">
        <v>8</v>
      </c>
      <c r="I32" s="1" t="s">
        <v>8</v>
      </c>
      <c r="J32" s="1" t="s">
        <v>8</v>
      </c>
      <c r="K32" s="1" t="s">
        <v>8</v>
      </c>
      <c r="L32" s="1" t="s">
        <v>8</v>
      </c>
      <c r="M32" s="1" t="s">
        <v>8</v>
      </c>
      <c r="N32" s="1" t="s">
        <v>8</v>
      </c>
    </row>
    <row r="33" spans="1:14" x14ac:dyDescent="0.2">
      <c r="A33" s="1" t="s">
        <v>16</v>
      </c>
      <c r="B33" s="1" t="s">
        <v>15</v>
      </c>
      <c r="C33" s="1" t="s">
        <v>2</v>
      </c>
      <c r="D33" s="1" t="s">
        <v>9</v>
      </c>
      <c r="E33" s="1" t="s">
        <v>9</v>
      </c>
      <c r="F33" s="1" t="s">
        <v>9</v>
      </c>
      <c r="G33" s="1" t="s">
        <v>9</v>
      </c>
      <c r="H33" s="1" t="s">
        <v>9</v>
      </c>
      <c r="I33" s="1" t="s">
        <v>9</v>
      </c>
      <c r="J33" s="1" t="s">
        <v>9</v>
      </c>
      <c r="K33" s="1" t="s">
        <v>9</v>
      </c>
      <c r="L33" s="1" t="s">
        <v>9</v>
      </c>
      <c r="M33" s="1" t="s">
        <v>9</v>
      </c>
      <c r="N33" s="1" t="s">
        <v>9</v>
      </c>
    </row>
    <row r="34" spans="1:14" x14ac:dyDescent="0.2">
      <c r="A34" s="1" t="s">
        <v>16</v>
      </c>
      <c r="B34" s="1" t="s">
        <v>15</v>
      </c>
      <c r="C34" s="1" t="s">
        <v>2</v>
      </c>
      <c r="D34" s="1" t="s">
        <v>5</v>
      </c>
      <c r="E34" s="1" t="s">
        <v>5</v>
      </c>
      <c r="F34" s="1" t="s">
        <v>5</v>
      </c>
      <c r="G34" s="1" t="s">
        <v>5</v>
      </c>
      <c r="H34" s="1" t="s">
        <v>5</v>
      </c>
      <c r="I34" s="1" t="s">
        <v>5</v>
      </c>
      <c r="J34" s="1" t="s">
        <v>5</v>
      </c>
      <c r="K34" s="1" t="s">
        <v>5</v>
      </c>
      <c r="L34" s="1" t="s">
        <v>5</v>
      </c>
      <c r="M34" s="1" t="s">
        <v>5</v>
      </c>
      <c r="N34" s="1" t="s">
        <v>5</v>
      </c>
    </row>
    <row r="35" spans="1:14" x14ac:dyDescent="0.2">
      <c r="A35" s="1" t="s">
        <v>16</v>
      </c>
      <c r="B35" s="1" t="s">
        <v>15</v>
      </c>
      <c r="C35" s="1" t="s">
        <v>2</v>
      </c>
      <c r="D35" s="1" t="s">
        <v>7</v>
      </c>
      <c r="E35" s="1" t="s">
        <v>7</v>
      </c>
      <c r="F35" s="1" t="s">
        <v>7</v>
      </c>
      <c r="G35" s="1" t="s">
        <v>7</v>
      </c>
      <c r="H35" s="1" t="s">
        <v>7</v>
      </c>
      <c r="I35" s="1" t="s">
        <v>7</v>
      </c>
      <c r="J35" s="1" t="s">
        <v>7</v>
      </c>
      <c r="K35" s="1" t="s">
        <v>7</v>
      </c>
      <c r="L35" s="1" t="s">
        <v>7</v>
      </c>
      <c r="M35" s="1" t="s">
        <v>7</v>
      </c>
      <c r="N35" s="1" t="s">
        <v>7</v>
      </c>
    </row>
    <row r="36" spans="1:14" x14ac:dyDescent="0.2">
      <c r="A36" s="1" t="s">
        <v>16</v>
      </c>
      <c r="B36" s="1" t="s">
        <v>15</v>
      </c>
      <c r="C36" s="1" t="s">
        <v>2</v>
      </c>
      <c r="D36" s="1" t="s">
        <v>8</v>
      </c>
      <c r="E36" s="1" t="s">
        <v>8</v>
      </c>
      <c r="F36" s="1" t="s">
        <v>8</v>
      </c>
      <c r="G36" s="1" t="s">
        <v>8</v>
      </c>
      <c r="H36" s="1" t="s">
        <v>8</v>
      </c>
      <c r="I36" s="1" t="s">
        <v>8</v>
      </c>
      <c r="J36" s="1" t="s">
        <v>8</v>
      </c>
      <c r="K36" s="1" t="s">
        <v>8</v>
      </c>
      <c r="L36" s="1" t="s">
        <v>8</v>
      </c>
      <c r="M36" s="1" t="s">
        <v>8</v>
      </c>
      <c r="N36" s="1" t="s">
        <v>8</v>
      </c>
    </row>
    <row r="37" spans="1:14" x14ac:dyDescent="0.2">
      <c r="A37" s="1" t="s">
        <v>16</v>
      </c>
      <c r="B37" s="1" t="s">
        <v>15</v>
      </c>
      <c r="C37" s="1" t="s">
        <v>2</v>
      </c>
      <c r="D37" s="1" t="s">
        <v>9</v>
      </c>
      <c r="E37" s="1" t="s">
        <v>9</v>
      </c>
      <c r="F37" s="1" t="s">
        <v>9</v>
      </c>
      <c r="G37" s="1" t="s">
        <v>9</v>
      </c>
      <c r="H37" s="1" t="s">
        <v>9</v>
      </c>
      <c r="I37" s="1" t="s">
        <v>9</v>
      </c>
      <c r="J37" s="1" t="s">
        <v>9</v>
      </c>
      <c r="K37" s="1" t="s">
        <v>9</v>
      </c>
      <c r="L37" s="1" t="s">
        <v>9</v>
      </c>
      <c r="M37" s="1" t="s">
        <v>9</v>
      </c>
      <c r="N37" s="1" t="s">
        <v>9</v>
      </c>
    </row>
    <row r="38" spans="1:14" x14ac:dyDescent="0.2">
      <c r="A38" s="1" t="s">
        <v>18</v>
      </c>
      <c r="B38" s="1" t="s">
        <v>17</v>
      </c>
      <c r="C38" s="1" t="s">
        <v>2</v>
      </c>
      <c r="D38" s="1" t="s">
        <v>5</v>
      </c>
      <c r="E38" s="1" t="s">
        <v>5</v>
      </c>
      <c r="F38" s="1" t="s">
        <v>5</v>
      </c>
      <c r="G38" s="1" t="s">
        <v>5</v>
      </c>
      <c r="H38" s="1" t="s">
        <v>5</v>
      </c>
      <c r="I38" s="1" t="s">
        <v>5</v>
      </c>
      <c r="J38" s="1" t="s">
        <v>5</v>
      </c>
      <c r="K38" s="1" t="s">
        <v>5</v>
      </c>
      <c r="L38" s="1" t="s">
        <v>5</v>
      </c>
      <c r="M38" s="1" t="s">
        <v>5</v>
      </c>
      <c r="N38" s="1" t="s">
        <v>5</v>
      </c>
    </row>
    <row r="39" spans="1:14" x14ac:dyDescent="0.2">
      <c r="A39" s="1" t="s">
        <v>18</v>
      </c>
      <c r="B39" s="1" t="s">
        <v>17</v>
      </c>
      <c r="C39" s="1" t="s">
        <v>2</v>
      </c>
      <c r="D39" s="1" t="s">
        <v>7</v>
      </c>
      <c r="E39" s="1" t="s">
        <v>7</v>
      </c>
      <c r="F39" s="1" t="s">
        <v>7</v>
      </c>
      <c r="G39" s="1" t="s">
        <v>7</v>
      </c>
      <c r="H39" s="1" t="s">
        <v>7</v>
      </c>
      <c r="I39" s="1" t="s">
        <v>7</v>
      </c>
      <c r="J39" s="1" t="s">
        <v>7</v>
      </c>
      <c r="K39" s="1" t="s">
        <v>7</v>
      </c>
      <c r="L39" s="1" t="s">
        <v>7</v>
      </c>
      <c r="M39" s="1" t="s">
        <v>7</v>
      </c>
      <c r="N39" s="1" t="s">
        <v>7</v>
      </c>
    </row>
    <row r="40" spans="1:14" x14ac:dyDescent="0.2">
      <c r="A40" s="1" t="s">
        <v>18</v>
      </c>
      <c r="B40" s="1" t="s">
        <v>17</v>
      </c>
      <c r="C40" s="1" t="s">
        <v>2</v>
      </c>
      <c r="D40" s="1" t="s">
        <v>8</v>
      </c>
      <c r="E40" s="1" t="s">
        <v>8</v>
      </c>
      <c r="F40" s="1" t="s">
        <v>8</v>
      </c>
      <c r="G40" s="1" t="s">
        <v>8</v>
      </c>
      <c r="H40" s="1" t="s">
        <v>8</v>
      </c>
      <c r="I40" s="1" t="s">
        <v>8</v>
      </c>
      <c r="J40" s="1" t="s">
        <v>8</v>
      </c>
      <c r="K40" s="1" t="s">
        <v>8</v>
      </c>
      <c r="L40" s="1" t="s">
        <v>8</v>
      </c>
      <c r="M40" s="1" t="s">
        <v>8</v>
      </c>
      <c r="N40" s="1" t="s">
        <v>8</v>
      </c>
    </row>
    <row r="41" spans="1:14" x14ac:dyDescent="0.2">
      <c r="A41" s="1" t="s">
        <v>18</v>
      </c>
      <c r="B41" s="1" t="s">
        <v>17</v>
      </c>
      <c r="C41" s="1" t="s">
        <v>2</v>
      </c>
      <c r="D41" s="1" t="s">
        <v>9</v>
      </c>
      <c r="E41" s="1" t="s">
        <v>9</v>
      </c>
      <c r="F41" s="1" t="s">
        <v>9</v>
      </c>
      <c r="G41" s="1" t="s">
        <v>9</v>
      </c>
      <c r="H41" s="1" t="s">
        <v>9</v>
      </c>
      <c r="I41" s="1" t="s">
        <v>9</v>
      </c>
      <c r="J41" s="1" t="s">
        <v>9</v>
      </c>
      <c r="K41" s="1" t="s">
        <v>9</v>
      </c>
      <c r="L41" s="1" t="s">
        <v>9</v>
      </c>
      <c r="M41" s="1" t="s">
        <v>9</v>
      </c>
      <c r="N41" s="1" t="s">
        <v>9</v>
      </c>
    </row>
    <row r="42" spans="1:14" x14ac:dyDescent="0.2">
      <c r="A42" s="1" t="s">
        <v>18</v>
      </c>
      <c r="B42" s="1" t="s">
        <v>17</v>
      </c>
      <c r="C42" s="1" t="s">
        <v>2</v>
      </c>
      <c r="D42" s="1" t="s">
        <v>5</v>
      </c>
      <c r="E42" s="1" t="s">
        <v>5</v>
      </c>
      <c r="F42" s="1" t="s">
        <v>5</v>
      </c>
      <c r="G42" s="1" t="s">
        <v>5</v>
      </c>
      <c r="H42" s="1" t="s">
        <v>5</v>
      </c>
      <c r="I42" s="1" t="s">
        <v>5</v>
      </c>
      <c r="J42" s="1" t="s">
        <v>5</v>
      </c>
      <c r="K42" s="1" t="s">
        <v>5</v>
      </c>
      <c r="L42" s="1" t="s">
        <v>5</v>
      </c>
      <c r="M42" s="1" t="s">
        <v>5</v>
      </c>
      <c r="N42" s="1" t="s">
        <v>5</v>
      </c>
    </row>
    <row r="43" spans="1:14" x14ac:dyDescent="0.2">
      <c r="A43" s="1" t="s">
        <v>18</v>
      </c>
      <c r="B43" s="1" t="s">
        <v>17</v>
      </c>
      <c r="C43" s="1" t="s">
        <v>2</v>
      </c>
      <c r="D43" s="1" t="s">
        <v>7</v>
      </c>
      <c r="E43" s="1" t="s">
        <v>7</v>
      </c>
      <c r="F43" s="1" t="s">
        <v>7</v>
      </c>
      <c r="G43" s="1" t="s">
        <v>7</v>
      </c>
      <c r="H43" s="1" t="s">
        <v>7</v>
      </c>
      <c r="I43" s="1" t="s">
        <v>7</v>
      </c>
      <c r="J43" s="1" t="s">
        <v>7</v>
      </c>
      <c r="K43" s="1" t="s">
        <v>7</v>
      </c>
      <c r="L43" s="1" t="s">
        <v>7</v>
      </c>
      <c r="M43" s="1" t="s">
        <v>7</v>
      </c>
      <c r="N43" s="1" t="s">
        <v>7</v>
      </c>
    </row>
    <row r="44" spans="1:14" x14ac:dyDescent="0.2">
      <c r="A44" s="1" t="s">
        <v>18</v>
      </c>
      <c r="B44" s="1" t="s">
        <v>17</v>
      </c>
      <c r="C44" s="1" t="s">
        <v>2</v>
      </c>
      <c r="D44" s="1" t="s">
        <v>8</v>
      </c>
      <c r="E44" s="1" t="s">
        <v>8</v>
      </c>
      <c r="F44" s="1" t="s">
        <v>8</v>
      </c>
      <c r="G44" s="1" t="s">
        <v>8</v>
      </c>
      <c r="H44" s="1" t="s">
        <v>8</v>
      </c>
      <c r="I44" s="1" t="s">
        <v>8</v>
      </c>
      <c r="J44" s="1" t="s">
        <v>8</v>
      </c>
      <c r="K44" s="1" t="s">
        <v>8</v>
      </c>
      <c r="L44" s="1" t="s">
        <v>8</v>
      </c>
      <c r="M44" s="1" t="s">
        <v>8</v>
      </c>
      <c r="N44" s="1" t="s">
        <v>8</v>
      </c>
    </row>
    <row r="45" spans="1:14" x14ac:dyDescent="0.2">
      <c r="A45" s="1" t="s">
        <v>18</v>
      </c>
      <c r="B45" s="1" t="s">
        <v>17</v>
      </c>
      <c r="C45" s="1" t="s">
        <v>2</v>
      </c>
      <c r="D45" s="1" t="s">
        <v>9</v>
      </c>
      <c r="E45" s="1" t="s">
        <v>9</v>
      </c>
      <c r="F45" s="1" t="s">
        <v>9</v>
      </c>
      <c r="G45" s="1" t="s">
        <v>9</v>
      </c>
      <c r="H45" s="1" t="s">
        <v>9</v>
      </c>
      <c r="I45" s="1" t="s">
        <v>9</v>
      </c>
      <c r="J45" s="1" t="s">
        <v>9</v>
      </c>
      <c r="K45" s="1" t="s">
        <v>9</v>
      </c>
      <c r="L45" s="1" t="s">
        <v>9</v>
      </c>
      <c r="M45" s="1" t="s">
        <v>9</v>
      </c>
      <c r="N45" s="1" t="s">
        <v>9</v>
      </c>
    </row>
    <row r="46" spans="1:14" x14ac:dyDescent="0.2">
      <c r="A46" s="1" t="s">
        <v>20</v>
      </c>
      <c r="B46" s="1" t="s">
        <v>19</v>
      </c>
      <c r="C46" s="1" t="s">
        <v>2</v>
      </c>
      <c r="D46" s="1" t="s">
        <v>5</v>
      </c>
      <c r="E46" s="1" t="s">
        <v>5</v>
      </c>
      <c r="F46" s="1" t="s">
        <v>5</v>
      </c>
      <c r="G46" s="1" t="s">
        <v>5</v>
      </c>
      <c r="H46" s="1" t="s">
        <v>5</v>
      </c>
      <c r="I46" s="1" t="s">
        <v>5</v>
      </c>
      <c r="J46" s="1" t="s">
        <v>5</v>
      </c>
      <c r="K46" s="1" t="s">
        <v>5</v>
      </c>
      <c r="L46" s="1" t="s">
        <v>5</v>
      </c>
      <c r="M46" s="1" t="s">
        <v>5</v>
      </c>
      <c r="N46" s="1" t="s">
        <v>5</v>
      </c>
    </row>
    <row r="47" spans="1:14" x14ac:dyDescent="0.2">
      <c r="A47" s="1" t="s">
        <v>20</v>
      </c>
      <c r="B47" s="1" t="s">
        <v>19</v>
      </c>
      <c r="C47" s="1" t="s">
        <v>2</v>
      </c>
      <c r="D47" s="1" t="s">
        <v>7</v>
      </c>
      <c r="E47" s="1" t="s">
        <v>7</v>
      </c>
      <c r="F47" s="1" t="s">
        <v>7</v>
      </c>
      <c r="G47" s="1" t="s">
        <v>7</v>
      </c>
      <c r="H47" s="1" t="s">
        <v>7</v>
      </c>
      <c r="I47" s="1" t="s">
        <v>7</v>
      </c>
      <c r="J47" s="1" t="s">
        <v>7</v>
      </c>
      <c r="K47" s="1" t="s">
        <v>7</v>
      </c>
      <c r="L47" s="1" t="s">
        <v>7</v>
      </c>
      <c r="M47" s="1" t="s">
        <v>7</v>
      </c>
      <c r="N47" s="1" t="s">
        <v>7</v>
      </c>
    </row>
    <row r="48" spans="1:14" x14ac:dyDescent="0.2">
      <c r="A48" s="1" t="s">
        <v>20</v>
      </c>
      <c r="B48" s="1" t="s">
        <v>19</v>
      </c>
      <c r="C48" s="1" t="s">
        <v>2</v>
      </c>
      <c r="D48" s="1" t="s">
        <v>8</v>
      </c>
      <c r="E48" s="1" t="s">
        <v>8</v>
      </c>
      <c r="F48" s="1" t="s">
        <v>8</v>
      </c>
      <c r="G48" s="1" t="s">
        <v>8</v>
      </c>
      <c r="H48" s="1" t="s">
        <v>8</v>
      </c>
      <c r="I48" s="1" t="s">
        <v>8</v>
      </c>
      <c r="J48" s="1" t="s">
        <v>8</v>
      </c>
      <c r="K48" s="1" t="s">
        <v>8</v>
      </c>
      <c r="L48" s="1" t="s">
        <v>8</v>
      </c>
      <c r="M48" s="1" t="s">
        <v>8</v>
      </c>
      <c r="N48" s="1" t="s">
        <v>8</v>
      </c>
    </row>
    <row r="49" spans="1:14" x14ac:dyDescent="0.2">
      <c r="A49" s="1" t="s">
        <v>20</v>
      </c>
      <c r="B49" s="1" t="s">
        <v>19</v>
      </c>
      <c r="C49" s="1" t="s">
        <v>2</v>
      </c>
      <c r="D49" s="1" t="s">
        <v>9</v>
      </c>
      <c r="E49" s="1" t="s">
        <v>9</v>
      </c>
      <c r="F49" s="1" t="s">
        <v>9</v>
      </c>
      <c r="G49" s="1" t="s">
        <v>9</v>
      </c>
      <c r="H49" s="1" t="s">
        <v>9</v>
      </c>
      <c r="I49" s="1" t="s">
        <v>9</v>
      </c>
      <c r="J49" s="1" t="s">
        <v>9</v>
      </c>
      <c r="K49" s="1" t="s">
        <v>9</v>
      </c>
      <c r="L49" s="1" t="s">
        <v>9</v>
      </c>
      <c r="M49" s="1" t="s">
        <v>9</v>
      </c>
      <c r="N49" s="1" t="s">
        <v>9</v>
      </c>
    </row>
    <row r="50" spans="1:14" x14ac:dyDescent="0.2">
      <c r="A50" s="1" t="s">
        <v>20</v>
      </c>
      <c r="B50" s="1" t="s">
        <v>19</v>
      </c>
      <c r="C50" s="1" t="s">
        <v>2</v>
      </c>
      <c r="D50" s="1" t="s">
        <v>5</v>
      </c>
      <c r="E50" s="1" t="s">
        <v>5</v>
      </c>
      <c r="F50" s="1" t="s">
        <v>5</v>
      </c>
      <c r="G50" s="1" t="s">
        <v>5</v>
      </c>
      <c r="H50" s="1" t="s">
        <v>5</v>
      </c>
      <c r="I50" s="1" t="s">
        <v>5</v>
      </c>
      <c r="J50" s="1" t="s">
        <v>5</v>
      </c>
      <c r="K50" s="1" t="s">
        <v>5</v>
      </c>
      <c r="L50" s="1" t="s">
        <v>5</v>
      </c>
      <c r="M50" s="1" t="s">
        <v>5</v>
      </c>
      <c r="N50" s="1" t="s">
        <v>5</v>
      </c>
    </row>
    <row r="51" spans="1:14" x14ac:dyDescent="0.2">
      <c r="A51" s="1" t="s">
        <v>20</v>
      </c>
      <c r="B51" s="1" t="s">
        <v>19</v>
      </c>
      <c r="C51" s="1" t="s">
        <v>2</v>
      </c>
      <c r="D51" s="1" t="s">
        <v>7</v>
      </c>
      <c r="E51" s="1" t="s">
        <v>7</v>
      </c>
      <c r="F51" s="1" t="s">
        <v>7</v>
      </c>
      <c r="G51" s="1" t="s">
        <v>7</v>
      </c>
      <c r="H51" s="1" t="s">
        <v>7</v>
      </c>
      <c r="I51" s="1" t="s">
        <v>7</v>
      </c>
      <c r="J51" s="1" t="s">
        <v>7</v>
      </c>
      <c r="K51" s="1" t="s">
        <v>7</v>
      </c>
      <c r="L51" s="1" t="s">
        <v>7</v>
      </c>
      <c r="M51" s="1" t="s">
        <v>7</v>
      </c>
      <c r="N51" s="1" t="s">
        <v>7</v>
      </c>
    </row>
    <row r="52" spans="1:14" x14ac:dyDescent="0.2">
      <c r="A52" s="1" t="s">
        <v>20</v>
      </c>
      <c r="B52" s="1" t="s">
        <v>19</v>
      </c>
      <c r="C52" s="1" t="s">
        <v>2</v>
      </c>
      <c r="D52" s="1" t="s">
        <v>8</v>
      </c>
      <c r="E52" s="1" t="s">
        <v>8</v>
      </c>
      <c r="F52" s="1" t="s">
        <v>8</v>
      </c>
      <c r="G52" s="1" t="s">
        <v>8</v>
      </c>
      <c r="H52" s="1" t="s">
        <v>8</v>
      </c>
      <c r="I52" s="1" t="s">
        <v>8</v>
      </c>
      <c r="J52" s="1" t="s">
        <v>8</v>
      </c>
      <c r="K52" s="1" t="s">
        <v>8</v>
      </c>
      <c r="L52" s="1" t="s">
        <v>8</v>
      </c>
      <c r="M52" s="1" t="s">
        <v>8</v>
      </c>
      <c r="N52" s="1" t="s">
        <v>8</v>
      </c>
    </row>
    <row r="53" spans="1:14" x14ac:dyDescent="0.2">
      <c r="A53" s="1" t="s">
        <v>20</v>
      </c>
      <c r="B53" s="1" t="s">
        <v>19</v>
      </c>
      <c r="C53" s="1" t="s">
        <v>2</v>
      </c>
      <c r="D53" s="1" t="s">
        <v>9</v>
      </c>
      <c r="E53" s="1" t="s">
        <v>9</v>
      </c>
      <c r="F53" s="1" t="s">
        <v>9</v>
      </c>
      <c r="G53" s="1" t="s">
        <v>9</v>
      </c>
      <c r="H53" s="1" t="s">
        <v>9</v>
      </c>
      <c r="I53" s="1" t="s">
        <v>9</v>
      </c>
      <c r="J53" s="1" t="s">
        <v>9</v>
      </c>
      <c r="K53" s="1" t="s">
        <v>9</v>
      </c>
      <c r="L53" s="1" t="s">
        <v>9</v>
      </c>
      <c r="M53" s="1" t="s">
        <v>9</v>
      </c>
      <c r="N53" s="1" t="s">
        <v>9</v>
      </c>
    </row>
    <row r="54" spans="1:14" x14ac:dyDescent="0.2">
      <c r="A54" s="1" t="s">
        <v>22</v>
      </c>
      <c r="B54" s="1" t="s">
        <v>21</v>
      </c>
      <c r="C54" s="1" t="s">
        <v>2</v>
      </c>
      <c r="D54" s="1" t="s">
        <v>5</v>
      </c>
      <c r="E54" s="1" t="s">
        <v>5</v>
      </c>
      <c r="F54" s="1" t="s">
        <v>5</v>
      </c>
      <c r="G54" s="1" t="s">
        <v>5</v>
      </c>
      <c r="H54" s="1" t="s">
        <v>5</v>
      </c>
      <c r="I54" s="1" t="s">
        <v>5</v>
      </c>
      <c r="J54" s="1" t="s">
        <v>5</v>
      </c>
      <c r="K54" s="1" t="s">
        <v>5</v>
      </c>
      <c r="L54" s="1" t="s">
        <v>5</v>
      </c>
      <c r="M54" s="1" t="s">
        <v>5</v>
      </c>
      <c r="N54" s="1" t="s">
        <v>5</v>
      </c>
    </row>
    <row r="55" spans="1:14" x14ac:dyDescent="0.2">
      <c r="A55" s="1" t="s">
        <v>22</v>
      </c>
      <c r="B55" s="1" t="s">
        <v>21</v>
      </c>
      <c r="C55" s="1" t="s">
        <v>2</v>
      </c>
      <c r="D55" s="1" t="s">
        <v>7</v>
      </c>
      <c r="E55" s="1" t="s">
        <v>7</v>
      </c>
      <c r="F55" s="1" t="s">
        <v>7</v>
      </c>
      <c r="G55" s="1" t="s">
        <v>7</v>
      </c>
      <c r="H55" s="1" t="s">
        <v>7</v>
      </c>
      <c r="I55" s="1" t="s">
        <v>7</v>
      </c>
      <c r="J55" s="1" t="s">
        <v>7</v>
      </c>
      <c r="K55" s="1" t="s">
        <v>7</v>
      </c>
      <c r="L55" s="1" t="s">
        <v>7</v>
      </c>
      <c r="M55" s="1" t="s">
        <v>7</v>
      </c>
      <c r="N55" s="1" t="s">
        <v>7</v>
      </c>
    </row>
    <row r="56" spans="1:14" x14ac:dyDescent="0.2">
      <c r="A56" s="1" t="s">
        <v>22</v>
      </c>
      <c r="B56" s="1" t="s">
        <v>21</v>
      </c>
      <c r="C56" s="1" t="s">
        <v>2</v>
      </c>
      <c r="D56" s="1" t="s">
        <v>8</v>
      </c>
      <c r="E56" s="1" t="s">
        <v>8</v>
      </c>
      <c r="F56" s="1" t="s">
        <v>8</v>
      </c>
      <c r="G56" s="1" t="s">
        <v>8</v>
      </c>
      <c r="H56" s="1" t="s">
        <v>8</v>
      </c>
      <c r="I56" s="1" t="s">
        <v>8</v>
      </c>
      <c r="J56" s="1" t="s">
        <v>8</v>
      </c>
      <c r="K56" s="1" t="s">
        <v>8</v>
      </c>
      <c r="L56" s="1" t="s">
        <v>8</v>
      </c>
      <c r="M56" s="1" t="s">
        <v>8</v>
      </c>
      <c r="N56" s="1" t="s">
        <v>8</v>
      </c>
    </row>
    <row r="57" spans="1:14" x14ac:dyDescent="0.2">
      <c r="A57" s="1" t="s">
        <v>22</v>
      </c>
      <c r="B57" s="1" t="s">
        <v>21</v>
      </c>
      <c r="C57" s="1" t="s">
        <v>2</v>
      </c>
      <c r="D57" s="1" t="s">
        <v>9</v>
      </c>
      <c r="E57" s="1" t="s">
        <v>9</v>
      </c>
      <c r="F57" s="1" t="s">
        <v>9</v>
      </c>
      <c r="G57" s="1" t="s">
        <v>9</v>
      </c>
      <c r="H57" s="1" t="s">
        <v>9</v>
      </c>
      <c r="I57" s="1" t="s">
        <v>9</v>
      </c>
      <c r="J57" s="1" t="s">
        <v>9</v>
      </c>
      <c r="K57" s="1" t="s">
        <v>9</v>
      </c>
      <c r="L57" s="1" t="s">
        <v>9</v>
      </c>
      <c r="M57" s="1" t="s">
        <v>9</v>
      </c>
      <c r="N57" s="1" t="s">
        <v>9</v>
      </c>
    </row>
    <row r="58" spans="1:14" x14ac:dyDescent="0.2">
      <c r="A58" s="1" t="s">
        <v>22</v>
      </c>
      <c r="B58" s="1" t="s">
        <v>21</v>
      </c>
      <c r="C58" s="1" t="s">
        <v>2</v>
      </c>
      <c r="D58" s="1" t="s">
        <v>5</v>
      </c>
      <c r="E58" s="1" t="s">
        <v>5</v>
      </c>
      <c r="F58" s="1" t="s">
        <v>5</v>
      </c>
      <c r="G58" s="1" t="s">
        <v>5</v>
      </c>
      <c r="H58" s="1" t="s">
        <v>5</v>
      </c>
      <c r="I58" s="1" t="s">
        <v>5</v>
      </c>
      <c r="J58" s="1" t="s">
        <v>5</v>
      </c>
      <c r="K58" s="1" t="s">
        <v>5</v>
      </c>
      <c r="L58" s="1" t="s">
        <v>5</v>
      </c>
      <c r="M58" s="1" t="s">
        <v>5</v>
      </c>
      <c r="N58" s="1" t="s">
        <v>5</v>
      </c>
    </row>
    <row r="59" spans="1:14" x14ac:dyDescent="0.2">
      <c r="A59" s="1" t="s">
        <v>22</v>
      </c>
      <c r="B59" s="1" t="s">
        <v>21</v>
      </c>
      <c r="C59" s="1" t="s">
        <v>2</v>
      </c>
      <c r="D59" s="1" t="s">
        <v>7</v>
      </c>
      <c r="E59" s="1" t="s">
        <v>7</v>
      </c>
      <c r="F59" s="1" t="s">
        <v>7</v>
      </c>
      <c r="G59" s="1" t="s">
        <v>7</v>
      </c>
      <c r="H59" s="1" t="s">
        <v>7</v>
      </c>
      <c r="I59" s="1" t="s">
        <v>7</v>
      </c>
      <c r="J59" s="1" t="s">
        <v>7</v>
      </c>
      <c r="K59" s="1" t="s">
        <v>7</v>
      </c>
      <c r="L59" s="1" t="s">
        <v>7</v>
      </c>
      <c r="M59" s="1" t="s">
        <v>7</v>
      </c>
      <c r="N59" s="1" t="s">
        <v>7</v>
      </c>
    </row>
    <row r="60" spans="1:14" x14ac:dyDescent="0.2">
      <c r="A60" s="1" t="s">
        <v>22</v>
      </c>
      <c r="B60" s="1" t="s">
        <v>21</v>
      </c>
      <c r="C60" s="1" t="s">
        <v>2</v>
      </c>
      <c r="D60" s="1" t="s">
        <v>8</v>
      </c>
      <c r="E60" s="1" t="s">
        <v>8</v>
      </c>
      <c r="F60" s="1" t="s">
        <v>8</v>
      </c>
      <c r="G60" s="1" t="s">
        <v>8</v>
      </c>
      <c r="H60" s="1" t="s">
        <v>8</v>
      </c>
      <c r="I60" s="1" t="s">
        <v>8</v>
      </c>
      <c r="J60" s="1" t="s">
        <v>8</v>
      </c>
      <c r="K60" s="1" t="s">
        <v>8</v>
      </c>
      <c r="L60" s="1" t="s">
        <v>8</v>
      </c>
      <c r="M60" s="1" t="s">
        <v>8</v>
      </c>
      <c r="N60" s="1" t="s">
        <v>8</v>
      </c>
    </row>
    <row r="61" spans="1:14" x14ac:dyDescent="0.2">
      <c r="A61" s="1" t="s">
        <v>22</v>
      </c>
      <c r="B61" s="1" t="s">
        <v>21</v>
      </c>
      <c r="C61" s="1" t="s">
        <v>2</v>
      </c>
      <c r="D61" s="1" t="s">
        <v>9</v>
      </c>
      <c r="E61" s="1" t="s">
        <v>9</v>
      </c>
      <c r="F61" s="1" t="s">
        <v>9</v>
      </c>
      <c r="G61" s="1" t="s">
        <v>9</v>
      </c>
      <c r="H61" s="1" t="s">
        <v>9</v>
      </c>
      <c r="I61" s="1" t="s">
        <v>9</v>
      </c>
      <c r="J61" s="1" t="s">
        <v>9</v>
      </c>
      <c r="K61" s="1" t="s">
        <v>9</v>
      </c>
      <c r="L61" s="1" t="s">
        <v>9</v>
      </c>
      <c r="M61" s="1" t="s">
        <v>9</v>
      </c>
      <c r="N61" s="1" t="s">
        <v>9</v>
      </c>
    </row>
    <row r="62" spans="1:14" x14ac:dyDescent="0.2">
      <c r="A62" s="1" t="s">
        <v>24</v>
      </c>
      <c r="B62" s="1" t="s">
        <v>23</v>
      </c>
      <c r="C62" s="1" t="s">
        <v>2</v>
      </c>
      <c r="D62" s="1" t="s">
        <v>5</v>
      </c>
      <c r="E62" s="1" t="s">
        <v>5</v>
      </c>
      <c r="F62" s="1" t="s">
        <v>5</v>
      </c>
      <c r="G62" s="1" t="s">
        <v>5</v>
      </c>
      <c r="H62" s="1" t="s">
        <v>5</v>
      </c>
      <c r="I62" s="1" t="s">
        <v>5</v>
      </c>
      <c r="J62" s="1" t="s">
        <v>5</v>
      </c>
      <c r="K62" s="1" t="s">
        <v>5</v>
      </c>
      <c r="L62" s="1" t="s">
        <v>5</v>
      </c>
      <c r="M62" s="1" t="s">
        <v>5</v>
      </c>
      <c r="N62" s="1" t="s">
        <v>5</v>
      </c>
    </row>
    <row r="63" spans="1:14" x14ac:dyDescent="0.2">
      <c r="A63" s="1" t="s">
        <v>24</v>
      </c>
      <c r="B63" s="1" t="s">
        <v>23</v>
      </c>
      <c r="C63" s="1" t="s">
        <v>2</v>
      </c>
      <c r="D63" s="1" t="s">
        <v>7</v>
      </c>
      <c r="E63" s="1" t="s">
        <v>7</v>
      </c>
      <c r="F63" s="1" t="s">
        <v>7</v>
      </c>
      <c r="G63" s="1" t="s">
        <v>7</v>
      </c>
      <c r="H63" s="1" t="s">
        <v>7</v>
      </c>
      <c r="I63" s="1" t="s">
        <v>7</v>
      </c>
      <c r="J63" s="1" t="s">
        <v>7</v>
      </c>
      <c r="K63" s="1" t="s">
        <v>7</v>
      </c>
      <c r="L63" s="1" t="s">
        <v>7</v>
      </c>
      <c r="M63" s="1" t="s">
        <v>7</v>
      </c>
      <c r="N63" s="1" t="s">
        <v>7</v>
      </c>
    </row>
    <row r="64" spans="1:14" x14ac:dyDescent="0.2">
      <c r="A64" s="1" t="s">
        <v>24</v>
      </c>
      <c r="B64" s="1" t="s">
        <v>23</v>
      </c>
      <c r="C64" s="1" t="s">
        <v>2</v>
      </c>
      <c r="D64" s="1" t="s">
        <v>8</v>
      </c>
      <c r="E64" s="1" t="s">
        <v>8</v>
      </c>
      <c r="F64" s="1" t="s">
        <v>8</v>
      </c>
      <c r="G64" s="1" t="s">
        <v>8</v>
      </c>
      <c r="H64" s="1" t="s">
        <v>8</v>
      </c>
      <c r="I64" s="1" t="s">
        <v>8</v>
      </c>
      <c r="J64" s="1" t="s">
        <v>8</v>
      </c>
      <c r="K64" s="1" t="s">
        <v>8</v>
      </c>
      <c r="L64" s="1" t="s">
        <v>8</v>
      </c>
      <c r="M64" s="1" t="s">
        <v>8</v>
      </c>
      <c r="N64" s="1" t="s">
        <v>8</v>
      </c>
    </row>
    <row r="65" spans="1:14" x14ac:dyDescent="0.2">
      <c r="A65" s="1" t="s">
        <v>24</v>
      </c>
      <c r="B65" s="1" t="s">
        <v>23</v>
      </c>
      <c r="C65" s="1" t="s">
        <v>2</v>
      </c>
      <c r="D65" s="1" t="s">
        <v>9</v>
      </c>
      <c r="E65" s="1" t="s">
        <v>9</v>
      </c>
      <c r="F65" s="1" t="s">
        <v>9</v>
      </c>
      <c r="G65" s="1" t="s">
        <v>9</v>
      </c>
      <c r="H65" s="1" t="s">
        <v>9</v>
      </c>
      <c r="I65" s="1" t="s">
        <v>9</v>
      </c>
      <c r="J65" s="1" t="s">
        <v>9</v>
      </c>
      <c r="K65" s="1" t="s">
        <v>9</v>
      </c>
      <c r="L65" s="1" t="s">
        <v>9</v>
      </c>
      <c r="M65" s="1" t="s">
        <v>9</v>
      </c>
      <c r="N65" s="1" t="s">
        <v>9</v>
      </c>
    </row>
    <row r="66" spans="1:14" x14ac:dyDescent="0.2">
      <c r="A66" s="1" t="s">
        <v>24</v>
      </c>
      <c r="B66" s="1" t="s">
        <v>23</v>
      </c>
      <c r="C66" s="1" t="s">
        <v>2</v>
      </c>
      <c r="D66" s="1" t="s">
        <v>5</v>
      </c>
      <c r="E66" s="1" t="s">
        <v>5</v>
      </c>
      <c r="F66" s="1" t="s">
        <v>5</v>
      </c>
      <c r="G66" s="1" t="s">
        <v>5</v>
      </c>
      <c r="H66" s="1" t="s">
        <v>5</v>
      </c>
      <c r="I66" s="1" t="s">
        <v>5</v>
      </c>
      <c r="J66" s="1" t="s">
        <v>5</v>
      </c>
      <c r="K66" s="1" t="s">
        <v>5</v>
      </c>
      <c r="L66" s="1" t="s">
        <v>5</v>
      </c>
      <c r="M66" s="1" t="s">
        <v>5</v>
      </c>
      <c r="N66" s="1" t="s">
        <v>5</v>
      </c>
    </row>
    <row r="67" spans="1:14" x14ac:dyDescent="0.2">
      <c r="A67" s="1" t="s">
        <v>24</v>
      </c>
      <c r="B67" s="1" t="s">
        <v>23</v>
      </c>
      <c r="C67" s="1" t="s">
        <v>2</v>
      </c>
      <c r="D67" s="1" t="s">
        <v>7</v>
      </c>
      <c r="E67" s="1" t="s">
        <v>7</v>
      </c>
      <c r="F67" s="1" t="s">
        <v>7</v>
      </c>
      <c r="G67" s="1" t="s">
        <v>7</v>
      </c>
      <c r="H67" s="1" t="s">
        <v>7</v>
      </c>
      <c r="I67" s="1" t="s">
        <v>7</v>
      </c>
      <c r="J67" s="1" t="s">
        <v>7</v>
      </c>
      <c r="K67" s="1" t="s">
        <v>7</v>
      </c>
      <c r="L67" s="1" t="s">
        <v>7</v>
      </c>
      <c r="M67" s="1" t="s">
        <v>7</v>
      </c>
      <c r="N67" s="1" t="s">
        <v>7</v>
      </c>
    </row>
    <row r="68" spans="1:14" x14ac:dyDescent="0.2">
      <c r="A68" s="1" t="s">
        <v>24</v>
      </c>
      <c r="B68" s="1" t="s">
        <v>23</v>
      </c>
      <c r="C68" s="1" t="s">
        <v>2</v>
      </c>
      <c r="D68" s="1" t="s">
        <v>8</v>
      </c>
      <c r="E68" s="1" t="s">
        <v>8</v>
      </c>
      <c r="F68" s="1" t="s">
        <v>8</v>
      </c>
      <c r="G68" s="1" t="s">
        <v>8</v>
      </c>
      <c r="H68" s="1" t="s">
        <v>8</v>
      </c>
      <c r="I68" s="1" t="s">
        <v>8</v>
      </c>
      <c r="J68" s="1" t="s">
        <v>8</v>
      </c>
      <c r="K68" s="1" t="s">
        <v>8</v>
      </c>
      <c r="L68" s="1" t="s">
        <v>8</v>
      </c>
      <c r="M68" s="1" t="s">
        <v>8</v>
      </c>
      <c r="N68" s="1" t="s">
        <v>8</v>
      </c>
    </row>
    <row r="69" spans="1:14" x14ac:dyDescent="0.2">
      <c r="A69" s="1" t="s">
        <v>24</v>
      </c>
      <c r="B69" s="1" t="s">
        <v>23</v>
      </c>
      <c r="C69" s="1" t="s">
        <v>2</v>
      </c>
      <c r="D69" s="1" t="s">
        <v>9</v>
      </c>
      <c r="E69" s="1" t="s">
        <v>9</v>
      </c>
      <c r="F69" s="1" t="s">
        <v>9</v>
      </c>
      <c r="G69" s="1" t="s">
        <v>9</v>
      </c>
      <c r="H69" s="1" t="s">
        <v>9</v>
      </c>
      <c r="I69" s="1" t="s">
        <v>9</v>
      </c>
      <c r="J69" s="1" t="s">
        <v>9</v>
      </c>
      <c r="K69" s="1" t="s">
        <v>9</v>
      </c>
      <c r="L69" s="1" t="s">
        <v>9</v>
      </c>
      <c r="M69" s="1" t="s">
        <v>9</v>
      </c>
      <c r="N69" s="1" t="s">
        <v>9</v>
      </c>
    </row>
    <row r="70" spans="1:14" x14ac:dyDescent="0.2">
      <c r="A70" s="1" t="s">
        <v>26</v>
      </c>
      <c r="B70" s="1" t="s">
        <v>25</v>
      </c>
      <c r="C70" s="1" t="s">
        <v>2</v>
      </c>
      <c r="D70" s="1" t="s">
        <v>5</v>
      </c>
      <c r="E70" s="1" t="s">
        <v>5</v>
      </c>
      <c r="F70" s="1" t="s">
        <v>5</v>
      </c>
      <c r="G70" s="1" t="s">
        <v>5</v>
      </c>
      <c r="H70" s="1" t="s">
        <v>5</v>
      </c>
      <c r="I70" s="1" t="s">
        <v>5</v>
      </c>
      <c r="J70" s="1" t="s">
        <v>5</v>
      </c>
      <c r="K70" s="1" t="s">
        <v>5</v>
      </c>
      <c r="L70" s="1" t="s">
        <v>5</v>
      </c>
      <c r="M70" s="1" t="s">
        <v>5</v>
      </c>
      <c r="N70" s="1" t="s">
        <v>5</v>
      </c>
    </row>
    <row r="71" spans="1:14" x14ac:dyDescent="0.2">
      <c r="A71" s="1" t="s">
        <v>26</v>
      </c>
      <c r="B71" s="1" t="s">
        <v>25</v>
      </c>
      <c r="C71" s="1" t="s">
        <v>2</v>
      </c>
      <c r="D71" s="1" t="s">
        <v>7</v>
      </c>
      <c r="E71" s="1" t="s">
        <v>7</v>
      </c>
      <c r="F71" s="1" t="s">
        <v>7</v>
      </c>
      <c r="G71" s="1" t="s">
        <v>7</v>
      </c>
      <c r="H71" s="1" t="s">
        <v>7</v>
      </c>
      <c r="I71" s="1" t="s">
        <v>7</v>
      </c>
      <c r="J71" s="1" t="s">
        <v>7</v>
      </c>
      <c r="K71" s="1" t="s">
        <v>7</v>
      </c>
      <c r="L71" s="1" t="s">
        <v>7</v>
      </c>
      <c r="M71" s="1" t="s">
        <v>7</v>
      </c>
      <c r="N71" s="1" t="s">
        <v>7</v>
      </c>
    </row>
    <row r="72" spans="1:14" x14ac:dyDescent="0.2">
      <c r="A72" s="1" t="s">
        <v>26</v>
      </c>
      <c r="B72" s="1" t="s">
        <v>25</v>
      </c>
      <c r="C72" s="1" t="s">
        <v>2</v>
      </c>
      <c r="D72" s="1" t="s">
        <v>8</v>
      </c>
      <c r="E72" s="1" t="s">
        <v>8</v>
      </c>
      <c r="F72" s="1" t="s">
        <v>8</v>
      </c>
      <c r="G72" s="1" t="s">
        <v>8</v>
      </c>
      <c r="H72" s="1" t="s">
        <v>8</v>
      </c>
      <c r="I72" s="1" t="s">
        <v>8</v>
      </c>
      <c r="J72" s="1" t="s">
        <v>8</v>
      </c>
      <c r="K72" s="1" t="s">
        <v>8</v>
      </c>
      <c r="L72" s="1" t="s">
        <v>8</v>
      </c>
      <c r="M72" s="1" t="s">
        <v>8</v>
      </c>
      <c r="N72" s="1" t="s">
        <v>8</v>
      </c>
    </row>
    <row r="73" spans="1:14" x14ac:dyDescent="0.2">
      <c r="A73" s="1" t="s">
        <v>26</v>
      </c>
      <c r="B73" s="1" t="s">
        <v>25</v>
      </c>
      <c r="C73" s="1" t="s">
        <v>2</v>
      </c>
      <c r="D73" s="1" t="s">
        <v>9</v>
      </c>
      <c r="E73" s="1" t="s">
        <v>9</v>
      </c>
      <c r="F73" s="1" t="s">
        <v>9</v>
      </c>
      <c r="G73" s="1" t="s">
        <v>9</v>
      </c>
      <c r="H73" s="1" t="s">
        <v>9</v>
      </c>
      <c r="I73" s="1" t="s">
        <v>9</v>
      </c>
      <c r="J73" s="1" t="s">
        <v>9</v>
      </c>
      <c r="K73" s="1" t="s">
        <v>9</v>
      </c>
      <c r="L73" s="1" t="s">
        <v>9</v>
      </c>
      <c r="M73" s="1" t="s">
        <v>9</v>
      </c>
      <c r="N73" s="1" t="s">
        <v>9</v>
      </c>
    </row>
    <row r="74" spans="1:14" x14ac:dyDescent="0.2">
      <c r="A74" s="1" t="s">
        <v>26</v>
      </c>
      <c r="B74" s="1" t="s">
        <v>25</v>
      </c>
      <c r="C74" s="1" t="s">
        <v>2</v>
      </c>
      <c r="D74" s="1" t="s">
        <v>5</v>
      </c>
      <c r="E74" s="1" t="s">
        <v>5</v>
      </c>
      <c r="F74" s="1" t="s">
        <v>5</v>
      </c>
      <c r="G74" s="1" t="s">
        <v>5</v>
      </c>
      <c r="H74" s="1" t="s">
        <v>5</v>
      </c>
      <c r="I74" s="1" t="s">
        <v>5</v>
      </c>
      <c r="J74" s="1" t="s">
        <v>5</v>
      </c>
      <c r="K74" s="1" t="s">
        <v>5</v>
      </c>
      <c r="L74" s="1" t="s">
        <v>5</v>
      </c>
      <c r="M74" s="1" t="s">
        <v>5</v>
      </c>
      <c r="N74" s="1" t="s">
        <v>5</v>
      </c>
    </row>
    <row r="75" spans="1:14" x14ac:dyDescent="0.2">
      <c r="A75" s="1" t="s">
        <v>26</v>
      </c>
      <c r="B75" s="1" t="s">
        <v>25</v>
      </c>
      <c r="C75" s="1" t="s">
        <v>2</v>
      </c>
      <c r="D75" s="1" t="s">
        <v>7</v>
      </c>
      <c r="E75" s="1" t="s">
        <v>7</v>
      </c>
      <c r="F75" s="1" t="s">
        <v>7</v>
      </c>
      <c r="G75" s="1" t="s">
        <v>7</v>
      </c>
      <c r="H75" s="1" t="s">
        <v>7</v>
      </c>
      <c r="I75" s="1" t="s">
        <v>7</v>
      </c>
      <c r="J75" s="1" t="s">
        <v>7</v>
      </c>
      <c r="K75" s="1" t="s">
        <v>7</v>
      </c>
      <c r="L75" s="1" t="s">
        <v>7</v>
      </c>
      <c r="M75" s="1" t="s">
        <v>7</v>
      </c>
      <c r="N75" s="1" t="s">
        <v>7</v>
      </c>
    </row>
    <row r="76" spans="1:14" x14ac:dyDescent="0.2">
      <c r="A76" s="1" t="s">
        <v>26</v>
      </c>
      <c r="B76" s="1" t="s">
        <v>25</v>
      </c>
      <c r="C76" s="1" t="s">
        <v>2</v>
      </c>
      <c r="D76" s="1" t="s">
        <v>8</v>
      </c>
      <c r="E76" s="1" t="s">
        <v>8</v>
      </c>
      <c r="F76" s="1" t="s">
        <v>8</v>
      </c>
      <c r="G76" s="1" t="s">
        <v>8</v>
      </c>
      <c r="H76" s="1" t="s">
        <v>8</v>
      </c>
      <c r="I76" s="1" t="s">
        <v>8</v>
      </c>
      <c r="J76" s="1" t="s">
        <v>8</v>
      </c>
      <c r="K76" s="1" t="s">
        <v>8</v>
      </c>
      <c r="L76" s="1" t="s">
        <v>8</v>
      </c>
      <c r="M76" s="1" t="s">
        <v>8</v>
      </c>
      <c r="N76" s="1" t="s">
        <v>8</v>
      </c>
    </row>
    <row r="77" spans="1:14" x14ac:dyDescent="0.2">
      <c r="A77" s="1" t="s">
        <v>26</v>
      </c>
      <c r="B77" s="1" t="s">
        <v>25</v>
      </c>
      <c r="C77" s="1" t="s">
        <v>2</v>
      </c>
      <c r="D77" s="1" t="s">
        <v>9</v>
      </c>
      <c r="E77" s="1" t="s">
        <v>9</v>
      </c>
      <c r="F77" s="1" t="s">
        <v>9</v>
      </c>
      <c r="G77" s="1" t="s">
        <v>9</v>
      </c>
      <c r="H77" s="1" t="s">
        <v>9</v>
      </c>
      <c r="I77" s="1" t="s">
        <v>9</v>
      </c>
      <c r="J77" s="1" t="s">
        <v>9</v>
      </c>
      <c r="K77" s="1" t="s">
        <v>9</v>
      </c>
      <c r="L77" s="1" t="s">
        <v>9</v>
      </c>
      <c r="M77" s="1" t="s">
        <v>9</v>
      </c>
      <c r="N77" s="1" t="s">
        <v>9</v>
      </c>
    </row>
    <row r="78" spans="1:14" x14ac:dyDescent="0.2">
      <c r="A78" s="1" t="s">
        <v>26</v>
      </c>
      <c r="B78" s="1" t="s">
        <v>25</v>
      </c>
      <c r="C78" s="1" t="s">
        <v>2</v>
      </c>
      <c r="D78" s="1" t="s">
        <v>5</v>
      </c>
      <c r="E78" s="1" t="s">
        <v>5</v>
      </c>
      <c r="F78" s="1" t="s">
        <v>5</v>
      </c>
      <c r="G78" s="1" t="s">
        <v>5</v>
      </c>
      <c r="H78" s="1" t="s">
        <v>5</v>
      </c>
      <c r="I78" s="1" t="s">
        <v>5</v>
      </c>
      <c r="J78" s="1" t="s">
        <v>5</v>
      </c>
      <c r="K78" s="1" t="s">
        <v>5</v>
      </c>
      <c r="L78" s="1" t="s">
        <v>5</v>
      </c>
      <c r="M78" s="1" t="s">
        <v>5</v>
      </c>
      <c r="N78" s="1" t="s">
        <v>5</v>
      </c>
    </row>
    <row r="79" spans="1:14" x14ac:dyDescent="0.2">
      <c r="A79" s="1" t="s">
        <v>26</v>
      </c>
      <c r="B79" s="1" t="s">
        <v>25</v>
      </c>
      <c r="C79" s="1" t="s">
        <v>2</v>
      </c>
      <c r="D79" s="1" t="s">
        <v>7</v>
      </c>
      <c r="E79" s="1" t="s">
        <v>7</v>
      </c>
      <c r="F79" s="1" t="s">
        <v>7</v>
      </c>
      <c r="G79" s="1" t="s">
        <v>7</v>
      </c>
      <c r="H79" s="1" t="s">
        <v>7</v>
      </c>
      <c r="I79" s="1" t="s">
        <v>7</v>
      </c>
      <c r="J79" s="1" t="s">
        <v>7</v>
      </c>
      <c r="K79" s="1" t="s">
        <v>7</v>
      </c>
      <c r="L79" s="1" t="s">
        <v>7</v>
      </c>
      <c r="M79" s="1" t="s">
        <v>7</v>
      </c>
      <c r="N79" s="1" t="s">
        <v>7</v>
      </c>
    </row>
    <row r="80" spans="1:14" x14ac:dyDescent="0.2">
      <c r="A80" s="1" t="s">
        <v>26</v>
      </c>
      <c r="B80" s="1" t="s">
        <v>25</v>
      </c>
      <c r="C80" s="1" t="s">
        <v>2</v>
      </c>
      <c r="D80" s="1" t="s">
        <v>8</v>
      </c>
      <c r="E80" s="1" t="s">
        <v>8</v>
      </c>
      <c r="F80" s="1" t="s">
        <v>8</v>
      </c>
      <c r="G80" s="1" t="s">
        <v>8</v>
      </c>
      <c r="H80" s="1" t="s">
        <v>8</v>
      </c>
      <c r="I80" s="1" t="s">
        <v>8</v>
      </c>
      <c r="J80" s="1" t="s">
        <v>8</v>
      </c>
      <c r="K80" s="1" t="s">
        <v>8</v>
      </c>
      <c r="L80" s="1" t="s">
        <v>8</v>
      </c>
      <c r="M80" s="1" t="s">
        <v>8</v>
      </c>
      <c r="N80" s="1" t="s">
        <v>8</v>
      </c>
    </row>
    <row r="81" spans="1:14" x14ac:dyDescent="0.2">
      <c r="A81" s="1" t="s">
        <v>26</v>
      </c>
      <c r="B81" s="1" t="s">
        <v>25</v>
      </c>
      <c r="C81" s="1" t="s">
        <v>2</v>
      </c>
      <c r="D81" s="1" t="s">
        <v>9</v>
      </c>
      <c r="E81" s="1" t="s">
        <v>9</v>
      </c>
      <c r="F81" s="1" t="s">
        <v>9</v>
      </c>
      <c r="G81" s="1" t="s">
        <v>9</v>
      </c>
      <c r="H81" s="1" t="s">
        <v>9</v>
      </c>
      <c r="I81" s="1" t="s">
        <v>9</v>
      </c>
      <c r="J81" s="1" t="s">
        <v>9</v>
      </c>
      <c r="K81" s="1" t="s">
        <v>9</v>
      </c>
      <c r="L81" s="1" t="s">
        <v>9</v>
      </c>
      <c r="M81" s="1" t="s">
        <v>9</v>
      </c>
      <c r="N81" s="1" t="s">
        <v>9</v>
      </c>
    </row>
    <row r="82" spans="1:14" x14ac:dyDescent="0.2">
      <c r="A82" s="1" t="s">
        <v>28</v>
      </c>
      <c r="B82" s="1" t="s">
        <v>27</v>
      </c>
      <c r="C82" s="1" t="s">
        <v>2</v>
      </c>
      <c r="D82" s="1" t="s">
        <v>5</v>
      </c>
      <c r="E82" s="1" t="s">
        <v>5</v>
      </c>
      <c r="F82" s="1" t="s">
        <v>5</v>
      </c>
      <c r="G82" s="1" t="s">
        <v>5</v>
      </c>
      <c r="H82" s="1" t="s">
        <v>5</v>
      </c>
      <c r="I82" s="1" t="s">
        <v>5</v>
      </c>
      <c r="J82" s="1" t="s">
        <v>5</v>
      </c>
      <c r="K82" s="1" t="s">
        <v>5</v>
      </c>
      <c r="L82" s="1" t="s">
        <v>5</v>
      </c>
      <c r="M82" s="1" t="s">
        <v>5</v>
      </c>
      <c r="N82" s="1" t="s">
        <v>5</v>
      </c>
    </row>
    <row r="83" spans="1:14" x14ac:dyDescent="0.2">
      <c r="A83" s="1" t="s">
        <v>28</v>
      </c>
      <c r="B83" s="1" t="s">
        <v>27</v>
      </c>
      <c r="C83" s="1" t="s">
        <v>2</v>
      </c>
      <c r="D83" s="1" t="s">
        <v>7</v>
      </c>
      <c r="E83" s="1" t="s">
        <v>7</v>
      </c>
      <c r="F83" s="1" t="s">
        <v>7</v>
      </c>
      <c r="G83" s="1" t="s">
        <v>7</v>
      </c>
      <c r="H83" s="1" t="s">
        <v>7</v>
      </c>
      <c r="I83" s="1" t="s">
        <v>7</v>
      </c>
      <c r="J83" s="1" t="s">
        <v>7</v>
      </c>
      <c r="K83" s="1" t="s">
        <v>7</v>
      </c>
      <c r="L83" s="1" t="s">
        <v>7</v>
      </c>
      <c r="M83" s="1" t="s">
        <v>7</v>
      </c>
      <c r="N83" s="1" t="s">
        <v>7</v>
      </c>
    </row>
    <row r="84" spans="1:14" x14ac:dyDescent="0.2">
      <c r="A84" s="1" t="s">
        <v>28</v>
      </c>
      <c r="B84" s="1" t="s">
        <v>27</v>
      </c>
      <c r="C84" s="1" t="s">
        <v>2</v>
      </c>
      <c r="D84" s="1" t="s">
        <v>8</v>
      </c>
      <c r="E84" s="1" t="s">
        <v>8</v>
      </c>
      <c r="F84" s="1" t="s">
        <v>8</v>
      </c>
      <c r="G84" s="1" t="s">
        <v>8</v>
      </c>
      <c r="H84" s="1" t="s">
        <v>8</v>
      </c>
      <c r="I84" s="1" t="s">
        <v>8</v>
      </c>
      <c r="J84" s="1" t="s">
        <v>8</v>
      </c>
      <c r="K84" s="1" t="s">
        <v>8</v>
      </c>
      <c r="L84" s="1" t="s">
        <v>8</v>
      </c>
      <c r="M84" s="1" t="s">
        <v>8</v>
      </c>
      <c r="N84" s="1" t="s">
        <v>8</v>
      </c>
    </row>
    <row r="85" spans="1:14" x14ac:dyDescent="0.2">
      <c r="A85" s="1" t="s">
        <v>28</v>
      </c>
      <c r="B85" s="1" t="s">
        <v>27</v>
      </c>
      <c r="C85" s="1" t="s">
        <v>2</v>
      </c>
      <c r="D85" s="1" t="s">
        <v>9</v>
      </c>
      <c r="E85" s="1" t="s">
        <v>9</v>
      </c>
      <c r="F85" s="1" t="s">
        <v>9</v>
      </c>
      <c r="G85" s="1" t="s">
        <v>9</v>
      </c>
      <c r="H85" s="1" t="s">
        <v>9</v>
      </c>
      <c r="I85" s="1" t="s">
        <v>9</v>
      </c>
      <c r="J85" s="1" t="s">
        <v>9</v>
      </c>
      <c r="K85" s="1" t="s">
        <v>9</v>
      </c>
      <c r="L85" s="1" t="s">
        <v>9</v>
      </c>
      <c r="M85" s="1" t="s">
        <v>9</v>
      </c>
      <c r="N85" s="1" t="s">
        <v>9</v>
      </c>
    </row>
    <row r="86" spans="1:14" x14ac:dyDescent="0.2">
      <c r="A86" s="1" t="s">
        <v>28</v>
      </c>
      <c r="B86" s="1" t="s">
        <v>27</v>
      </c>
      <c r="C86" s="1" t="s">
        <v>2</v>
      </c>
      <c r="D86" s="1" t="s">
        <v>5</v>
      </c>
      <c r="E86" s="1" t="s">
        <v>5</v>
      </c>
      <c r="F86" s="1" t="s">
        <v>5</v>
      </c>
      <c r="G86" s="1" t="s">
        <v>5</v>
      </c>
      <c r="H86" s="1" t="s">
        <v>5</v>
      </c>
      <c r="I86" s="1" t="s">
        <v>5</v>
      </c>
      <c r="J86" s="1" t="s">
        <v>5</v>
      </c>
      <c r="K86" s="1" t="s">
        <v>5</v>
      </c>
      <c r="L86" s="1" t="s">
        <v>5</v>
      </c>
      <c r="M86" s="1" t="s">
        <v>5</v>
      </c>
      <c r="N86" s="1" t="s">
        <v>5</v>
      </c>
    </row>
    <row r="87" spans="1:14" x14ac:dyDescent="0.2">
      <c r="A87" s="1" t="s">
        <v>28</v>
      </c>
      <c r="B87" s="1" t="s">
        <v>27</v>
      </c>
      <c r="C87" s="1" t="s">
        <v>2</v>
      </c>
      <c r="D87" s="1" t="s">
        <v>7</v>
      </c>
      <c r="E87" s="1" t="s">
        <v>7</v>
      </c>
      <c r="F87" s="1" t="s">
        <v>7</v>
      </c>
      <c r="G87" s="1" t="s">
        <v>7</v>
      </c>
      <c r="H87" s="1" t="s">
        <v>7</v>
      </c>
      <c r="I87" s="1" t="s">
        <v>7</v>
      </c>
      <c r="J87" s="1" t="s">
        <v>7</v>
      </c>
      <c r="K87" s="1" t="s">
        <v>7</v>
      </c>
      <c r="L87" s="1" t="s">
        <v>7</v>
      </c>
      <c r="M87" s="1" t="s">
        <v>7</v>
      </c>
      <c r="N87" s="1" t="s">
        <v>7</v>
      </c>
    </row>
    <row r="88" spans="1:14" x14ac:dyDescent="0.2">
      <c r="A88" s="1" t="s">
        <v>28</v>
      </c>
      <c r="B88" s="1" t="s">
        <v>27</v>
      </c>
      <c r="C88" s="1" t="s">
        <v>2</v>
      </c>
      <c r="D88" s="1" t="s">
        <v>8</v>
      </c>
      <c r="E88" s="1" t="s">
        <v>8</v>
      </c>
      <c r="F88" s="1" t="s">
        <v>8</v>
      </c>
      <c r="G88" s="1" t="s">
        <v>8</v>
      </c>
      <c r="H88" s="1" t="s">
        <v>8</v>
      </c>
      <c r="I88" s="1" t="s">
        <v>8</v>
      </c>
      <c r="J88" s="1" t="s">
        <v>8</v>
      </c>
      <c r="K88" s="1" t="s">
        <v>8</v>
      </c>
      <c r="L88" s="1" t="s">
        <v>8</v>
      </c>
      <c r="M88" s="1" t="s">
        <v>8</v>
      </c>
      <c r="N88" s="1" t="s">
        <v>8</v>
      </c>
    </row>
    <row r="89" spans="1:14" x14ac:dyDescent="0.2">
      <c r="A89" s="1" t="s">
        <v>28</v>
      </c>
      <c r="B89" s="1" t="s">
        <v>27</v>
      </c>
      <c r="C89" s="1" t="s">
        <v>2</v>
      </c>
      <c r="D89" s="1" t="s">
        <v>9</v>
      </c>
      <c r="E89" s="1" t="s">
        <v>9</v>
      </c>
      <c r="F89" s="1" t="s">
        <v>9</v>
      </c>
      <c r="G89" s="1" t="s">
        <v>9</v>
      </c>
      <c r="H89" s="1" t="s">
        <v>9</v>
      </c>
      <c r="I89" s="1" t="s">
        <v>9</v>
      </c>
      <c r="J89" s="1" t="s">
        <v>9</v>
      </c>
      <c r="K89" s="1" t="s">
        <v>9</v>
      </c>
      <c r="L89" s="1" t="s">
        <v>9</v>
      </c>
      <c r="M89" s="1" t="s">
        <v>9</v>
      </c>
      <c r="N89" s="1" t="s">
        <v>9</v>
      </c>
    </row>
    <row r="90" spans="1:14" x14ac:dyDescent="0.2">
      <c r="A90" s="1" t="s">
        <v>30</v>
      </c>
      <c r="B90" s="1" t="s">
        <v>29</v>
      </c>
      <c r="C90" s="1" t="s">
        <v>2</v>
      </c>
      <c r="D90" s="1" t="s">
        <v>5</v>
      </c>
      <c r="E90" s="1" t="s">
        <v>5</v>
      </c>
      <c r="F90" s="1" t="s">
        <v>5</v>
      </c>
      <c r="G90" s="1" t="s">
        <v>5</v>
      </c>
      <c r="H90" s="1" t="s">
        <v>5</v>
      </c>
      <c r="I90" s="1" t="s">
        <v>5</v>
      </c>
      <c r="J90" s="1" t="s">
        <v>5</v>
      </c>
      <c r="K90" s="1" t="s">
        <v>5</v>
      </c>
      <c r="L90" s="1" t="s">
        <v>5</v>
      </c>
      <c r="M90" s="1" t="s">
        <v>5</v>
      </c>
      <c r="N90" s="1" t="s">
        <v>5</v>
      </c>
    </row>
    <row r="91" spans="1:14" x14ac:dyDescent="0.2">
      <c r="A91" s="1" t="s">
        <v>30</v>
      </c>
      <c r="B91" s="1" t="s">
        <v>29</v>
      </c>
      <c r="C91" s="1" t="s">
        <v>2</v>
      </c>
      <c r="D91" s="1" t="s">
        <v>7</v>
      </c>
      <c r="E91" s="1" t="s">
        <v>7</v>
      </c>
      <c r="F91" s="1" t="s">
        <v>7</v>
      </c>
      <c r="G91" s="1" t="s">
        <v>7</v>
      </c>
      <c r="H91" s="1" t="s">
        <v>7</v>
      </c>
      <c r="I91" s="1" t="s">
        <v>7</v>
      </c>
      <c r="J91" s="1" t="s">
        <v>7</v>
      </c>
      <c r="K91" s="1" t="s">
        <v>7</v>
      </c>
      <c r="L91" s="1" t="s">
        <v>7</v>
      </c>
      <c r="M91" s="1" t="s">
        <v>7</v>
      </c>
      <c r="N91" s="1" t="s">
        <v>7</v>
      </c>
    </row>
    <row r="92" spans="1:14" x14ac:dyDescent="0.2">
      <c r="A92" s="1" t="s">
        <v>30</v>
      </c>
      <c r="B92" s="1" t="s">
        <v>29</v>
      </c>
      <c r="C92" s="1" t="s">
        <v>2</v>
      </c>
      <c r="D92" s="1" t="s">
        <v>8</v>
      </c>
      <c r="E92" s="1" t="s">
        <v>8</v>
      </c>
      <c r="F92" s="1" t="s">
        <v>8</v>
      </c>
      <c r="G92" s="1" t="s">
        <v>8</v>
      </c>
      <c r="H92" s="1" t="s">
        <v>8</v>
      </c>
      <c r="I92" s="1" t="s">
        <v>8</v>
      </c>
      <c r="J92" s="1" t="s">
        <v>8</v>
      </c>
      <c r="K92" s="1" t="s">
        <v>8</v>
      </c>
      <c r="L92" s="1" t="s">
        <v>8</v>
      </c>
      <c r="M92" s="1" t="s">
        <v>8</v>
      </c>
      <c r="N92" s="1" t="s">
        <v>8</v>
      </c>
    </row>
    <row r="93" spans="1:14" x14ac:dyDescent="0.2">
      <c r="A93" s="1" t="s">
        <v>30</v>
      </c>
      <c r="B93" s="1" t="s">
        <v>29</v>
      </c>
      <c r="C93" s="1" t="s">
        <v>2</v>
      </c>
      <c r="D93" s="1" t="s">
        <v>9</v>
      </c>
      <c r="E93" s="1" t="s">
        <v>9</v>
      </c>
      <c r="F93" s="1" t="s">
        <v>9</v>
      </c>
      <c r="G93" s="1" t="s">
        <v>9</v>
      </c>
      <c r="H93" s="1" t="s">
        <v>9</v>
      </c>
      <c r="I93" s="1" t="s">
        <v>9</v>
      </c>
      <c r="J93" s="1" t="s">
        <v>9</v>
      </c>
      <c r="K93" s="1" t="s">
        <v>9</v>
      </c>
      <c r="L93" s="1" t="s">
        <v>9</v>
      </c>
      <c r="M93" s="1" t="s">
        <v>9</v>
      </c>
      <c r="N93" s="1" t="s">
        <v>9</v>
      </c>
    </row>
    <row r="94" spans="1:14" x14ac:dyDescent="0.2">
      <c r="A94" s="1" t="s">
        <v>30</v>
      </c>
      <c r="B94" s="1" t="s">
        <v>29</v>
      </c>
      <c r="C94" s="1" t="s">
        <v>2</v>
      </c>
      <c r="D94" s="1" t="s">
        <v>5</v>
      </c>
      <c r="E94" s="1" t="s">
        <v>5</v>
      </c>
      <c r="F94" s="1" t="s">
        <v>5</v>
      </c>
      <c r="G94" s="1" t="s">
        <v>5</v>
      </c>
      <c r="H94" s="1" t="s">
        <v>5</v>
      </c>
      <c r="I94" s="1" t="s">
        <v>5</v>
      </c>
      <c r="J94" s="1" t="s">
        <v>5</v>
      </c>
      <c r="K94" s="1" t="s">
        <v>5</v>
      </c>
      <c r="L94" s="1" t="s">
        <v>5</v>
      </c>
      <c r="M94" s="1" t="s">
        <v>5</v>
      </c>
      <c r="N94" s="1" t="s">
        <v>5</v>
      </c>
    </row>
    <row r="95" spans="1:14" x14ac:dyDescent="0.2">
      <c r="A95" s="1" t="s">
        <v>30</v>
      </c>
      <c r="B95" s="1" t="s">
        <v>29</v>
      </c>
      <c r="C95" s="1" t="s">
        <v>2</v>
      </c>
      <c r="D95" s="1" t="s">
        <v>7</v>
      </c>
      <c r="E95" s="1" t="s">
        <v>7</v>
      </c>
      <c r="F95" s="1" t="s">
        <v>7</v>
      </c>
      <c r="G95" s="1" t="s">
        <v>7</v>
      </c>
      <c r="H95" s="1" t="s">
        <v>7</v>
      </c>
      <c r="I95" s="1" t="s">
        <v>7</v>
      </c>
      <c r="J95" s="1" t="s">
        <v>7</v>
      </c>
      <c r="K95" s="1" t="s">
        <v>7</v>
      </c>
      <c r="L95" s="1" t="s">
        <v>7</v>
      </c>
      <c r="M95" s="1" t="s">
        <v>7</v>
      </c>
      <c r="N95" s="1" t="s">
        <v>7</v>
      </c>
    </row>
    <row r="96" spans="1:14" x14ac:dyDescent="0.2">
      <c r="A96" s="1" t="s">
        <v>30</v>
      </c>
      <c r="B96" s="1" t="s">
        <v>29</v>
      </c>
      <c r="C96" s="1" t="s">
        <v>2</v>
      </c>
      <c r="D96" s="1" t="s">
        <v>8</v>
      </c>
      <c r="E96" s="1" t="s">
        <v>8</v>
      </c>
      <c r="F96" s="1" t="s">
        <v>8</v>
      </c>
      <c r="G96" s="1" t="s">
        <v>8</v>
      </c>
      <c r="H96" s="1" t="s">
        <v>8</v>
      </c>
      <c r="I96" s="1" t="s">
        <v>8</v>
      </c>
      <c r="J96" s="1" t="s">
        <v>8</v>
      </c>
      <c r="K96" s="1" t="s">
        <v>8</v>
      </c>
      <c r="L96" s="1" t="s">
        <v>8</v>
      </c>
      <c r="M96" s="1" t="s">
        <v>8</v>
      </c>
      <c r="N96" s="1" t="s">
        <v>8</v>
      </c>
    </row>
    <row r="97" spans="1:14" x14ac:dyDescent="0.2">
      <c r="A97" s="1" t="s">
        <v>30</v>
      </c>
      <c r="B97" s="1" t="s">
        <v>29</v>
      </c>
      <c r="C97" s="1" t="s">
        <v>2</v>
      </c>
      <c r="D97" s="1" t="s">
        <v>9</v>
      </c>
      <c r="E97" s="1" t="s">
        <v>9</v>
      </c>
      <c r="F97" s="1" t="s">
        <v>9</v>
      </c>
      <c r="G97" s="1" t="s">
        <v>9</v>
      </c>
      <c r="H97" s="1" t="s">
        <v>9</v>
      </c>
      <c r="I97" s="1" t="s">
        <v>9</v>
      </c>
      <c r="J97" s="1" t="s">
        <v>9</v>
      </c>
      <c r="K97" s="1" t="s">
        <v>9</v>
      </c>
      <c r="L97" s="1" t="s">
        <v>9</v>
      </c>
      <c r="M97" s="1" t="s">
        <v>9</v>
      </c>
      <c r="N97" s="1" t="s">
        <v>9</v>
      </c>
    </row>
    <row r="98" spans="1:14" x14ac:dyDescent="0.2">
      <c r="A98" s="1" t="s">
        <v>30</v>
      </c>
      <c r="B98" s="1" t="s">
        <v>29</v>
      </c>
      <c r="C98" s="1" t="s">
        <v>2</v>
      </c>
      <c r="D98" s="1" t="s">
        <v>5</v>
      </c>
      <c r="E98" s="1" t="s">
        <v>5</v>
      </c>
      <c r="F98" s="1" t="s">
        <v>5</v>
      </c>
      <c r="G98" s="1" t="s">
        <v>5</v>
      </c>
      <c r="H98" s="1" t="s">
        <v>5</v>
      </c>
      <c r="I98" s="1" t="s">
        <v>5</v>
      </c>
      <c r="J98" s="1" t="s">
        <v>5</v>
      </c>
      <c r="K98" s="1" t="s">
        <v>5</v>
      </c>
      <c r="L98" s="1" t="s">
        <v>5</v>
      </c>
      <c r="M98" s="1" t="s">
        <v>5</v>
      </c>
      <c r="N98" s="1" t="s">
        <v>5</v>
      </c>
    </row>
    <row r="99" spans="1:14" x14ac:dyDescent="0.2">
      <c r="A99" s="1" t="s">
        <v>30</v>
      </c>
      <c r="B99" s="1" t="s">
        <v>29</v>
      </c>
      <c r="C99" s="1" t="s">
        <v>2</v>
      </c>
      <c r="D99" s="1" t="s">
        <v>7</v>
      </c>
      <c r="E99" s="1" t="s">
        <v>7</v>
      </c>
      <c r="F99" s="1" t="s">
        <v>7</v>
      </c>
      <c r="G99" s="1" t="s">
        <v>7</v>
      </c>
      <c r="H99" s="1" t="s">
        <v>7</v>
      </c>
      <c r="I99" s="1" t="s">
        <v>7</v>
      </c>
      <c r="J99" s="1" t="s">
        <v>7</v>
      </c>
      <c r="K99" s="1" t="s">
        <v>7</v>
      </c>
      <c r="L99" s="1" t="s">
        <v>7</v>
      </c>
      <c r="M99" s="1" t="s">
        <v>7</v>
      </c>
      <c r="N99" s="1" t="s">
        <v>7</v>
      </c>
    </row>
    <row r="100" spans="1:14" x14ac:dyDescent="0.2">
      <c r="A100" s="1" t="s">
        <v>30</v>
      </c>
      <c r="B100" s="1" t="s">
        <v>29</v>
      </c>
      <c r="C100" s="1" t="s">
        <v>2</v>
      </c>
      <c r="D100" s="1" t="s">
        <v>8</v>
      </c>
      <c r="E100" s="1" t="s">
        <v>8</v>
      </c>
      <c r="F100" s="1" t="s">
        <v>8</v>
      </c>
      <c r="G100" s="1" t="s">
        <v>8</v>
      </c>
      <c r="H100" s="1" t="s">
        <v>8</v>
      </c>
      <c r="I100" s="1" t="s">
        <v>8</v>
      </c>
      <c r="J100" s="1" t="s">
        <v>8</v>
      </c>
      <c r="K100" s="1" t="s">
        <v>8</v>
      </c>
      <c r="L100" s="1" t="s">
        <v>8</v>
      </c>
      <c r="M100" s="1" t="s">
        <v>8</v>
      </c>
      <c r="N100" s="1" t="s">
        <v>8</v>
      </c>
    </row>
    <row r="101" spans="1:14" x14ac:dyDescent="0.2">
      <c r="A101" s="1" t="s">
        <v>30</v>
      </c>
      <c r="B101" s="1" t="s">
        <v>29</v>
      </c>
      <c r="C101" s="1" t="s">
        <v>2</v>
      </c>
      <c r="D101" s="1" t="s">
        <v>9</v>
      </c>
      <c r="E101" s="1" t="s">
        <v>9</v>
      </c>
      <c r="F101" s="1" t="s">
        <v>9</v>
      </c>
      <c r="G101" s="1" t="s">
        <v>9</v>
      </c>
      <c r="H101" s="1" t="s">
        <v>9</v>
      </c>
      <c r="I101" s="1" t="s">
        <v>9</v>
      </c>
      <c r="J101" s="1" t="s">
        <v>9</v>
      </c>
      <c r="K101" s="1" t="s">
        <v>9</v>
      </c>
      <c r="L101" s="1" t="s">
        <v>9</v>
      </c>
      <c r="M101" s="1" t="s">
        <v>9</v>
      </c>
      <c r="N101" s="1" t="s">
        <v>9</v>
      </c>
    </row>
    <row r="102" spans="1:14" x14ac:dyDescent="0.2">
      <c r="A102" s="1" t="s">
        <v>30</v>
      </c>
      <c r="B102" s="1" t="s">
        <v>29</v>
      </c>
      <c r="C102" s="1" t="s">
        <v>2</v>
      </c>
      <c r="D102" s="1" t="s">
        <v>5</v>
      </c>
      <c r="E102" s="1" t="s">
        <v>5</v>
      </c>
      <c r="F102" s="1" t="s">
        <v>5</v>
      </c>
      <c r="G102" s="1" t="s">
        <v>5</v>
      </c>
      <c r="H102" s="1" t="s">
        <v>5</v>
      </c>
      <c r="I102" s="1" t="s">
        <v>5</v>
      </c>
      <c r="J102" s="1" t="s">
        <v>5</v>
      </c>
      <c r="K102" s="1" t="s">
        <v>5</v>
      </c>
      <c r="L102" s="1" t="s">
        <v>5</v>
      </c>
      <c r="M102" s="1" t="s">
        <v>5</v>
      </c>
      <c r="N102" s="1" t="s">
        <v>5</v>
      </c>
    </row>
    <row r="103" spans="1:14" x14ac:dyDescent="0.2">
      <c r="A103" s="1" t="s">
        <v>30</v>
      </c>
      <c r="B103" s="1" t="s">
        <v>29</v>
      </c>
      <c r="C103" s="1" t="s">
        <v>2</v>
      </c>
      <c r="D103" s="1" t="s">
        <v>7</v>
      </c>
      <c r="E103" s="1" t="s">
        <v>7</v>
      </c>
      <c r="F103" s="1" t="s">
        <v>7</v>
      </c>
      <c r="G103" s="1" t="s">
        <v>7</v>
      </c>
      <c r="H103" s="1" t="s">
        <v>7</v>
      </c>
      <c r="I103" s="1" t="s">
        <v>7</v>
      </c>
      <c r="J103" s="1" t="s">
        <v>7</v>
      </c>
      <c r="K103" s="1" t="s">
        <v>7</v>
      </c>
      <c r="L103" s="1" t="s">
        <v>7</v>
      </c>
      <c r="M103" s="1" t="s">
        <v>7</v>
      </c>
      <c r="N103" s="1" t="s">
        <v>7</v>
      </c>
    </row>
    <row r="104" spans="1:14" x14ac:dyDescent="0.2">
      <c r="A104" s="1" t="s">
        <v>30</v>
      </c>
      <c r="B104" s="1" t="s">
        <v>29</v>
      </c>
      <c r="C104" s="1" t="s">
        <v>2</v>
      </c>
      <c r="D104" s="1" t="s">
        <v>8</v>
      </c>
      <c r="E104" s="1" t="s">
        <v>8</v>
      </c>
      <c r="F104" s="1" t="s">
        <v>8</v>
      </c>
      <c r="G104" s="1" t="s">
        <v>8</v>
      </c>
      <c r="H104" s="1" t="s">
        <v>8</v>
      </c>
      <c r="I104" s="1" t="s">
        <v>8</v>
      </c>
      <c r="J104" s="1" t="s">
        <v>8</v>
      </c>
      <c r="K104" s="1" t="s">
        <v>8</v>
      </c>
      <c r="L104" s="1" t="s">
        <v>8</v>
      </c>
      <c r="M104" s="1" t="s">
        <v>8</v>
      </c>
      <c r="N104" s="1" t="s">
        <v>8</v>
      </c>
    </row>
    <row r="105" spans="1:14" x14ac:dyDescent="0.2">
      <c r="A105" s="1" t="s">
        <v>30</v>
      </c>
      <c r="B105" s="1" t="s">
        <v>29</v>
      </c>
      <c r="C105" s="1" t="s">
        <v>2</v>
      </c>
      <c r="D105" s="1" t="s">
        <v>9</v>
      </c>
      <c r="E105" s="1" t="s">
        <v>9</v>
      </c>
      <c r="F105" s="1" t="s">
        <v>9</v>
      </c>
      <c r="G105" s="1" t="s">
        <v>9</v>
      </c>
      <c r="H105" s="1" t="s">
        <v>9</v>
      </c>
      <c r="I105" s="1" t="s">
        <v>9</v>
      </c>
      <c r="J105" s="1" t="s">
        <v>9</v>
      </c>
      <c r="K105" s="1" t="s">
        <v>9</v>
      </c>
      <c r="L105" s="1" t="s">
        <v>9</v>
      </c>
      <c r="M105" s="1" t="s">
        <v>9</v>
      </c>
      <c r="N105" s="1" t="s">
        <v>9</v>
      </c>
    </row>
    <row r="106" spans="1:14" x14ac:dyDescent="0.2">
      <c r="A106" s="1" t="s">
        <v>30</v>
      </c>
      <c r="B106" s="1" t="s">
        <v>29</v>
      </c>
      <c r="C106" s="1" t="s">
        <v>2</v>
      </c>
      <c r="D106" s="1" t="s">
        <v>5</v>
      </c>
      <c r="E106" s="1" t="s">
        <v>5</v>
      </c>
      <c r="F106" s="1" t="s">
        <v>5</v>
      </c>
      <c r="G106" s="1" t="s">
        <v>5</v>
      </c>
      <c r="H106" s="1" t="s">
        <v>5</v>
      </c>
      <c r="I106" s="1" t="s">
        <v>5</v>
      </c>
      <c r="J106" s="1" t="s">
        <v>5</v>
      </c>
      <c r="K106" s="1" t="s">
        <v>5</v>
      </c>
      <c r="L106" s="1" t="s">
        <v>5</v>
      </c>
      <c r="M106" s="1" t="s">
        <v>5</v>
      </c>
      <c r="N106" s="1" t="s">
        <v>5</v>
      </c>
    </row>
    <row r="107" spans="1:14" x14ac:dyDescent="0.2">
      <c r="A107" s="1" t="s">
        <v>30</v>
      </c>
      <c r="B107" s="1" t="s">
        <v>29</v>
      </c>
      <c r="C107" s="1" t="s">
        <v>2</v>
      </c>
      <c r="D107" s="1" t="s">
        <v>7</v>
      </c>
      <c r="E107" s="1" t="s">
        <v>7</v>
      </c>
      <c r="F107" s="1" t="s">
        <v>7</v>
      </c>
      <c r="G107" s="1" t="s">
        <v>7</v>
      </c>
      <c r="H107" s="1" t="s">
        <v>7</v>
      </c>
      <c r="I107" s="1" t="s">
        <v>7</v>
      </c>
      <c r="J107" s="1" t="s">
        <v>7</v>
      </c>
      <c r="K107" s="1" t="s">
        <v>7</v>
      </c>
      <c r="L107" s="1" t="s">
        <v>7</v>
      </c>
      <c r="M107" s="1" t="s">
        <v>7</v>
      </c>
      <c r="N107" s="1" t="s">
        <v>7</v>
      </c>
    </row>
    <row r="108" spans="1:14" x14ac:dyDescent="0.2">
      <c r="A108" s="1" t="s">
        <v>30</v>
      </c>
      <c r="B108" s="1" t="s">
        <v>29</v>
      </c>
      <c r="C108" s="1" t="s">
        <v>2</v>
      </c>
      <c r="D108" s="1" t="s">
        <v>8</v>
      </c>
      <c r="E108" s="1" t="s">
        <v>8</v>
      </c>
      <c r="F108" s="1" t="s">
        <v>8</v>
      </c>
      <c r="G108" s="1" t="s">
        <v>8</v>
      </c>
      <c r="H108" s="1" t="s">
        <v>8</v>
      </c>
      <c r="I108" s="1" t="s">
        <v>8</v>
      </c>
      <c r="J108" s="1" t="s">
        <v>8</v>
      </c>
      <c r="K108" s="1" t="s">
        <v>8</v>
      </c>
      <c r="L108" s="1" t="s">
        <v>8</v>
      </c>
      <c r="M108" s="1" t="s">
        <v>8</v>
      </c>
      <c r="N108" s="1" t="s">
        <v>8</v>
      </c>
    </row>
    <row r="109" spans="1:14" x14ac:dyDescent="0.2">
      <c r="A109" s="1" t="s">
        <v>30</v>
      </c>
      <c r="B109" s="1" t="s">
        <v>29</v>
      </c>
      <c r="C109" s="1" t="s">
        <v>2</v>
      </c>
      <c r="D109" s="1" t="s">
        <v>9</v>
      </c>
      <c r="E109" s="1" t="s">
        <v>9</v>
      </c>
      <c r="F109" s="1" t="s">
        <v>9</v>
      </c>
      <c r="G109" s="1" t="s">
        <v>9</v>
      </c>
      <c r="H109" s="1" t="s">
        <v>9</v>
      </c>
      <c r="I109" s="1" t="s">
        <v>9</v>
      </c>
      <c r="J109" s="1" t="s">
        <v>9</v>
      </c>
      <c r="K109" s="1" t="s">
        <v>9</v>
      </c>
      <c r="L109" s="1" t="s">
        <v>9</v>
      </c>
      <c r="M109" s="1" t="s">
        <v>9</v>
      </c>
      <c r="N109" s="1" t="s">
        <v>9</v>
      </c>
    </row>
    <row r="110" spans="1:14" x14ac:dyDescent="0.2">
      <c r="A110" s="1" t="s">
        <v>32</v>
      </c>
      <c r="B110" s="1" t="s">
        <v>31</v>
      </c>
      <c r="C110" s="1" t="s">
        <v>2</v>
      </c>
      <c r="D110" s="1" t="s">
        <v>5</v>
      </c>
      <c r="E110" s="1" t="s">
        <v>5</v>
      </c>
      <c r="F110" s="1" t="s">
        <v>5</v>
      </c>
      <c r="G110" s="1" t="s">
        <v>5</v>
      </c>
      <c r="H110" s="1" t="s">
        <v>5</v>
      </c>
      <c r="I110" s="1" t="s">
        <v>5</v>
      </c>
      <c r="J110" s="1" t="s">
        <v>5</v>
      </c>
      <c r="K110" s="1" t="s">
        <v>5</v>
      </c>
      <c r="L110" s="1" t="s">
        <v>5</v>
      </c>
      <c r="M110" s="1" t="s">
        <v>5</v>
      </c>
      <c r="N110" s="1" t="s">
        <v>5</v>
      </c>
    </row>
    <row r="111" spans="1:14" x14ac:dyDescent="0.2">
      <c r="A111" s="1" t="s">
        <v>32</v>
      </c>
      <c r="B111" s="1" t="s">
        <v>31</v>
      </c>
      <c r="C111" s="1" t="s">
        <v>2</v>
      </c>
      <c r="D111" s="1" t="s">
        <v>7</v>
      </c>
      <c r="E111" s="1" t="s">
        <v>7</v>
      </c>
      <c r="F111" s="1" t="s">
        <v>7</v>
      </c>
      <c r="G111" s="1" t="s">
        <v>7</v>
      </c>
      <c r="H111" s="1" t="s">
        <v>7</v>
      </c>
      <c r="I111" s="1" t="s">
        <v>7</v>
      </c>
      <c r="J111" s="1" t="s">
        <v>7</v>
      </c>
      <c r="K111" s="1" t="s">
        <v>7</v>
      </c>
      <c r="L111" s="1" t="s">
        <v>7</v>
      </c>
      <c r="M111" s="1" t="s">
        <v>7</v>
      </c>
      <c r="N111" s="1" t="s">
        <v>7</v>
      </c>
    </row>
    <row r="112" spans="1:14" x14ac:dyDescent="0.2">
      <c r="A112" s="1" t="s">
        <v>32</v>
      </c>
      <c r="B112" s="1" t="s">
        <v>31</v>
      </c>
      <c r="C112" s="1" t="s">
        <v>2</v>
      </c>
      <c r="D112" s="1" t="s">
        <v>8</v>
      </c>
      <c r="E112" s="1" t="s">
        <v>8</v>
      </c>
      <c r="F112" s="1" t="s">
        <v>8</v>
      </c>
      <c r="G112" s="1" t="s">
        <v>8</v>
      </c>
      <c r="H112" s="1" t="s">
        <v>8</v>
      </c>
      <c r="I112" s="1" t="s">
        <v>8</v>
      </c>
      <c r="J112" s="1" t="s">
        <v>8</v>
      </c>
      <c r="K112" s="1" t="s">
        <v>8</v>
      </c>
      <c r="L112" s="1" t="s">
        <v>8</v>
      </c>
      <c r="M112" s="1" t="s">
        <v>8</v>
      </c>
      <c r="N112" s="1" t="s">
        <v>8</v>
      </c>
    </row>
    <row r="113" spans="1:14" x14ac:dyDescent="0.2">
      <c r="A113" s="1" t="s">
        <v>32</v>
      </c>
      <c r="B113" s="1" t="s">
        <v>31</v>
      </c>
      <c r="C113" s="1" t="s">
        <v>2</v>
      </c>
      <c r="D113" s="1" t="s">
        <v>9</v>
      </c>
      <c r="E113" s="1" t="s">
        <v>9</v>
      </c>
      <c r="F113" s="1" t="s">
        <v>9</v>
      </c>
      <c r="G113" s="1" t="s">
        <v>9</v>
      </c>
      <c r="H113" s="1" t="s">
        <v>9</v>
      </c>
      <c r="I113" s="1" t="s">
        <v>9</v>
      </c>
      <c r="J113" s="1" t="s">
        <v>9</v>
      </c>
      <c r="K113" s="1" t="s">
        <v>9</v>
      </c>
      <c r="L113" s="1" t="s">
        <v>9</v>
      </c>
      <c r="M113" s="1" t="s">
        <v>9</v>
      </c>
      <c r="N113" s="1" t="s">
        <v>9</v>
      </c>
    </row>
    <row r="114" spans="1:14" x14ac:dyDescent="0.2">
      <c r="A114" s="1" t="s">
        <v>32</v>
      </c>
      <c r="B114" s="1" t="s">
        <v>31</v>
      </c>
      <c r="C114" s="1" t="s">
        <v>2</v>
      </c>
      <c r="D114" s="1" t="s">
        <v>5</v>
      </c>
      <c r="E114" s="1" t="s">
        <v>5</v>
      </c>
      <c r="F114" s="1" t="s">
        <v>5</v>
      </c>
      <c r="G114" s="1" t="s">
        <v>5</v>
      </c>
      <c r="H114" s="1" t="s">
        <v>5</v>
      </c>
      <c r="I114" s="1" t="s">
        <v>5</v>
      </c>
      <c r="J114" s="1" t="s">
        <v>5</v>
      </c>
      <c r="K114" s="1" t="s">
        <v>5</v>
      </c>
      <c r="L114" s="1" t="s">
        <v>5</v>
      </c>
      <c r="M114" s="1" t="s">
        <v>5</v>
      </c>
      <c r="N114" s="1" t="s">
        <v>5</v>
      </c>
    </row>
    <row r="115" spans="1:14" x14ac:dyDescent="0.2">
      <c r="A115" s="1" t="s">
        <v>32</v>
      </c>
      <c r="B115" s="1" t="s">
        <v>31</v>
      </c>
      <c r="C115" s="1" t="s">
        <v>2</v>
      </c>
      <c r="D115" s="1" t="s">
        <v>7</v>
      </c>
      <c r="E115" s="1" t="s">
        <v>7</v>
      </c>
      <c r="F115" s="1" t="s">
        <v>7</v>
      </c>
      <c r="G115" s="1" t="s">
        <v>7</v>
      </c>
      <c r="H115" s="1" t="s">
        <v>7</v>
      </c>
      <c r="I115" s="1" t="s">
        <v>7</v>
      </c>
      <c r="J115" s="1" t="s">
        <v>7</v>
      </c>
      <c r="K115" s="1" t="s">
        <v>7</v>
      </c>
      <c r="L115" s="1" t="s">
        <v>7</v>
      </c>
      <c r="M115" s="1" t="s">
        <v>7</v>
      </c>
      <c r="N115" s="1" t="s">
        <v>7</v>
      </c>
    </row>
    <row r="116" spans="1:14" x14ac:dyDescent="0.2">
      <c r="A116" s="1" t="s">
        <v>32</v>
      </c>
      <c r="B116" s="1" t="s">
        <v>31</v>
      </c>
      <c r="C116" s="1" t="s">
        <v>2</v>
      </c>
      <c r="D116" s="1" t="s">
        <v>8</v>
      </c>
      <c r="E116" s="1" t="s">
        <v>8</v>
      </c>
      <c r="F116" s="1" t="s">
        <v>8</v>
      </c>
      <c r="G116" s="1" t="s">
        <v>8</v>
      </c>
      <c r="H116" s="1" t="s">
        <v>8</v>
      </c>
      <c r="I116" s="1" t="s">
        <v>8</v>
      </c>
      <c r="J116" s="1" t="s">
        <v>8</v>
      </c>
      <c r="K116" s="1" t="s">
        <v>8</v>
      </c>
      <c r="L116" s="1" t="s">
        <v>8</v>
      </c>
      <c r="M116" s="1" t="s">
        <v>8</v>
      </c>
      <c r="N116" s="1" t="s">
        <v>8</v>
      </c>
    </row>
    <row r="117" spans="1:14" x14ac:dyDescent="0.2">
      <c r="A117" s="1" t="s">
        <v>32</v>
      </c>
      <c r="B117" s="1" t="s">
        <v>31</v>
      </c>
      <c r="C117" s="1" t="s">
        <v>2</v>
      </c>
      <c r="D117" s="1" t="s">
        <v>9</v>
      </c>
      <c r="E117" s="1" t="s">
        <v>9</v>
      </c>
      <c r="F117" s="1" t="s">
        <v>9</v>
      </c>
      <c r="G117" s="1" t="s">
        <v>9</v>
      </c>
      <c r="H117" s="1" t="s">
        <v>9</v>
      </c>
      <c r="I117" s="1" t="s">
        <v>9</v>
      </c>
      <c r="J117" s="1" t="s">
        <v>9</v>
      </c>
      <c r="K117" s="1" t="s">
        <v>9</v>
      </c>
      <c r="L117" s="1" t="s">
        <v>9</v>
      </c>
      <c r="M117" s="1" t="s">
        <v>9</v>
      </c>
      <c r="N117" s="1" t="s">
        <v>9</v>
      </c>
    </row>
    <row r="118" spans="1:14" x14ac:dyDescent="0.2">
      <c r="A118" s="1" t="s">
        <v>34</v>
      </c>
      <c r="B118" s="1" t="s">
        <v>33</v>
      </c>
      <c r="C118" s="1" t="s">
        <v>2</v>
      </c>
      <c r="D118" s="1" t="s">
        <v>5</v>
      </c>
      <c r="E118" s="1" t="s">
        <v>5</v>
      </c>
      <c r="F118" s="1" t="s">
        <v>5</v>
      </c>
      <c r="G118" s="1" t="s">
        <v>5</v>
      </c>
      <c r="H118" s="1" t="s">
        <v>5</v>
      </c>
      <c r="I118" s="1" t="s">
        <v>5</v>
      </c>
      <c r="J118" s="1" t="s">
        <v>5</v>
      </c>
      <c r="K118" s="1" t="s">
        <v>5</v>
      </c>
      <c r="L118" s="1" t="s">
        <v>5</v>
      </c>
      <c r="M118" s="1" t="s">
        <v>5</v>
      </c>
      <c r="N118" s="1" t="s">
        <v>5</v>
      </c>
    </row>
    <row r="119" spans="1:14" x14ac:dyDescent="0.2">
      <c r="A119" s="1" t="s">
        <v>34</v>
      </c>
      <c r="B119" s="1" t="s">
        <v>33</v>
      </c>
      <c r="C119" s="1" t="s">
        <v>2</v>
      </c>
      <c r="D119" s="1" t="s">
        <v>7</v>
      </c>
      <c r="E119" s="1" t="s">
        <v>7</v>
      </c>
      <c r="F119" s="1" t="s">
        <v>7</v>
      </c>
      <c r="G119" s="1" t="s">
        <v>7</v>
      </c>
      <c r="H119" s="1" t="s">
        <v>7</v>
      </c>
      <c r="I119" s="1" t="s">
        <v>7</v>
      </c>
      <c r="J119" s="1" t="s">
        <v>7</v>
      </c>
      <c r="K119" s="1" t="s">
        <v>7</v>
      </c>
      <c r="L119" s="1" t="s">
        <v>7</v>
      </c>
      <c r="M119" s="1" t="s">
        <v>7</v>
      </c>
      <c r="N119" s="1" t="s">
        <v>7</v>
      </c>
    </row>
    <row r="120" spans="1:14" x14ac:dyDescent="0.2">
      <c r="A120" s="1" t="s">
        <v>34</v>
      </c>
      <c r="B120" s="1" t="s">
        <v>33</v>
      </c>
      <c r="C120" s="1" t="s">
        <v>2</v>
      </c>
      <c r="D120" s="1" t="s">
        <v>8</v>
      </c>
      <c r="E120" s="1" t="s">
        <v>8</v>
      </c>
      <c r="F120" s="1" t="s">
        <v>8</v>
      </c>
      <c r="G120" s="1" t="s">
        <v>8</v>
      </c>
      <c r="H120" s="1" t="s">
        <v>8</v>
      </c>
      <c r="I120" s="1" t="s">
        <v>8</v>
      </c>
      <c r="J120" s="1" t="s">
        <v>8</v>
      </c>
      <c r="K120" s="1" t="s">
        <v>8</v>
      </c>
      <c r="L120" s="1" t="s">
        <v>8</v>
      </c>
      <c r="M120" s="1" t="s">
        <v>8</v>
      </c>
      <c r="N120" s="1" t="s">
        <v>8</v>
      </c>
    </row>
    <row r="121" spans="1:14" x14ac:dyDescent="0.2">
      <c r="A121" s="1" t="s">
        <v>34</v>
      </c>
      <c r="B121" s="1" t="s">
        <v>33</v>
      </c>
      <c r="C121" s="1" t="s">
        <v>2</v>
      </c>
      <c r="D121" s="1" t="s">
        <v>9</v>
      </c>
      <c r="E121" s="1" t="s">
        <v>9</v>
      </c>
      <c r="F121" s="1" t="s">
        <v>9</v>
      </c>
      <c r="G121" s="1" t="s">
        <v>9</v>
      </c>
      <c r="H121" s="1" t="s">
        <v>9</v>
      </c>
      <c r="I121" s="1" t="s">
        <v>9</v>
      </c>
      <c r="J121" s="1" t="s">
        <v>9</v>
      </c>
      <c r="K121" s="1" t="s">
        <v>9</v>
      </c>
      <c r="L121" s="1" t="s">
        <v>9</v>
      </c>
      <c r="M121" s="1" t="s">
        <v>9</v>
      </c>
      <c r="N121" s="1" t="s">
        <v>9</v>
      </c>
    </row>
    <row r="122" spans="1:14" x14ac:dyDescent="0.2">
      <c r="A122" s="1" t="s">
        <v>34</v>
      </c>
      <c r="B122" s="1" t="s">
        <v>33</v>
      </c>
      <c r="C122" s="1" t="s">
        <v>2</v>
      </c>
      <c r="D122" s="1" t="s">
        <v>5</v>
      </c>
      <c r="E122" s="1" t="s">
        <v>5</v>
      </c>
      <c r="F122" s="1" t="s">
        <v>5</v>
      </c>
      <c r="G122" s="1" t="s">
        <v>5</v>
      </c>
      <c r="H122" s="1" t="s">
        <v>5</v>
      </c>
      <c r="I122" s="1" t="s">
        <v>5</v>
      </c>
      <c r="J122" s="1" t="s">
        <v>5</v>
      </c>
      <c r="K122" s="1" t="s">
        <v>5</v>
      </c>
      <c r="L122" s="1" t="s">
        <v>5</v>
      </c>
      <c r="M122" s="1" t="s">
        <v>5</v>
      </c>
      <c r="N122" s="1" t="s">
        <v>5</v>
      </c>
    </row>
    <row r="123" spans="1:14" x14ac:dyDescent="0.2">
      <c r="A123" s="1" t="s">
        <v>34</v>
      </c>
      <c r="B123" s="1" t="s">
        <v>33</v>
      </c>
      <c r="C123" s="1" t="s">
        <v>2</v>
      </c>
      <c r="D123" s="1" t="s">
        <v>7</v>
      </c>
      <c r="E123" s="1" t="s">
        <v>7</v>
      </c>
      <c r="F123" s="1" t="s">
        <v>7</v>
      </c>
      <c r="G123" s="1" t="s">
        <v>7</v>
      </c>
      <c r="H123" s="1" t="s">
        <v>7</v>
      </c>
      <c r="I123" s="1" t="s">
        <v>7</v>
      </c>
      <c r="J123" s="1" t="s">
        <v>7</v>
      </c>
      <c r="K123" s="1" t="s">
        <v>7</v>
      </c>
      <c r="L123" s="1" t="s">
        <v>7</v>
      </c>
      <c r="M123" s="1" t="s">
        <v>7</v>
      </c>
      <c r="N123" s="1" t="s">
        <v>7</v>
      </c>
    </row>
    <row r="124" spans="1:14" x14ac:dyDescent="0.2">
      <c r="A124" s="1" t="s">
        <v>34</v>
      </c>
      <c r="B124" s="1" t="s">
        <v>33</v>
      </c>
      <c r="C124" s="1" t="s">
        <v>2</v>
      </c>
      <c r="D124" s="1" t="s">
        <v>8</v>
      </c>
      <c r="E124" s="1" t="s">
        <v>8</v>
      </c>
      <c r="F124" s="1" t="s">
        <v>8</v>
      </c>
      <c r="G124" s="1" t="s">
        <v>8</v>
      </c>
      <c r="H124" s="1" t="s">
        <v>8</v>
      </c>
      <c r="I124" s="1" t="s">
        <v>8</v>
      </c>
      <c r="J124" s="1" t="s">
        <v>8</v>
      </c>
      <c r="K124" s="1" t="s">
        <v>8</v>
      </c>
      <c r="L124" s="1" t="s">
        <v>8</v>
      </c>
      <c r="M124" s="1" t="s">
        <v>8</v>
      </c>
      <c r="N124" s="1" t="s">
        <v>8</v>
      </c>
    </row>
    <row r="125" spans="1:14" x14ac:dyDescent="0.2">
      <c r="A125" s="1" t="s">
        <v>34</v>
      </c>
      <c r="B125" s="1" t="s">
        <v>33</v>
      </c>
      <c r="C125" s="1" t="s">
        <v>2</v>
      </c>
      <c r="D125" s="1" t="s">
        <v>9</v>
      </c>
      <c r="E125" s="1" t="s">
        <v>9</v>
      </c>
      <c r="F125" s="1" t="s">
        <v>9</v>
      </c>
      <c r="G125" s="1" t="s">
        <v>9</v>
      </c>
      <c r="H125" s="1" t="s">
        <v>9</v>
      </c>
      <c r="I125" s="1" t="s">
        <v>9</v>
      </c>
      <c r="J125" s="1" t="s">
        <v>9</v>
      </c>
      <c r="K125" s="1" t="s">
        <v>9</v>
      </c>
      <c r="L125" s="1" t="s">
        <v>9</v>
      </c>
      <c r="M125" s="1" t="s">
        <v>9</v>
      </c>
      <c r="N125" s="1" t="s">
        <v>9</v>
      </c>
    </row>
    <row r="126" spans="1:14" x14ac:dyDescent="0.2">
      <c r="A126" s="1" t="s">
        <v>34</v>
      </c>
      <c r="B126" s="1" t="s">
        <v>33</v>
      </c>
      <c r="C126" s="1" t="s">
        <v>2</v>
      </c>
      <c r="D126" s="1" t="s">
        <v>5</v>
      </c>
      <c r="E126" s="1" t="s">
        <v>5</v>
      </c>
      <c r="F126" s="1" t="s">
        <v>5</v>
      </c>
      <c r="G126" s="1" t="s">
        <v>5</v>
      </c>
      <c r="H126" s="1" t="s">
        <v>5</v>
      </c>
      <c r="I126" s="1" t="s">
        <v>5</v>
      </c>
      <c r="J126" s="1" t="s">
        <v>5</v>
      </c>
      <c r="K126" s="1" t="s">
        <v>5</v>
      </c>
      <c r="L126" s="1" t="s">
        <v>5</v>
      </c>
      <c r="M126" s="1" t="s">
        <v>5</v>
      </c>
      <c r="N126" s="1" t="s">
        <v>5</v>
      </c>
    </row>
    <row r="127" spans="1:14" x14ac:dyDescent="0.2">
      <c r="A127" s="1" t="s">
        <v>34</v>
      </c>
      <c r="B127" s="1" t="s">
        <v>33</v>
      </c>
      <c r="C127" s="1" t="s">
        <v>2</v>
      </c>
      <c r="D127" s="1" t="s">
        <v>7</v>
      </c>
      <c r="E127" s="1" t="s">
        <v>7</v>
      </c>
      <c r="F127" s="1" t="s">
        <v>7</v>
      </c>
      <c r="G127" s="1" t="s">
        <v>7</v>
      </c>
      <c r="H127" s="1" t="s">
        <v>7</v>
      </c>
      <c r="I127" s="1" t="s">
        <v>7</v>
      </c>
      <c r="J127" s="1" t="s">
        <v>7</v>
      </c>
      <c r="K127" s="1" t="s">
        <v>7</v>
      </c>
      <c r="L127" s="1" t="s">
        <v>7</v>
      </c>
      <c r="M127" s="1" t="s">
        <v>7</v>
      </c>
      <c r="N127" s="1" t="s">
        <v>7</v>
      </c>
    </row>
    <row r="128" spans="1:14" x14ac:dyDescent="0.2">
      <c r="A128" s="1" t="s">
        <v>34</v>
      </c>
      <c r="B128" s="1" t="s">
        <v>33</v>
      </c>
      <c r="C128" s="1" t="s">
        <v>2</v>
      </c>
      <c r="D128" s="1" t="s">
        <v>8</v>
      </c>
      <c r="E128" s="1" t="s">
        <v>8</v>
      </c>
      <c r="F128" s="1" t="s">
        <v>8</v>
      </c>
      <c r="G128" s="1" t="s">
        <v>8</v>
      </c>
      <c r="H128" s="1" t="s">
        <v>8</v>
      </c>
      <c r="I128" s="1" t="s">
        <v>8</v>
      </c>
      <c r="J128" s="1" t="s">
        <v>8</v>
      </c>
      <c r="K128" s="1" t="s">
        <v>8</v>
      </c>
      <c r="L128" s="1" t="s">
        <v>8</v>
      </c>
      <c r="M128" s="1" t="s">
        <v>8</v>
      </c>
      <c r="N128" s="1" t="s">
        <v>8</v>
      </c>
    </row>
    <row r="129" spans="1:14" x14ac:dyDescent="0.2">
      <c r="A129" s="1" t="s">
        <v>34</v>
      </c>
      <c r="B129" s="1" t="s">
        <v>33</v>
      </c>
      <c r="C129" s="1" t="s">
        <v>2</v>
      </c>
      <c r="D129" s="1" t="s">
        <v>9</v>
      </c>
      <c r="E129" s="1" t="s">
        <v>9</v>
      </c>
      <c r="F129" s="1" t="s">
        <v>9</v>
      </c>
      <c r="G129" s="1" t="s">
        <v>9</v>
      </c>
      <c r="H129" s="1" t="s">
        <v>9</v>
      </c>
      <c r="I129" s="1" t="s">
        <v>9</v>
      </c>
      <c r="J129" s="1" t="s">
        <v>9</v>
      </c>
      <c r="K129" s="1" t="s">
        <v>9</v>
      </c>
      <c r="L129" s="1" t="s">
        <v>9</v>
      </c>
      <c r="M129" s="1" t="s">
        <v>9</v>
      </c>
      <c r="N129" s="1" t="s">
        <v>9</v>
      </c>
    </row>
    <row r="130" spans="1:14" x14ac:dyDescent="0.2">
      <c r="A130" s="1" t="s">
        <v>42</v>
      </c>
      <c r="B130" s="1" t="s">
        <v>35</v>
      </c>
      <c r="C130" s="1" t="s">
        <v>2</v>
      </c>
      <c r="D130" s="1" t="s">
        <v>5</v>
      </c>
      <c r="E130" s="1" t="s">
        <v>5</v>
      </c>
      <c r="F130" s="1" t="s">
        <v>5</v>
      </c>
      <c r="G130" s="1" t="s">
        <v>5</v>
      </c>
      <c r="H130" s="1" t="s">
        <v>5</v>
      </c>
      <c r="I130" s="1" t="s">
        <v>5</v>
      </c>
      <c r="J130" s="1" t="s">
        <v>5</v>
      </c>
      <c r="K130" s="1" t="s">
        <v>5</v>
      </c>
      <c r="L130" s="1" t="s">
        <v>5</v>
      </c>
      <c r="M130" s="1" t="s">
        <v>5</v>
      </c>
      <c r="N130" s="1" t="s">
        <v>5</v>
      </c>
    </row>
    <row r="131" spans="1:14" x14ac:dyDescent="0.2">
      <c r="A131" s="1" t="s">
        <v>42</v>
      </c>
      <c r="B131" s="1" t="s">
        <v>35</v>
      </c>
      <c r="C131" s="1" t="s">
        <v>2</v>
      </c>
      <c r="D131" s="1" t="s">
        <v>7</v>
      </c>
      <c r="E131" s="1" t="s">
        <v>7</v>
      </c>
      <c r="F131" s="1" t="s">
        <v>7</v>
      </c>
      <c r="G131" s="1" t="s">
        <v>7</v>
      </c>
      <c r="H131" s="1" t="s">
        <v>7</v>
      </c>
      <c r="I131" s="1" t="s">
        <v>7</v>
      </c>
      <c r="J131" s="1" t="s">
        <v>7</v>
      </c>
      <c r="K131" s="1" t="s">
        <v>7</v>
      </c>
      <c r="L131" s="1" t="s">
        <v>7</v>
      </c>
      <c r="M131" s="1" t="s">
        <v>7</v>
      </c>
      <c r="N131" s="1" t="s">
        <v>7</v>
      </c>
    </row>
    <row r="132" spans="1:14" x14ac:dyDescent="0.2">
      <c r="A132" s="1" t="s">
        <v>42</v>
      </c>
      <c r="B132" s="1" t="s">
        <v>35</v>
      </c>
      <c r="C132" s="1" t="s">
        <v>2</v>
      </c>
      <c r="D132" s="1" t="s">
        <v>8</v>
      </c>
      <c r="E132" s="1" t="s">
        <v>8</v>
      </c>
      <c r="F132" s="1" t="s">
        <v>8</v>
      </c>
      <c r="G132" s="1" t="s">
        <v>8</v>
      </c>
      <c r="H132" s="1" t="s">
        <v>8</v>
      </c>
      <c r="I132" s="1" t="s">
        <v>8</v>
      </c>
      <c r="J132" s="1" t="s">
        <v>8</v>
      </c>
      <c r="K132" s="1" t="s">
        <v>8</v>
      </c>
      <c r="L132" s="1" t="s">
        <v>8</v>
      </c>
      <c r="M132" s="1" t="s">
        <v>8</v>
      </c>
      <c r="N132" s="1" t="s">
        <v>8</v>
      </c>
    </row>
    <row r="133" spans="1:14" x14ac:dyDescent="0.2">
      <c r="A133" s="1" t="s">
        <v>42</v>
      </c>
      <c r="B133" s="1" t="s">
        <v>35</v>
      </c>
      <c r="C133" s="1" t="s">
        <v>2</v>
      </c>
      <c r="D133" s="1" t="s">
        <v>9</v>
      </c>
      <c r="E133" s="1" t="s">
        <v>9</v>
      </c>
      <c r="F133" s="1" t="s">
        <v>9</v>
      </c>
      <c r="G133" s="1" t="s">
        <v>9</v>
      </c>
      <c r="H133" s="1" t="s">
        <v>9</v>
      </c>
      <c r="I133" s="1" t="s">
        <v>9</v>
      </c>
      <c r="J133" s="1" t="s">
        <v>9</v>
      </c>
      <c r="K133" s="1" t="s">
        <v>9</v>
      </c>
      <c r="L133" s="1" t="s">
        <v>9</v>
      </c>
      <c r="M133" s="1" t="s">
        <v>9</v>
      </c>
      <c r="N133" s="1" t="s">
        <v>9</v>
      </c>
    </row>
    <row r="134" spans="1:14" x14ac:dyDescent="0.2">
      <c r="A134" s="1" t="s">
        <v>42</v>
      </c>
      <c r="B134" s="1" t="s">
        <v>35</v>
      </c>
      <c r="C134" s="1" t="s">
        <v>2</v>
      </c>
      <c r="D134" s="1" t="s">
        <v>5</v>
      </c>
      <c r="E134" s="1" t="s">
        <v>5</v>
      </c>
      <c r="F134" s="1" t="s">
        <v>5</v>
      </c>
      <c r="G134" s="1" t="s">
        <v>5</v>
      </c>
      <c r="H134" s="1" t="s">
        <v>5</v>
      </c>
      <c r="I134" s="1" t="s">
        <v>5</v>
      </c>
      <c r="J134" s="1" t="s">
        <v>5</v>
      </c>
      <c r="K134" s="1" t="s">
        <v>5</v>
      </c>
      <c r="L134" s="1" t="s">
        <v>5</v>
      </c>
      <c r="M134" s="1" t="s">
        <v>5</v>
      </c>
      <c r="N134" s="1" t="s">
        <v>5</v>
      </c>
    </row>
    <row r="135" spans="1:14" x14ac:dyDescent="0.2">
      <c r="A135" s="1" t="s">
        <v>42</v>
      </c>
      <c r="B135" s="1" t="s">
        <v>35</v>
      </c>
      <c r="C135" s="1" t="s">
        <v>2</v>
      </c>
      <c r="D135" s="1" t="s">
        <v>7</v>
      </c>
      <c r="E135" s="1" t="s">
        <v>7</v>
      </c>
      <c r="F135" s="1" t="s">
        <v>7</v>
      </c>
      <c r="G135" s="1" t="s">
        <v>7</v>
      </c>
      <c r="H135" s="1" t="s">
        <v>7</v>
      </c>
      <c r="I135" s="1" t="s">
        <v>7</v>
      </c>
      <c r="J135" s="1" t="s">
        <v>7</v>
      </c>
      <c r="K135" s="1" t="s">
        <v>7</v>
      </c>
      <c r="L135" s="1" t="s">
        <v>7</v>
      </c>
      <c r="M135" s="1" t="s">
        <v>7</v>
      </c>
      <c r="N135" s="1" t="s">
        <v>7</v>
      </c>
    </row>
    <row r="136" spans="1:14" x14ac:dyDescent="0.2">
      <c r="A136" s="1" t="s">
        <v>42</v>
      </c>
      <c r="B136" s="1" t="s">
        <v>35</v>
      </c>
      <c r="C136" s="1" t="s">
        <v>2</v>
      </c>
      <c r="D136" s="1" t="s">
        <v>8</v>
      </c>
      <c r="E136" s="1" t="s">
        <v>8</v>
      </c>
      <c r="F136" s="1" t="s">
        <v>8</v>
      </c>
      <c r="G136" s="1" t="s">
        <v>8</v>
      </c>
      <c r="H136" s="1" t="s">
        <v>8</v>
      </c>
      <c r="I136" s="1" t="s">
        <v>8</v>
      </c>
      <c r="J136" s="1" t="s">
        <v>8</v>
      </c>
      <c r="K136" s="1" t="s">
        <v>8</v>
      </c>
      <c r="L136" s="1" t="s">
        <v>8</v>
      </c>
      <c r="M136" s="1" t="s">
        <v>8</v>
      </c>
      <c r="N136" s="1" t="s">
        <v>8</v>
      </c>
    </row>
    <row r="137" spans="1:14" x14ac:dyDescent="0.2">
      <c r="A137" s="1" t="s">
        <v>42</v>
      </c>
      <c r="B137" s="1" t="s">
        <v>35</v>
      </c>
      <c r="C137" s="1" t="s">
        <v>2</v>
      </c>
      <c r="D137" s="1" t="s">
        <v>9</v>
      </c>
      <c r="E137" s="1" t="s">
        <v>9</v>
      </c>
      <c r="F137" s="1" t="s">
        <v>9</v>
      </c>
      <c r="G137" s="1" t="s">
        <v>9</v>
      </c>
      <c r="H137" s="1" t="s">
        <v>9</v>
      </c>
      <c r="I137" s="1" t="s">
        <v>9</v>
      </c>
      <c r="J137" s="1" t="s">
        <v>9</v>
      </c>
      <c r="K137" s="1" t="s">
        <v>9</v>
      </c>
      <c r="L137" s="1" t="s">
        <v>9</v>
      </c>
      <c r="M137" s="1" t="s">
        <v>9</v>
      </c>
      <c r="N137" s="1" t="s">
        <v>9</v>
      </c>
    </row>
    <row r="138" spans="1:14" x14ac:dyDescent="0.2">
      <c r="A138" s="1" t="s">
        <v>37</v>
      </c>
      <c r="B138" s="1" t="s">
        <v>36</v>
      </c>
      <c r="C138" s="1" t="s">
        <v>2</v>
      </c>
      <c r="D138" s="1" t="s">
        <v>5</v>
      </c>
      <c r="E138" s="1" t="s">
        <v>5</v>
      </c>
      <c r="F138" s="1" t="s">
        <v>5</v>
      </c>
      <c r="G138" s="1" t="s">
        <v>5</v>
      </c>
      <c r="H138" s="1" t="s">
        <v>5</v>
      </c>
      <c r="I138" s="1" t="s">
        <v>5</v>
      </c>
      <c r="J138" s="1" t="s">
        <v>5</v>
      </c>
      <c r="K138" s="1" t="s">
        <v>5</v>
      </c>
      <c r="L138" s="1" t="s">
        <v>5</v>
      </c>
      <c r="M138" s="1" t="s">
        <v>5</v>
      </c>
      <c r="N138" s="1" t="s">
        <v>5</v>
      </c>
    </row>
    <row r="139" spans="1:14" x14ac:dyDescent="0.2">
      <c r="A139" s="1" t="s">
        <v>37</v>
      </c>
      <c r="B139" s="1" t="s">
        <v>36</v>
      </c>
      <c r="C139" s="1" t="s">
        <v>2</v>
      </c>
      <c r="D139" s="1" t="s">
        <v>7</v>
      </c>
      <c r="E139" s="1" t="s">
        <v>7</v>
      </c>
      <c r="F139" s="1" t="s">
        <v>7</v>
      </c>
      <c r="G139" s="1" t="s">
        <v>7</v>
      </c>
      <c r="H139" s="1" t="s">
        <v>7</v>
      </c>
      <c r="I139" s="1" t="s">
        <v>7</v>
      </c>
      <c r="J139" s="1" t="s">
        <v>7</v>
      </c>
      <c r="K139" s="1" t="s">
        <v>7</v>
      </c>
      <c r="L139" s="1" t="s">
        <v>7</v>
      </c>
      <c r="M139" s="1" t="s">
        <v>7</v>
      </c>
      <c r="N139" s="1" t="s">
        <v>7</v>
      </c>
    </row>
    <row r="140" spans="1:14" x14ac:dyDescent="0.2">
      <c r="A140" s="1" t="s">
        <v>37</v>
      </c>
      <c r="B140" s="1" t="s">
        <v>36</v>
      </c>
      <c r="C140" s="1" t="s">
        <v>2</v>
      </c>
      <c r="D140" s="1" t="s">
        <v>8</v>
      </c>
      <c r="E140" s="1" t="s">
        <v>8</v>
      </c>
      <c r="F140" s="1" t="s">
        <v>8</v>
      </c>
      <c r="G140" s="1" t="s">
        <v>8</v>
      </c>
      <c r="H140" s="1" t="s">
        <v>8</v>
      </c>
      <c r="I140" s="1" t="s">
        <v>8</v>
      </c>
      <c r="J140" s="1" t="s">
        <v>8</v>
      </c>
      <c r="K140" s="1" t="s">
        <v>8</v>
      </c>
      <c r="L140" s="1" t="s">
        <v>8</v>
      </c>
      <c r="M140" s="1" t="s">
        <v>8</v>
      </c>
      <c r="N140" s="1" t="s">
        <v>8</v>
      </c>
    </row>
    <row r="141" spans="1:14" x14ac:dyDescent="0.2">
      <c r="A141" s="1" t="s">
        <v>37</v>
      </c>
      <c r="B141" s="1" t="s">
        <v>36</v>
      </c>
      <c r="C141" s="1" t="s">
        <v>2</v>
      </c>
      <c r="D141" s="1" t="s">
        <v>9</v>
      </c>
      <c r="E141" s="1" t="s">
        <v>9</v>
      </c>
      <c r="F141" s="1" t="s">
        <v>9</v>
      </c>
      <c r="G141" s="1" t="s">
        <v>9</v>
      </c>
      <c r="H141" s="1" t="s">
        <v>9</v>
      </c>
      <c r="I141" s="1" t="s">
        <v>9</v>
      </c>
      <c r="J141" s="1" t="s">
        <v>9</v>
      </c>
      <c r="K141" s="1" t="s">
        <v>9</v>
      </c>
      <c r="L141" s="1" t="s">
        <v>9</v>
      </c>
      <c r="M141" s="1" t="s">
        <v>9</v>
      </c>
      <c r="N141" s="1" t="s">
        <v>9</v>
      </c>
    </row>
    <row r="142" spans="1:14" x14ac:dyDescent="0.2">
      <c r="A142" s="1" t="s">
        <v>37</v>
      </c>
      <c r="B142" s="1" t="s">
        <v>36</v>
      </c>
      <c r="C142" s="1" t="s">
        <v>2</v>
      </c>
      <c r="D142" s="1" t="s">
        <v>5</v>
      </c>
      <c r="E142" s="1" t="s">
        <v>5</v>
      </c>
      <c r="F142" s="1" t="s">
        <v>5</v>
      </c>
      <c r="G142" s="1" t="s">
        <v>5</v>
      </c>
      <c r="H142" s="1" t="s">
        <v>5</v>
      </c>
      <c r="I142" s="1" t="s">
        <v>5</v>
      </c>
      <c r="J142" s="1" t="s">
        <v>5</v>
      </c>
      <c r="K142" s="1" t="s">
        <v>5</v>
      </c>
      <c r="L142" s="1" t="s">
        <v>5</v>
      </c>
      <c r="M142" s="1" t="s">
        <v>5</v>
      </c>
      <c r="N142" s="1" t="s">
        <v>5</v>
      </c>
    </row>
    <row r="143" spans="1:14" x14ac:dyDescent="0.2">
      <c r="A143" s="1" t="s">
        <v>37</v>
      </c>
      <c r="B143" s="1" t="s">
        <v>36</v>
      </c>
      <c r="C143" s="1" t="s">
        <v>2</v>
      </c>
      <c r="D143" s="1" t="s">
        <v>7</v>
      </c>
      <c r="E143" s="1" t="s">
        <v>7</v>
      </c>
      <c r="F143" s="1" t="s">
        <v>7</v>
      </c>
      <c r="G143" s="1" t="s">
        <v>7</v>
      </c>
      <c r="H143" s="1" t="s">
        <v>7</v>
      </c>
      <c r="I143" s="1" t="s">
        <v>7</v>
      </c>
      <c r="J143" s="1" t="s">
        <v>7</v>
      </c>
      <c r="K143" s="1" t="s">
        <v>7</v>
      </c>
      <c r="L143" s="1" t="s">
        <v>7</v>
      </c>
      <c r="M143" s="1" t="s">
        <v>7</v>
      </c>
      <c r="N143" s="1" t="s">
        <v>7</v>
      </c>
    </row>
    <row r="144" spans="1:14" x14ac:dyDescent="0.2">
      <c r="A144" s="1" t="s">
        <v>37</v>
      </c>
      <c r="B144" s="1" t="s">
        <v>36</v>
      </c>
      <c r="C144" s="1" t="s">
        <v>2</v>
      </c>
      <c r="D144" s="1" t="s">
        <v>8</v>
      </c>
      <c r="E144" s="1" t="s">
        <v>8</v>
      </c>
      <c r="F144" s="1" t="s">
        <v>8</v>
      </c>
      <c r="G144" s="1" t="s">
        <v>8</v>
      </c>
      <c r="H144" s="1" t="s">
        <v>8</v>
      </c>
      <c r="I144" s="1" t="s">
        <v>8</v>
      </c>
      <c r="J144" s="1" t="s">
        <v>8</v>
      </c>
      <c r="K144" s="1" t="s">
        <v>8</v>
      </c>
      <c r="L144" s="1" t="s">
        <v>8</v>
      </c>
      <c r="M144" s="1" t="s">
        <v>8</v>
      </c>
      <c r="N144" s="1" t="s">
        <v>8</v>
      </c>
    </row>
    <row r="145" spans="1:14" x14ac:dyDescent="0.2">
      <c r="A145" s="1" t="s">
        <v>37</v>
      </c>
      <c r="B145" s="1" t="s">
        <v>36</v>
      </c>
      <c r="C145" s="1" t="s">
        <v>2</v>
      </c>
      <c r="D145" s="1" t="s">
        <v>9</v>
      </c>
      <c r="E145" s="1" t="s">
        <v>9</v>
      </c>
      <c r="F145" s="1" t="s">
        <v>9</v>
      </c>
      <c r="G145" s="1" t="s">
        <v>9</v>
      </c>
      <c r="H145" s="1" t="s">
        <v>9</v>
      </c>
      <c r="I145" s="1" t="s">
        <v>9</v>
      </c>
      <c r="J145" s="1" t="s">
        <v>9</v>
      </c>
      <c r="K145" s="1" t="s">
        <v>9</v>
      </c>
      <c r="L145" s="1" t="s">
        <v>9</v>
      </c>
      <c r="M145" s="1" t="s">
        <v>9</v>
      </c>
      <c r="N145" s="1" t="s">
        <v>9</v>
      </c>
    </row>
    <row r="146" spans="1:14" x14ac:dyDescent="0.2">
      <c r="A146" s="1" t="s">
        <v>39</v>
      </c>
      <c r="B146" s="1" t="s">
        <v>38</v>
      </c>
      <c r="C146" s="1" t="s">
        <v>2</v>
      </c>
      <c r="D146" s="1" t="s">
        <v>5</v>
      </c>
      <c r="E146" s="1" t="s">
        <v>5</v>
      </c>
      <c r="F146" s="1" t="s">
        <v>5</v>
      </c>
      <c r="G146" s="1" t="s">
        <v>5</v>
      </c>
      <c r="H146" s="1" t="s">
        <v>5</v>
      </c>
      <c r="I146" s="1" t="s">
        <v>5</v>
      </c>
      <c r="J146" s="1" t="s">
        <v>5</v>
      </c>
      <c r="K146" s="1" t="s">
        <v>5</v>
      </c>
      <c r="L146" s="1" t="s">
        <v>5</v>
      </c>
      <c r="M146" s="1" t="s">
        <v>5</v>
      </c>
      <c r="N146" s="1" t="s">
        <v>5</v>
      </c>
    </row>
    <row r="147" spans="1:14" x14ac:dyDescent="0.2">
      <c r="A147" s="1" t="s">
        <v>39</v>
      </c>
      <c r="B147" s="1" t="s">
        <v>38</v>
      </c>
      <c r="C147" s="1" t="s">
        <v>2</v>
      </c>
      <c r="D147" s="1" t="s">
        <v>7</v>
      </c>
      <c r="E147" s="1" t="s">
        <v>7</v>
      </c>
      <c r="F147" s="1" t="s">
        <v>7</v>
      </c>
      <c r="G147" s="1" t="s">
        <v>7</v>
      </c>
      <c r="H147" s="1" t="s">
        <v>7</v>
      </c>
      <c r="I147" s="1" t="s">
        <v>7</v>
      </c>
      <c r="J147" s="1" t="s">
        <v>7</v>
      </c>
      <c r="K147" s="1" t="s">
        <v>7</v>
      </c>
      <c r="L147" s="1" t="s">
        <v>7</v>
      </c>
      <c r="M147" s="1" t="s">
        <v>7</v>
      </c>
      <c r="N147" s="1" t="s">
        <v>7</v>
      </c>
    </row>
    <row r="148" spans="1:14" x14ac:dyDescent="0.2">
      <c r="A148" s="1" t="s">
        <v>39</v>
      </c>
      <c r="B148" s="1" t="s">
        <v>38</v>
      </c>
      <c r="C148" s="1" t="s">
        <v>2</v>
      </c>
      <c r="D148" s="1" t="s">
        <v>8</v>
      </c>
      <c r="E148" s="1" t="s">
        <v>8</v>
      </c>
      <c r="F148" s="1" t="s">
        <v>8</v>
      </c>
      <c r="G148" s="1" t="s">
        <v>8</v>
      </c>
      <c r="H148" s="1" t="s">
        <v>8</v>
      </c>
      <c r="I148" s="1" t="s">
        <v>8</v>
      </c>
      <c r="J148" s="1" t="s">
        <v>8</v>
      </c>
      <c r="K148" s="1" t="s">
        <v>8</v>
      </c>
      <c r="L148" s="1" t="s">
        <v>8</v>
      </c>
      <c r="M148" s="1" t="s">
        <v>8</v>
      </c>
      <c r="N148" s="1" t="s">
        <v>8</v>
      </c>
    </row>
    <row r="149" spans="1:14" x14ac:dyDescent="0.2">
      <c r="A149" s="1" t="s">
        <v>39</v>
      </c>
      <c r="B149" s="1" t="s">
        <v>38</v>
      </c>
      <c r="C149" s="1" t="s">
        <v>2</v>
      </c>
      <c r="D149" s="1" t="s">
        <v>9</v>
      </c>
      <c r="E149" s="1" t="s">
        <v>9</v>
      </c>
      <c r="F149" s="1" t="s">
        <v>9</v>
      </c>
      <c r="G149" s="1" t="s">
        <v>9</v>
      </c>
      <c r="H149" s="1" t="s">
        <v>9</v>
      </c>
      <c r="I149" s="1" t="s">
        <v>9</v>
      </c>
      <c r="J149" s="1" t="s">
        <v>9</v>
      </c>
      <c r="K149" s="1" t="s">
        <v>9</v>
      </c>
      <c r="L149" s="1" t="s">
        <v>9</v>
      </c>
      <c r="M149" s="1" t="s">
        <v>9</v>
      </c>
      <c r="N149" s="1" t="s">
        <v>9</v>
      </c>
    </row>
    <row r="150" spans="1:14" x14ac:dyDescent="0.2">
      <c r="A150" s="1" t="s">
        <v>39</v>
      </c>
      <c r="B150" s="1" t="s">
        <v>38</v>
      </c>
      <c r="C150" s="1" t="s">
        <v>2</v>
      </c>
      <c r="D150" s="1" t="s">
        <v>5</v>
      </c>
      <c r="E150" s="1" t="s">
        <v>5</v>
      </c>
      <c r="F150" s="1" t="s">
        <v>5</v>
      </c>
      <c r="G150" s="1" t="s">
        <v>5</v>
      </c>
      <c r="H150" s="1" t="s">
        <v>5</v>
      </c>
      <c r="I150" s="1" t="s">
        <v>5</v>
      </c>
      <c r="J150" s="1" t="s">
        <v>5</v>
      </c>
      <c r="K150" s="1" t="s">
        <v>5</v>
      </c>
      <c r="L150" s="1" t="s">
        <v>5</v>
      </c>
      <c r="M150" s="1" t="s">
        <v>5</v>
      </c>
      <c r="N150" s="1" t="s">
        <v>5</v>
      </c>
    </row>
    <row r="151" spans="1:14" x14ac:dyDescent="0.2">
      <c r="A151" s="1" t="s">
        <v>39</v>
      </c>
      <c r="B151" s="1" t="s">
        <v>38</v>
      </c>
      <c r="C151" s="1" t="s">
        <v>2</v>
      </c>
      <c r="D151" s="1" t="s">
        <v>7</v>
      </c>
      <c r="E151" s="1" t="s">
        <v>7</v>
      </c>
      <c r="F151" s="1" t="s">
        <v>7</v>
      </c>
      <c r="G151" s="1" t="s">
        <v>7</v>
      </c>
      <c r="H151" s="1" t="s">
        <v>7</v>
      </c>
      <c r="I151" s="1" t="s">
        <v>7</v>
      </c>
      <c r="J151" s="1" t="s">
        <v>7</v>
      </c>
      <c r="K151" s="1" t="s">
        <v>7</v>
      </c>
      <c r="L151" s="1" t="s">
        <v>7</v>
      </c>
      <c r="M151" s="1" t="s">
        <v>7</v>
      </c>
      <c r="N151" s="1" t="s">
        <v>7</v>
      </c>
    </row>
    <row r="152" spans="1:14" x14ac:dyDescent="0.2">
      <c r="A152" s="1" t="s">
        <v>39</v>
      </c>
      <c r="B152" s="1" t="s">
        <v>38</v>
      </c>
      <c r="C152" s="1" t="s">
        <v>2</v>
      </c>
      <c r="D152" s="1" t="s">
        <v>8</v>
      </c>
      <c r="E152" s="1" t="s">
        <v>8</v>
      </c>
      <c r="F152" s="1" t="s">
        <v>8</v>
      </c>
      <c r="G152" s="1" t="s">
        <v>8</v>
      </c>
      <c r="H152" s="1" t="s">
        <v>8</v>
      </c>
      <c r="I152" s="1" t="s">
        <v>8</v>
      </c>
      <c r="J152" s="1" t="s">
        <v>8</v>
      </c>
      <c r="K152" s="1" t="s">
        <v>8</v>
      </c>
      <c r="L152" s="1" t="s">
        <v>8</v>
      </c>
      <c r="M152" s="1" t="s">
        <v>8</v>
      </c>
      <c r="N152" s="1" t="s">
        <v>8</v>
      </c>
    </row>
    <row r="153" spans="1:14" x14ac:dyDescent="0.2">
      <c r="A153" s="1" t="s">
        <v>39</v>
      </c>
      <c r="B153" s="1" t="s">
        <v>38</v>
      </c>
      <c r="C153" s="1" t="s">
        <v>2</v>
      </c>
      <c r="D153" s="1" t="s">
        <v>9</v>
      </c>
      <c r="E153" s="1" t="s">
        <v>9</v>
      </c>
      <c r="F153" s="1" t="s">
        <v>9</v>
      </c>
      <c r="G153" s="1" t="s">
        <v>9</v>
      </c>
      <c r="H153" s="1" t="s">
        <v>9</v>
      </c>
      <c r="I153" s="1" t="s">
        <v>9</v>
      </c>
      <c r="J153" s="1" t="s">
        <v>9</v>
      </c>
      <c r="K153" s="1" t="s">
        <v>9</v>
      </c>
      <c r="L153" s="1" t="s">
        <v>9</v>
      </c>
      <c r="M153" s="1" t="s">
        <v>9</v>
      </c>
      <c r="N153" s="1" t="s">
        <v>9</v>
      </c>
    </row>
  </sheetData>
  <autoFilter ref="A1:N153" xr:uid="{2CE8D806-E033-0547-AC32-CDE486A7B83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5B457-0DB9-A645-A3ED-F66E43123EE3}">
  <dimension ref="A1:N153"/>
  <sheetViews>
    <sheetView workbookViewId="0">
      <selection activeCell="B2" sqref="B2"/>
    </sheetView>
  </sheetViews>
  <sheetFormatPr baseColWidth="10" defaultRowHeight="16" x14ac:dyDescent="0.2"/>
  <sheetData>
    <row r="1" spans="1:14" x14ac:dyDescent="0.2">
      <c r="A1" s="1" t="s">
        <v>1</v>
      </c>
      <c r="B1" s="1" t="s">
        <v>0</v>
      </c>
      <c r="C1" s="1" t="s">
        <v>40</v>
      </c>
      <c r="D1" s="1">
        <v>2000</v>
      </c>
      <c r="E1" s="1">
        <v>2001</v>
      </c>
      <c r="F1" s="1">
        <v>2002</v>
      </c>
      <c r="G1" s="1">
        <v>2003</v>
      </c>
      <c r="H1" s="1">
        <v>2004</v>
      </c>
      <c r="I1" s="1">
        <v>2005</v>
      </c>
      <c r="J1" s="1">
        <v>2006</v>
      </c>
      <c r="K1" s="1">
        <v>2007</v>
      </c>
      <c r="L1" s="1">
        <v>2008</v>
      </c>
      <c r="M1" s="1">
        <v>2009</v>
      </c>
      <c r="N1" s="1">
        <v>2010</v>
      </c>
    </row>
    <row r="2" spans="1:14" x14ac:dyDescent="0.2">
      <c r="A2" s="1" t="s">
        <v>4</v>
      </c>
      <c r="B2" s="1" t="s">
        <v>43</v>
      </c>
      <c r="C2" s="1" t="s">
        <v>3</v>
      </c>
      <c r="D2" s="1" t="s">
        <v>6</v>
      </c>
      <c r="E2" s="1" t="s">
        <v>6</v>
      </c>
      <c r="F2" s="1" t="s">
        <v>6</v>
      </c>
      <c r="G2" s="1" t="s">
        <v>6</v>
      </c>
      <c r="H2" s="1" t="s">
        <v>6</v>
      </c>
      <c r="I2" s="1" t="s">
        <v>6</v>
      </c>
      <c r="J2" s="1" t="s">
        <v>6</v>
      </c>
      <c r="K2" s="1" t="s">
        <v>6</v>
      </c>
      <c r="L2" s="1" t="s">
        <v>6</v>
      </c>
      <c r="M2" s="1" t="s">
        <v>6</v>
      </c>
      <c r="N2" s="1" t="s">
        <v>6</v>
      </c>
    </row>
    <row r="3" spans="1:14" x14ac:dyDescent="0.2">
      <c r="A3" s="1" t="s">
        <v>4</v>
      </c>
      <c r="B3" s="1" t="s">
        <v>43</v>
      </c>
      <c r="C3" s="1" t="s">
        <v>3</v>
      </c>
      <c r="D3" s="1" t="s">
        <v>6</v>
      </c>
      <c r="E3" s="1" t="s">
        <v>6</v>
      </c>
      <c r="F3" s="1" t="s">
        <v>6</v>
      </c>
      <c r="G3" s="1" t="s">
        <v>6</v>
      </c>
      <c r="H3" s="1" t="s">
        <v>6</v>
      </c>
      <c r="I3" s="1" t="s">
        <v>6</v>
      </c>
      <c r="J3" s="1" t="s">
        <v>6</v>
      </c>
      <c r="K3" s="1" t="s">
        <v>6</v>
      </c>
      <c r="L3" s="1" t="s">
        <v>6</v>
      </c>
      <c r="M3" s="1" t="s">
        <v>6</v>
      </c>
      <c r="N3" s="1" t="s">
        <v>6</v>
      </c>
    </row>
    <row r="4" spans="1:14" x14ac:dyDescent="0.2">
      <c r="A4" s="1" t="s">
        <v>4</v>
      </c>
      <c r="B4" s="1" t="s">
        <v>43</v>
      </c>
      <c r="C4" s="1" t="s">
        <v>3</v>
      </c>
      <c r="D4" s="1" t="s">
        <v>6</v>
      </c>
      <c r="E4" s="1" t="s">
        <v>6</v>
      </c>
      <c r="F4" s="1" t="s">
        <v>6</v>
      </c>
      <c r="G4" s="1" t="s">
        <v>6</v>
      </c>
      <c r="H4" s="1" t="s">
        <v>6</v>
      </c>
      <c r="I4" s="1" t="s">
        <v>6</v>
      </c>
      <c r="J4" s="1" t="s">
        <v>6</v>
      </c>
      <c r="K4" s="1" t="s">
        <v>6</v>
      </c>
      <c r="L4" s="1" t="s">
        <v>6</v>
      </c>
      <c r="M4" s="1" t="s">
        <v>6</v>
      </c>
      <c r="N4" s="1" t="s">
        <v>6</v>
      </c>
    </row>
    <row r="5" spans="1:14" x14ac:dyDescent="0.2">
      <c r="A5" s="1" t="s">
        <v>4</v>
      </c>
      <c r="B5" s="1" t="s">
        <v>43</v>
      </c>
      <c r="C5" s="1" t="s">
        <v>3</v>
      </c>
      <c r="D5" s="1" t="s">
        <v>6</v>
      </c>
      <c r="E5" s="1" t="s">
        <v>6</v>
      </c>
      <c r="F5" s="1" t="s">
        <v>6</v>
      </c>
      <c r="G5" s="1" t="s">
        <v>6</v>
      </c>
      <c r="H5" s="1" t="s">
        <v>6</v>
      </c>
      <c r="I5" s="1" t="s">
        <v>6</v>
      </c>
      <c r="J5" s="1" t="s">
        <v>6</v>
      </c>
      <c r="K5" s="1" t="s">
        <v>6</v>
      </c>
      <c r="L5" s="1" t="s">
        <v>6</v>
      </c>
      <c r="M5" s="1" t="s">
        <v>6</v>
      </c>
      <c r="N5" s="1" t="s">
        <v>6</v>
      </c>
    </row>
    <row r="6" spans="1:14" x14ac:dyDescent="0.2">
      <c r="A6" s="1" t="s">
        <v>4</v>
      </c>
      <c r="B6" s="1" t="s">
        <v>43</v>
      </c>
      <c r="C6" s="1" t="s">
        <v>3</v>
      </c>
      <c r="D6" s="1" t="s">
        <v>10</v>
      </c>
      <c r="E6" s="1" t="s">
        <v>10</v>
      </c>
      <c r="F6" s="1" t="s">
        <v>10</v>
      </c>
      <c r="G6" s="1" t="s">
        <v>10</v>
      </c>
      <c r="H6" s="1" t="s">
        <v>10</v>
      </c>
      <c r="I6" s="1" t="s">
        <v>10</v>
      </c>
      <c r="J6" s="1" t="s">
        <v>10</v>
      </c>
      <c r="K6" s="1" t="s">
        <v>10</v>
      </c>
      <c r="L6" s="1" t="s">
        <v>10</v>
      </c>
      <c r="M6" s="1" t="s">
        <v>10</v>
      </c>
      <c r="N6" s="1" t="s">
        <v>10</v>
      </c>
    </row>
    <row r="7" spans="1:14" x14ac:dyDescent="0.2">
      <c r="A7" s="1" t="s">
        <v>4</v>
      </c>
      <c r="B7" s="1" t="s">
        <v>43</v>
      </c>
      <c r="C7" s="1" t="s">
        <v>3</v>
      </c>
      <c r="D7" s="1" t="s">
        <v>10</v>
      </c>
      <c r="E7" s="1" t="s">
        <v>10</v>
      </c>
      <c r="F7" s="1" t="s">
        <v>10</v>
      </c>
      <c r="G7" s="1" t="s">
        <v>10</v>
      </c>
      <c r="H7" s="1" t="s">
        <v>10</v>
      </c>
      <c r="I7" s="1" t="s">
        <v>10</v>
      </c>
      <c r="J7" s="1" t="s">
        <v>10</v>
      </c>
      <c r="K7" s="1" t="s">
        <v>10</v>
      </c>
      <c r="L7" s="1" t="s">
        <v>10</v>
      </c>
      <c r="M7" s="1" t="s">
        <v>10</v>
      </c>
      <c r="N7" s="1" t="s">
        <v>10</v>
      </c>
    </row>
    <row r="8" spans="1:14" x14ac:dyDescent="0.2">
      <c r="A8" s="1" t="s">
        <v>4</v>
      </c>
      <c r="B8" s="1" t="s">
        <v>43</v>
      </c>
      <c r="C8" s="1" t="s">
        <v>3</v>
      </c>
      <c r="D8" s="1" t="s">
        <v>10</v>
      </c>
      <c r="E8" s="1" t="s">
        <v>10</v>
      </c>
      <c r="F8" s="1" t="s">
        <v>10</v>
      </c>
      <c r="G8" s="1" t="s">
        <v>10</v>
      </c>
      <c r="H8" s="1" t="s">
        <v>10</v>
      </c>
      <c r="I8" s="1" t="s">
        <v>10</v>
      </c>
      <c r="J8" s="1" t="s">
        <v>10</v>
      </c>
      <c r="K8" s="1" t="s">
        <v>10</v>
      </c>
      <c r="L8" s="1" t="s">
        <v>10</v>
      </c>
      <c r="M8" s="1" t="s">
        <v>10</v>
      </c>
      <c r="N8" s="1" t="s">
        <v>10</v>
      </c>
    </row>
    <row r="9" spans="1:14" x14ac:dyDescent="0.2">
      <c r="A9" s="1" t="s">
        <v>4</v>
      </c>
      <c r="B9" s="1" t="s">
        <v>43</v>
      </c>
      <c r="C9" s="1" t="s">
        <v>3</v>
      </c>
      <c r="D9" s="1" t="s">
        <v>10</v>
      </c>
      <c r="E9" s="1" t="s">
        <v>10</v>
      </c>
      <c r="F9" s="1" t="s">
        <v>10</v>
      </c>
      <c r="G9" s="1" t="s">
        <v>10</v>
      </c>
      <c r="H9" s="1" t="s">
        <v>10</v>
      </c>
      <c r="I9" s="1" t="s">
        <v>10</v>
      </c>
      <c r="J9" s="1" t="s">
        <v>10</v>
      </c>
      <c r="K9" s="1" t="s">
        <v>10</v>
      </c>
      <c r="L9" s="1" t="s">
        <v>10</v>
      </c>
      <c r="M9" s="1" t="s">
        <v>10</v>
      </c>
      <c r="N9" s="1" t="s">
        <v>10</v>
      </c>
    </row>
    <row r="10" spans="1:14" x14ac:dyDescent="0.2">
      <c r="A10" s="1" t="s">
        <v>4</v>
      </c>
      <c r="B10" s="1" t="s">
        <v>43</v>
      </c>
      <c r="C10" s="1" t="s">
        <v>3</v>
      </c>
      <c r="D10" s="1" t="s">
        <v>5</v>
      </c>
      <c r="E10" s="1" t="s">
        <v>5</v>
      </c>
      <c r="F10" s="1" t="s">
        <v>5</v>
      </c>
      <c r="G10" s="1" t="s">
        <v>5</v>
      </c>
      <c r="H10" s="1" t="s">
        <v>5</v>
      </c>
      <c r="I10" s="1" t="s">
        <v>5</v>
      </c>
      <c r="J10" s="1" t="s">
        <v>5</v>
      </c>
      <c r="K10" s="1" t="s">
        <v>5</v>
      </c>
      <c r="L10" s="1" t="s">
        <v>5</v>
      </c>
      <c r="M10" s="1" t="s">
        <v>5</v>
      </c>
      <c r="N10" s="1" t="s">
        <v>5</v>
      </c>
    </row>
    <row r="11" spans="1:14" x14ac:dyDescent="0.2">
      <c r="A11" s="1" t="s">
        <v>4</v>
      </c>
      <c r="B11" s="1" t="s">
        <v>43</v>
      </c>
      <c r="C11" s="1" t="s">
        <v>3</v>
      </c>
      <c r="D11" s="1" t="s">
        <v>5</v>
      </c>
      <c r="E11" s="1" t="s">
        <v>5</v>
      </c>
      <c r="F11" s="1" t="s">
        <v>5</v>
      </c>
      <c r="G11" s="1" t="s">
        <v>5</v>
      </c>
      <c r="H11" s="1" t="s">
        <v>5</v>
      </c>
      <c r="I11" s="1" t="s">
        <v>5</v>
      </c>
      <c r="J11" s="1" t="s">
        <v>5</v>
      </c>
      <c r="K11" s="1" t="s">
        <v>5</v>
      </c>
      <c r="L11" s="1" t="s">
        <v>5</v>
      </c>
      <c r="M11" s="1" t="s">
        <v>5</v>
      </c>
      <c r="N11" s="1" t="s">
        <v>5</v>
      </c>
    </row>
    <row r="12" spans="1:14" x14ac:dyDescent="0.2">
      <c r="A12" s="1" t="s">
        <v>4</v>
      </c>
      <c r="B12" s="1" t="s">
        <v>43</v>
      </c>
      <c r="C12" s="1" t="s">
        <v>3</v>
      </c>
      <c r="D12" s="1" t="s">
        <v>5</v>
      </c>
      <c r="E12" s="1" t="s">
        <v>5</v>
      </c>
      <c r="F12" s="1" t="s">
        <v>5</v>
      </c>
      <c r="G12" s="1" t="s">
        <v>5</v>
      </c>
      <c r="H12" s="1" t="s">
        <v>5</v>
      </c>
      <c r="I12" s="1" t="s">
        <v>5</v>
      </c>
      <c r="J12" s="1" t="s">
        <v>5</v>
      </c>
      <c r="K12" s="1" t="s">
        <v>5</v>
      </c>
      <c r="L12" s="1" t="s">
        <v>5</v>
      </c>
      <c r="M12" s="1" t="s">
        <v>5</v>
      </c>
      <c r="N12" s="1" t="s">
        <v>5</v>
      </c>
    </row>
    <row r="13" spans="1:14" x14ac:dyDescent="0.2">
      <c r="A13" s="1" t="s">
        <v>4</v>
      </c>
      <c r="B13" s="1" t="s">
        <v>43</v>
      </c>
      <c r="C13" s="1" t="s">
        <v>3</v>
      </c>
      <c r="D13" s="1" t="s">
        <v>5</v>
      </c>
      <c r="E13" s="1" t="s">
        <v>5</v>
      </c>
      <c r="F13" s="1" t="s">
        <v>5</v>
      </c>
      <c r="G13" s="1" t="s">
        <v>5</v>
      </c>
      <c r="H13" s="1" t="s">
        <v>5</v>
      </c>
      <c r="I13" s="1" t="s">
        <v>5</v>
      </c>
      <c r="J13" s="1" t="s">
        <v>5</v>
      </c>
      <c r="K13" s="1" t="s">
        <v>5</v>
      </c>
      <c r="L13" s="1" t="s">
        <v>5</v>
      </c>
      <c r="M13" s="1" t="s">
        <v>5</v>
      </c>
      <c r="N13" s="1" t="s">
        <v>5</v>
      </c>
    </row>
    <row r="14" spans="1:14" x14ac:dyDescent="0.2">
      <c r="A14" s="1" t="s">
        <v>12</v>
      </c>
      <c r="B14" s="1" t="s">
        <v>11</v>
      </c>
      <c r="C14" s="1" t="s">
        <v>3</v>
      </c>
      <c r="D14" s="1" t="s">
        <v>10</v>
      </c>
      <c r="E14" s="1" t="s">
        <v>10</v>
      </c>
      <c r="F14" s="1" t="s">
        <v>10</v>
      </c>
      <c r="G14" s="1" t="s">
        <v>10</v>
      </c>
      <c r="H14" s="1" t="s">
        <v>10</v>
      </c>
      <c r="I14" s="1" t="s">
        <v>10</v>
      </c>
      <c r="J14" s="1" t="s">
        <v>10</v>
      </c>
      <c r="K14" s="1" t="s">
        <v>10</v>
      </c>
      <c r="L14" s="1" t="s">
        <v>10</v>
      </c>
      <c r="M14" s="1" t="s">
        <v>10</v>
      </c>
      <c r="N14" s="1" t="s">
        <v>10</v>
      </c>
    </row>
    <row r="15" spans="1:14" x14ac:dyDescent="0.2">
      <c r="A15" s="1" t="s">
        <v>12</v>
      </c>
      <c r="B15" s="1" t="s">
        <v>11</v>
      </c>
      <c r="C15" s="1" t="s">
        <v>3</v>
      </c>
      <c r="D15" s="1" t="s">
        <v>10</v>
      </c>
      <c r="E15" s="1" t="s">
        <v>10</v>
      </c>
      <c r="F15" s="1" t="s">
        <v>10</v>
      </c>
      <c r="G15" s="1" t="s">
        <v>10</v>
      </c>
      <c r="H15" s="1" t="s">
        <v>10</v>
      </c>
      <c r="I15" s="1" t="s">
        <v>10</v>
      </c>
      <c r="J15" s="1" t="s">
        <v>10</v>
      </c>
      <c r="K15" s="1" t="s">
        <v>10</v>
      </c>
      <c r="L15" s="1" t="s">
        <v>10</v>
      </c>
      <c r="M15" s="1" t="s">
        <v>10</v>
      </c>
      <c r="N15" s="1" t="s">
        <v>10</v>
      </c>
    </row>
    <row r="16" spans="1:14" x14ac:dyDescent="0.2">
      <c r="A16" s="1" t="s">
        <v>12</v>
      </c>
      <c r="B16" s="1" t="s">
        <v>11</v>
      </c>
      <c r="C16" s="1" t="s">
        <v>3</v>
      </c>
      <c r="D16" s="1" t="s">
        <v>10</v>
      </c>
      <c r="E16" s="1" t="s">
        <v>10</v>
      </c>
      <c r="F16" s="1" t="s">
        <v>10</v>
      </c>
      <c r="G16" s="1" t="s">
        <v>10</v>
      </c>
      <c r="H16" s="1" t="s">
        <v>10</v>
      </c>
      <c r="I16" s="1" t="s">
        <v>10</v>
      </c>
      <c r="J16" s="1" t="s">
        <v>10</v>
      </c>
      <c r="K16" s="1" t="s">
        <v>10</v>
      </c>
      <c r="L16" s="1" t="s">
        <v>10</v>
      </c>
      <c r="M16" s="1" t="s">
        <v>10</v>
      </c>
      <c r="N16" s="1" t="s">
        <v>10</v>
      </c>
    </row>
    <row r="17" spans="1:14" x14ac:dyDescent="0.2">
      <c r="A17" s="1" t="s">
        <v>12</v>
      </c>
      <c r="B17" s="1" t="s">
        <v>11</v>
      </c>
      <c r="C17" s="1" t="s">
        <v>3</v>
      </c>
      <c r="D17" s="1" t="s">
        <v>10</v>
      </c>
      <c r="E17" s="1" t="s">
        <v>10</v>
      </c>
      <c r="F17" s="1" t="s">
        <v>10</v>
      </c>
      <c r="G17" s="1" t="s">
        <v>10</v>
      </c>
      <c r="H17" s="1" t="s">
        <v>10</v>
      </c>
      <c r="I17" s="1" t="s">
        <v>10</v>
      </c>
      <c r="J17" s="1" t="s">
        <v>10</v>
      </c>
      <c r="K17" s="1" t="s">
        <v>10</v>
      </c>
      <c r="L17" s="1" t="s">
        <v>10</v>
      </c>
      <c r="M17" s="1" t="s">
        <v>10</v>
      </c>
      <c r="N17" s="1" t="s">
        <v>10</v>
      </c>
    </row>
    <row r="18" spans="1:14" x14ac:dyDescent="0.2">
      <c r="A18" s="1" t="s">
        <v>12</v>
      </c>
      <c r="B18" s="1" t="s">
        <v>11</v>
      </c>
      <c r="C18" s="1" t="s">
        <v>3</v>
      </c>
      <c r="D18" s="1" t="s">
        <v>5</v>
      </c>
      <c r="E18" s="1" t="s">
        <v>5</v>
      </c>
      <c r="F18" s="1" t="s">
        <v>5</v>
      </c>
      <c r="G18" s="1" t="s">
        <v>5</v>
      </c>
      <c r="H18" s="1" t="s">
        <v>5</v>
      </c>
      <c r="I18" s="1" t="s">
        <v>5</v>
      </c>
      <c r="J18" s="1" t="s">
        <v>5</v>
      </c>
      <c r="K18" s="1" t="s">
        <v>5</v>
      </c>
      <c r="L18" s="1" t="s">
        <v>5</v>
      </c>
      <c r="M18" s="1" t="s">
        <v>5</v>
      </c>
      <c r="N18" s="1" t="s">
        <v>5</v>
      </c>
    </row>
    <row r="19" spans="1:14" x14ac:dyDescent="0.2">
      <c r="A19" s="1" t="s">
        <v>12</v>
      </c>
      <c r="B19" s="1" t="s">
        <v>11</v>
      </c>
      <c r="C19" s="1" t="s">
        <v>3</v>
      </c>
      <c r="D19" s="1" t="s">
        <v>5</v>
      </c>
      <c r="E19" s="1" t="s">
        <v>5</v>
      </c>
      <c r="F19" s="1" t="s">
        <v>5</v>
      </c>
      <c r="G19" s="1" t="s">
        <v>5</v>
      </c>
      <c r="H19" s="1" t="s">
        <v>5</v>
      </c>
      <c r="I19" s="1" t="s">
        <v>5</v>
      </c>
      <c r="J19" s="1" t="s">
        <v>5</v>
      </c>
      <c r="K19" s="1" t="s">
        <v>5</v>
      </c>
      <c r="L19" s="1" t="s">
        <v>5</v>
      </c>
      <c r="M19" s="1" t="s">
        <v>5</v>
      </c>
      <c r="N19" s="1" t="s">
        <v>5</v>
      </c>
    </row>
    <row r="20" spans="1:14" x14ac:dyDescent="0.2">
      <c r="A20" s="1" t="s">
        <v>12</v>
      </c>
      <c r="B20" s="1" t="s">
        <v>11</v>
      </c>
      <c r="C20" s="1" t="s">
        <v>3</v>
      </c>
      <c r="D20" s="1" t="s">
        <v>5</v>
      </c>
      <c r="E20" s="1" t="s">
        <v>5</v>
      </c>
      <c r="F20" s="1" t="s">
        <v>5</v>
      </c>
      <c r="G20" s="1" t="s">
        <v>5</v>
      </c>
      <c r="H20" s="1" t="s">
        <v>5</v>
      </c>
      <c r="I20" s="1" t="s">
        <v>5</v>
      </c>
      <c r="J20" s="1" t="s">
        <v>5</v>
      </c>
      <c r="K20" s="1" t="s">
        <v>5</v>
      </c>
      <c r="L20" s="1" t="s">
        <v>5</v>
      </c>
      <c r="M20" s="1" t="s">
        <v>5</v>
      </c>
      <c r="N20" s="1" t="s">
        <v>5</v>
      </c>
    </row>
    <row r="21" spans="1:14" x14ac:dyDescent="0.2">
      <c r="A21" s="1" t="s">
        <v>12</v>
      </c>
      <c r="B21" s="1" t="s">
        <v>11</v>
      </c>
      <c r="C21" s="1" t="s">
        <v>3</v>
      </c>
      <c r="D21" s="1" t="s">
        <v>5</v>
      </c>
      <c r="E21" s="1" t="s">
        <v>5</v>
      </c>
      <c r="F21" s="1" t="s">
        <v>5</v>
      </c>
      <c r="G21" s="1" t="s">
        <v>5</v>
      </c>
      <c r="H21" s="1" t="s">
        <v>5</v>
      </c>
      <c r="I21" s="1" t="s">
        <v>5</v>
      </c>
      <c r="J21" s="1" t="s">
        <v>5</v>
      </c>
      <c r="K21" s="1" t="s">
        <v>5</v>
      </c>
      <c r="L21" s="1" t="s">
        <v>5</v>
      </c>
      <c r="M21" s="1" t="s">
        <v>5</v>
      </c>
      <c r="N21" s="1" t="s">
        <v>5</v>
      </c>
    </row>
    <row r="22" spans="1:14" x14ac:dyDescent="0.2">
      <c r="A22" s="1" t="s">
        <v>14</v>
      </c>
      <c r="B22" s="1" t="s">
        <v>13</v>
      </c>
      <c r="C22" s="1" t="s">
        <v>3</v>
      </c>
      <c r="D22" s="1" t="s">
        <v>10</v>
      </c>
      <c r="E22" s="1" t="s">
        <v>10</v>
      </c>
      <c r="F22" s="1" t="s">
        <v>10</v>
      </c>
      <c r="G22" s="1" t="s">
        <v>10</v>
      </c>
      <c r="H22" s="1" t="s">
        <v>10</v>
      </c>
      <c r="I22" s="1" t="s">
        <v>10</v>
      </c>
      <c r="J22" s="1" t="s">
        <v>10</v>
      </c>
      <c r="K22" s="1" t="s">
        <v>10</v>
      </c>
      <c r="L22" s="1" t="s">
        <v>10</v>
      </c>
      <c r="M22" s="1" t="s">
        <v>10</v>
      </c>
      <c r="N22" s="1" t="s">
        <v>10</v>
      </c>
    </row>
    <row r="23" spans="1:14" x14ac:dyDescent="0.2">
      <c r="A23" s="1" t="s">
        <v>14</v>
      </c>
      <c r="B23" s="1" t="s">
        <v>13</v>
      </c>
      <c r="C23" s="1" t="s">
        <v>3</v>
      </c>
      <c r="D23" s="1" t="s">
        <v>10</v>
      </c>
      <c r="E23" s="1" t="s">
        <v>10</v>
      </c>
      <c r="F23" s="1" t="s">
        <v>10</v>
      </c>
      <c r="G23" s="1" t="s">
        <v>10</v>
      </c>
      <c r="H23" s="1" t="s">
        <v>10</v>
      </c>
      <c r="I23" s="1" t="s">
        <v>10</v>
      </c>
      <c r="J23" s="1" t="s">
        <v>10</v>
      </c>
      <c r="K23" s="1" t="s">
        <v>10</v>
      </c>
      <c r="L23" s="1" t="s">
        <v>10</v>
      </c>
      <c r="M23" s="1" t="s">
        <v>10</v>
      </c>
      <c r="N23" s="1" t="s">
        <v>10</v>
      </c>
    </row>
    <row r="24" spans="1:14" x14ac:dyDescent="0.2">
      <c r="A24" s="1" t="s">
        <v>14</v>
      </c>
      <c r="B24" s="1" t="s">
        <v>13</v>
      </c>
      <c r="C24" s="1" t="s">
        <v>3</v>
      </c>
      <c r="D24" s="1" t="s">
        <v>10</v>
      </c>
      <c r="E24" s="1" t="s">
        <v>10</v>
      </c>
      <c r="F24" s="1" t="s">
        <v>10</v>
      </c>
      <c r="G24" s="1" t="s">
        <v>10</v>
      </c>
      <c r="H24" s="1" t="s">
        <v>10</v>
      </c>
      <c r="I24" s="1" t="s">
        <v>10</v>
      </c>
      <c r="J24" s="1" t="s">
        <v>10</v>
      </c>
      <c r="K24" s="1" t="s">
        <v>10</v>
      </c>
      <c r="L24" s="1" t="s">
        <v>10</v>
      </c>
      <c r="M24" s="1" t="s">
        <v>10</v>
      </c>
      <c r="N24" s="1" t="s">
        <v>10</v>
      </c>
    </row>
    <row r="25" spans="1:14" x14ac:dyDescent="0.2">
      <c r="A25" s="1" t="s">
        <v>14</v>
      </c>
      <c r="B25" s="1" t="s">
        <v>13</v>
      </c>
      <c r="C25" s="1" t="s">
        <v>3</v>
      </c>
      <c r="D25" s="1" t="s">
        <v>10</v>
      </c>
      <c r="E25" s="1" t="s">
        <v>10</v>
      </c>
      <c r="F25" s="1" t="s">
        <v>10</v>
      </c>
      <c r="G25" s="1" t="s">
        <v>10</v>
      </c>
      <c r="H25" s="1" t="s">
        <v>10</v>
      </c>
      <c r="I25" s="1" t="s">
        <v>10</v>
      </c>
      <c r="J25" s="1" t="s">
        <v>10</v>
      </c>
      <c r="K25" s="1" t="s">
        <v>10</v>
      </c>
      <c r="L25" s="1" t="s">
        <v>10</v>
      </c>
      <c r="M25" s="1" t="s">
        <v>10</v>
      </c>
      <c r="N25" s="1" t="s">
        <v>10</v>
      </c>
    </row>
    <row r="26" spans="1:14" x14ac:dyDescent="0.2">
      <c r="A26" s="1" t="s">
        <v>14</v>
      </c>
      <c r="B26" s="1" t="s">
        <v>13</v>
      </c>
      <c r="C26" s="1" t="s">
        <v>3</v>
      </c>
      <c r="D26" s="1" t="s">
        <v>5</v>
      </c>
      <c r="E26" s="1" t="s">
        <v>5</v>
      </c>
      <c r="F26" s="1" t="s">
        <v>5</v>
      </c>
      <c r="G26" s="1" t="s">
        <v>5</v>
      </c>
      <c r="H26" s="1" t="s">
        <v>5</v>
      </c>
      <c r="I26" s="1" t="s">
        <v>5</v>
      </c>
      <c r="J26" s="1" t="s">
        <v>5</v>
      </c>
      <c r="K26" s="1" t="s">
        <v>5</v>
      </c>
      <c r="L26" s="1" t="s">
        <v>5</v>
      </c>
      <c r="M26" s="1" t="s">
        <v>5</v>
      </c>
      <c r="N26" s="1" t="s">
        <v>5</v>
      </c>
    </row>
    <row r="27" spans="1:14" x14ac:dyDescent="0.2">
      <c r="A27" s="1" t="s">
        <v>14</v>
      </c>
      <c r="B27" s="1" t="s">
        <v>13</v>
      </c>
      <c r="C27" s="1" t="s">
        <v>3</v>
      </c>
      <c r="D27" s="1" t="s">
        <v>5</v>
      </c>
      <c r="E27" s="1" t="s">
        <v>5</v>
      </c>
      <c r="F27" s="1" t="s">
        <v>5</v>
      </c>
      <c r="G27" s="1" t="s">
        <v>5</v>
      </c>
      <c r="H27" s="1" t="s">
        <v>5</v>
      </c>
      <c r="I27" s="1" t="s">
        <v>5</v>
      </c>
      <c r="J27" s="1" t="s">
        <v>5</v>
      </c>
      <c r="K27" s="1" t="s">
        <v>5</v>
      </c>
      <c r="L27" s="1" t="s">
        <v>5</v>
      </c>
      <c r="M27" s="1" t="s">
        <v>5</v>
      </c>
      <c r="N27" s="1" t="s">
        <v>5</v>
      </c>
    </row>
    <row r="28" spans="1:14" x14ac:dyDescent="0.2">
      <c r="A28" s="1" t="s">
        <v>14</v>
      </c>
      <c r="B28" s="1" t="s">
        <v>13</v>
      </c>
      <c r="C28" s="1" t="s">
        <v>3</v>
      </c>
      <c r="D28" s="1" t="s">
        <v>5</v>
      </c>
      <c r="E28" s="1" t="s">
        <v>5</v>
      </c>
      <c r="F28" s="1" t="s">
        <v>5</v>
      </c>
      <c r="G28" s="1" t="s">
        <v>5</v>
      </c>
      <c r="H28" s="1" t="s">
        <v>5</v>
      </c>
      <c r="I28" s="1" t="s">
        <v>5</v>
      </c>
      <c r="J28" s="1" t="s">
        <v>5</v>
      </c>
      <c r="K28" s="1" t="s">
        <v>5</v>
      </c>
      <c r="L28" s="1" t="s">
        <v>5</v>
      </c>
      <c r="M28" s="1" t="s">
        <v>5</v>
      </c>
      <c r="N28" s="1" t="s">
        <v>5</v>
      </c>
    </row>
    <row r="29" spans="1:14" x14ac:dyDescent="0.2">
      <c r="A29" s="1" t="s">
        <v>14</v>
      </c>
      <c r="B29" s="1" t="s">
        <v>13</v>
      </c>
      <c r="C29" s="1" t="s">
        <v>3</v>
      </c>
      <c r="D29" s="1" t="s">
        <v>5</v>
      </c>
      <c r="E29" s="1" t="s">
        <v>5</v>
      </c>
      <c r="F29" s="1" t="s">
        <v>5</v>
      </c>
      <c r="G29" s="1" t="s">
        <v>5</v>
      </c>
      <c r="H29" s="1" t="s">
        <v>5</v>
      </c>
      <c r="I29" s="1" t="s">
        <v>5</v>
      </c>
      <c r="J29" s="1" t="s">
        <v>5</v>
      </c>
      <c r="K29" s="1" t="s">
        <v>5</v>
      </c>
      <c r="L29" s="1" t="s">
        <v>5</v>
      </c>
      <c r="M29" s="1" t="s">
        <v>5</v>
      </c>
      <c r="N29" s="1" t="s">
        <v>5</v>
      </c>
    </row>
    <row r="30" spans="1:14" x14ac:dyDescent="0.2">
      <c r="A30" s="1" t="s">
        <v>16</v>
      </c>
      <c r="B30" s="1" t="s">
        <v>15</v>
      </c>
      <c r="C30" s="1" t="s">
        <v>3</v>
      </c>
      <c r="D30" s="1" t="s">
        <v>10</v>
      </c>
      <c r="E30" s="1" t="s">
        <v>10</v>
      </c>
      <c r="F30" s="1" t="s">
        <v>10</v>
      </c>
      <c r="G30" s="1" t="s">
        <v>10</v>
      </c>
      <c r="H30" s="1" t="s">
        <v>10</v>
      </c>
      <c r="I30" s="1" t="s">
        <v>10</v>
      </c>
      <c r="J30" s="1" t="s">
        <v>10</v>
      </c>
      <c r="K30" s="1" t="s">
        <v>10</v>
      </c>
      <c r="L30" s="1" t="s">
        <v>10</v>
      </c>
      <c r="M30" s="1" t="s">
        <v>10</v>
      </c>
      <c r="N30" s="1" t="s">
        <v>10</v>
      </c>
    </row>
    <row r="31" spans="1:14" x14ac:dyDescent="0.2">
      <c r="A31" s="1" t="s">
        <v>16</v>
      </c>
      <c r="B31" s="1" t="s">
        <v>15</v>
      </c>
      <c r="C31" s="1" t="s">
        <v>3</v>
      </c>
      <c r="D31" s="1" t="s">
        <v>10</v>
      </c>
      <c r="E31" s="1" t="s">
        <v>10</v>
      </c>
      <c r="F31" s="1" t="s">
        <v>10</v>
      </c>
      <c r="G31" s="1" t="s">
        <v>10</v>
      </c>
      <c r="H31" s="1" t="s">
        <v>10</v>
      </c>
      <c r="I31" s="1" t="s">
        <v>10</v>
      </c>
      <c r="J31" s="1" t="s">
        <v>10</v>
      </c>
      <c r="K31" s="1" t="s">
        <v>10</v>
      </c>
      <c r="L31" s="1" t="s">
        <v>10</v>
      </c>
      <c r="M31" s="1" t="s">
        <v>10</v>
      </c>
      <c r="N31" s="1" t="s">
        <v>10</v>
      </c>
    </row>
    <row r="32" spans="1:14" x14ac:dyDescent="0.2">
      <c r="A32" s="1" t="s">
        <v>16</v>
      </c>
      <c r="B32" s="1" t="s">
        <v>15</v>
      </c>
      <c r="C32" s="1" t="s">
        <v>3</v>
      </c>
      <c r="D32" s="1" t="s">
        <v>10</v>
      </c>
      <c r="E32" s="1" t="s">
        <v>10</v>
      </c>
      <c r="F32" s="1" t="s">
        <v>10</v>
      </c>
      <c r="G32" s="1" t="s">
        <v>10</v>
      </c>
      <c r="H32" s="1" t="s">
        <v>10</v>
      </c>
      <c r="I32" s="1" t="s">
        <v>10</v>
      </c>
      <c r="J32" s="1" t="s">
        <v>10</v>
      </c>
      <c r="K32" s="1" t="s">
        <v>10</v>
      </c>
      <c r="L32" s="1" t="s">
        <v>10</v>
      </c>
      <c r="M32" s="1" t="s">
        <v>10</v>
      </c>
      <c r="N32" s="1" t="s">
        <v>10</v>
      </c>
    </row>
    <row r="33" spans="1:14" x14ac:dyDescent="0.2">
      <c r="A33" s="1" t="s">
        <v>16</v>
      </c>
      <c r="B33" s="1" t="s">
        <v>15</v>
      </c>
      <c r="C33" s="1" t="s">
        <v>3</v>
      </c>
      <c r="D33" s="1" t="s">
        <v>10</v>
      </c>
      <c r="E33" s="1" t="s">
        <v>10</v>
      </c>
      <c r="F33" s="1" t="s">
        <v>10</v>
      </c>
      <c r="G33" s="1" t="s">
        <v>10</v>
      </c>
      <c r="H33" s="1" t="s">
        <v>10</v>
      </c>
      <c r="I33" s="1" t="s">
        <v>10</v>
      </c>
      <c r="J33" s="1" t="s">
        <v>10</v>
      </c>
      <c r="K33" s="1" t="s">
        <v>10</v>
      </c>
      <c r="L33" s="1" t="s">
        <v>10</v>
      </c>
      <c r="M33" s="1" t="s">
        <v>10</v>
      </c>
      <c r="N33" s="1" t="s">
        <v>10</v>
      </c>
    </row>
    <row r="34" spans="1:14" x14ac:dyDescent="0.2">
      <c r="A34" s="1" t="s">
        <v>16</v>
      </c>
      <c r="B34" s="1" t="s">
        <v>15</v>
      </c>
      <c r="C34" s="1" t="s">
        <v>3</v>
      </c>
      <c r="D34" s="1" t="s">
        <v>5</v>
      </c>
      <c r="E34" s="1" t="s">
        <v>5</v>
      </c>
      <c r="F34" s="1" t="s">
        <v>5</v>
      </c>
      <c r="G34" s="1" t="s">
        <v>5</v>
      </c>
      <c r="H34" s="1" t="s">
        <v>5</v>
      </c>
      <c r="I34" s="1" t="s">
        <v>5</v>
      </c>
      <c r="J34" s="1" t="s">
        <v>5</v>
      </c>
      <c r="K34" s="1" t="s">
        <v>5</v>
      </c>
      <c r="L34" s="1" t="s">
        <v>5</v>
      </c>
      <c r="M34" s="1" t="s">
        <v>5</v>
      </c>
      <c r="N34" s="1" t="s">
        <v>5</v>
      </c>
    </row>
    <row r="35" spans="1:14" x14ac:dyDescent="0.2">
      <c r="A35" s="1" t="s">
        <v>16</v>
      </c>
      <c r="B35" s="1" t="s">
        <v>15</v>
      </c>
      <c r="C35" s="1" t="s">
        <v>3</v>
      </c>
      <c r="D35" s="1" t="s">
        <v>5</v>
      </c>
      <c r="E35" s="1" t="s">
        <v>5</v>
      </c>
      <c r="F35" s="1" t="s">
        <v>5</v>
      </c>
      <c r="G35" s="1" t="s">
        <v>5</v>
      </c>
      <c r="H35" s="1" t="s">
        <v>5</v>
      </c>
      <c r="I35" s="1" t="s">
        <v>5</v>
      </c>
      <c r="J35" s="1" t="s">
        <v>5</v>
      </c>
      <c r="K35" s="1" t="s">
        <v>5</v>
      </c>
      <c r="L35" s="1" t="s">
        <v>5</v>
      </c>
      <c r="M35" s="1" t="s">
        <v>5</v>
      </c>
      <c r="N35" s="1" t="s">
        <v>5</v>
      </c>
    </row>
    <row r="36" spans="1:14" x14ac:dyDescent="0.2">
      <c r="A36" s="1" t="s">
        <v>16</v>
      </c>
      <c r="B36" s="1" t="s">
        <v>15</v>
      </c>
      <c r="C36" s="1" t="s">
        <v>3</v>
      </c>
      <c r="D36" s="1" t="s">
        <v>5</v>
      </c>
      <c r="E36" s="1" t="s">
        <v>5</v>
      </c>
      <c r="F36" s="1" t="s">
        <v>5</v>
      </c>
      <c r="G36" s="1" t="s">
        <v>5</v>
      </c>
      <c r="H36" s="1" t="s">
        <v>5</v>
      </c>
      <c r="I36" s="1" t="s">
        <v>5</v>
      </c>
      <c r="J36" s="1" t="s">
        <v>5</v>
      </c>
      <c r="K36" s="1" t="s">
        <v>5</v>
      </c>
      <c r="L36" s="1" t="s">
        <v>5</v>
      </c>
      <c r="M36" s="1" t="s">
        <v>5</v>
      </c>
      <c r="N36" s="1" t="s">
        <v>5</v>
      </c>
    </row>
    <row r="37" spans="1:14" x14ac:dyDescent="0.2">
      <c r="A37" s="1" t="s">
        <v>16</v>
      </c>
      <c r="B37" s="1" t="s">
        <v>15</v>
      </c>
      <c r="C37" s="1" t="s">
        <v>3</v>
      </c>
      <c r="D37" s="1" t="s">
        <v>5</v>
      </c>
      <c r="E37" s="1" t="s">
        <v>5</v>
      </c>
      <c r="F37" s="1" t="s">
        <v>5</v>
      </c>
      <c r="G37" s="1" t="s">
        <v>5</v>
      </c>
      <c r="H37" s="1" t="s">
        <v>5</v>
      </c>
      <c r="I37" s="1" t="s">
        <v>5</v>
      </c>
      <c r="J37" s="1" t="s">
        <v>5</v>
      </c>
      <c r="K37" s="1" t="s">
        <v>5</v>
      </c>
      <c r="L37" s="1" t="s">
        <v>5</v>
      </c>
      <c r="M37" s="1" t="s">
        <v>5</v>
      </c>
      <c r="N37" s="1" t="s">
        <v>5</v>
      </c>
    </row>
    <row r="38" spans="1:14" x14ac:dyDescent="0.2">
      <c r="A38" s="1" t="s">
        <v>18</v>
      </c>
      <c r="B38" s="1" t="s">
        <v>17</v>
      </c>
      <c r="C38" s="1" t="s">
        <v>3</v>
      </c>
      <c r="D38" s="1" t="s">
        <v>10</v>
      </c>
      <c r="E38" s="1" t="s">
        <v>10</v>
      </c>
      <c r="F38" s="1" t="s">
        <v>10</v>
      </c>
      <c r="G38" s="1" t="s">
        <v>10</v>
      </c>
      <c r="H38" s="1" t="s">
        <v>10</v>
      </c>
      <c r="I38" s="1" t="s">
        <v>10</v>
      </c>
      <c r="J38" s="1" t="s">
        <v>10</v>
      </c>
      <c r="K38" s="1" t="s">
        <v>10</v>
      </c>
      <c r="L38" s="1" t="s">
        <v>10</v>
      </c>
      <c r="M38" s="1" t="s">
        <v>10</v>
      </c>
      <c r="N38" s="1" t="s">
        <v>10</v>
      </c>
    </row>
    <row r="39" spans="1:14" x14ac:dyDescent="0.2">
      <c r="A39" s="1" t="s">
        <v>18</v>
      </c>
      <c r="B39" s="1" t="s">
        <v>17</v>
      </c>
      <c r="C39" s="1" t="s">
        <v>3</v>
      </c>
      <c r="D39" s="1" t="s">
        <v>10</v>
      </c>
      <c r="E39" s="1" t="s">
        <v>10</v>
      </c>
      <c r="F39" s="1" t="s">
        <v>10</v>
      </c>
      <c r="G39" s="1" t="s">
        <v>10</v>
      </c>
      <c r="H39" s="1" t="s">
        <v>10</v>
      </c>
      <c r="I39" s="1" t="s">
        <v>10</v>
      </c>
      <c r="J39" s="1" t="s">
        <v>10</v>
      </c>
      <c r="K39" s="1" t="s">
        <v>10</v>
      </c>
      <c r="L39" s="1" t="s">
        <v>10</v>
      </c>
      <c r="M39" s="1" t="s">
        <v>10</v>
      </c>
      <c r="N39" s="1" t="s">
        <v>10</v>
      </c>
    </row>
    <row r="40" spans="1:14" x14ac:dyDescent="0.2">
      <c r="A40" s="1" t="s">
        <v>18</v>
      </c>
      <c r="B40" s="1" t="s">
        <v>17</v>
      </c>
      <c r="C40" s="1" t="s">
        <v>3</v>
      </c>
      <c r="D40" s="1" t="s">
        <v>10</v>
      </c>
      <c r="E40" s="1" t="s">
        <v>10</v>
      </c>
      <c r="F40" s="1" t="s">
        <v>10</v>
      </c>
      <c r="G40" s="1" t="s">
        <v>10</v>
      </c>
      <c r="H40" s="1" t="s">
        <v>10</v>
      </c>
      <c r="I40" s="1" t="s">
        <v>10</v>
      </c>
      <c r="J40" s="1" t="s">
        <v>10</v>
      </c>
      <c r="K40" s="1" t="s">
        <v>10</v>
      </c>
      <c r="L40" s="1" t="s">
        <v>10</v>
      </c>
      <c r="M40" s="1" t="s">
        <v>10</v>
      </c>
      <c r="N40" s="1" t="s">
        <v>10</v>
      </c>
    </row>
    <row r="41" spans="1:14" x14ac:dyDescent="0.2">
      <c r="A41" s="1" t="s">
        <v>18</v>
      </c>
      <c r="B41" s="1" t="s">
        <v>17</v>
      </c>
      <c r="C41" s="1" t="s">
        <v>3</v>
      </c>
      <c r="D41" s="1" t="s">
        <v>10</v>
      </c>
      <c r="E41" s="1" t="s">
        <v>10</v>
      </c>
      <c r="F41" s="1" t="s">
        <v>10</v>
      </c>
      <c r="G41" s="1" t="s">
        <v>10</v>
      </c>
      <c r="H41" s="1" t="s">
        <v>10</v>
      </c>
      <c r="I41" s="1" t="s">
        <v>10</v>
      </c>
      <c r="J41" s="1" t="s">
        <v>10</v>
      </c>
      <c r="K41" s="1" t="s">
        <v>10</v>
      </c>
      <c r="L41" s="1" t="s">
        <v>10</v>
      </c>
      <c r="M41" s="1" t="s">
        <v>10</v>
      </c>
      <c r="N41" s="1" t="s">
        <v>10</v>
      </c>
    </row>
    <row r="42" spans="1:14" x14ac:dyDescent="0.2">
      <c r="A42" s="1" t="s">
        <v>18</v>
      </c>
      <c r="B42" s="1" t="s">
        <v>17</v>
      </c>
      <c r="C42" s="1" t="s">
        <v>3</v>
      </c>
      <c r="D42" s="1" t="s">
        <v>5</v>
      </c>
      <c r="E42" s="1" t="s">
        <v>5</v>
      </c>
      <c r="F42" s="1" t="s">
        <v>5</v>
      </c>
      <c r="G42" s="1" t="s">
        <v>5</v>
      </c>
      <c r="H42" s="1" t="s">
        <v>5</v>
      </c>
      <c r="I42" s="1" t="s">
        <v>5</v>
      </c>
      <c r="J42" s="1" t="s">
        <v>5</v>
      </c>
      <c r="K42" s="1" t="s">
        <v>5</v>
      </c>
      <c r="L42" s="1" t="s">
        <v>5</v>
      </c>
      <c r="M42" s="1" t="s">
        <v>5</v>
      </c>
      <c r="N42" s="1" t="s">
        <v>5</v>
      </c>
    </row>
    <row r="43" spans="1:14" x14ac:dyDescent="0.2">
      <c r="A43" s="1" t="s">
        <v>18</v>
      </c>
      <c r="B43" s="1" t="s">
        <v>17</v>
      </c>
      <c r="C43" s="1" t="s">
        <v>3</v>
      </c>
      <c r="D43" s="1" t="s">
        <v>5</v>
      </c>
      <c r="E43" s="1" t="s">
        <v>5</v>
      </c>
      <c r="F43" s="1" t="s">
        <v>5</v>
      </c>
      <c r="G43" s="1" t="s">
        <v>5</v>
      </c>
      <c r="H43" s="1" t="s">
        <v>5</v>
      </c>
      <c r="I43" s="1" t="s">
        <v>5</v>
      </c>
      <c r="J43" s="1" t="s">
        <v>5</v>
      </c>
      <c r="K43" s="1" t="s">
        <v>5</v>
      </c>
      <c r="L43" s="1" t="s">
        <v>5</v>
      </c>
      <c r="M43" s="1" t="s">
        <v>5</v>
      </c>
      <c r="N43" s="1" t="s">
        <v>5</v>
      </c>
    </row>
    <row r="44" spans="1:14" x14ac:dyDescent="0.2">
      <c r="A44" s="1" t="s">
        <v>18</v>
      </c>
      <c r="B44" s="1" t="s">
        <v>17</v>
      </c>
      <c r="C44" s="1" t="s">
        <v>3</v>
      </c>
      <c r="D44" s="1" t="s">
        <v>5</v>
      </c>
      <c r="E44" s="1" t="s">
        <v>5</v>
      </c>
      <c r="F44" s="1" t="s">
        <v>5</v>
      </c>
      <c r="G44" s="1" t="s">
        <v>5</v>
      </c>
      <c r="H44" s="1" t="s">
        <v>5</v>
      </c>
      <c r="I44" s="1" t="s">
        <v>5</v>
      </c>
      <c r="J44" s="1" t="s">
        <v>5</v>
      </c>
      <c r="K44" s="1" t="s">
        <v>5</v>
      </c>
      <c r="L44" s="1" t="s">
        <v>5</v>
      </c>
      <c r="M44" s="1" t="s">
        <v>5</v>
      </c>
      <c r="N44" s="1" t="s">
        <v>5</v>
      </c>
    </row>
    <row r="45" spans="1:14" x14ac:dyDescent="0.2">
      <c r="A45" s="1" t="s">
        <v>18</v>
      </c>
      <c r="B45" s="1" t="s">
        <v>17</v>
      </c>
      <c r="C45" s="1" t="s">
        <v>3</v>
      </c>
      <c r="D45" s="1" t="s">
        <v>5</v>
      </c>
      <c r="E45" s="1" t="s">
        <v>5</v>
      </c>
      <c r="F45" s="1" t="s">
        <v>5</v>
      </c>
      <c r="G45" s="1" t="s">
        <v>5</v>
      </c>
      <c r="H45" s="1" t="s">
        <v>5</v>
      </c>
      <c r="I45" s="1" t="s">
        <v>5</v>
      </c>
      <c r="J45" s="1" t="s">
        <v>5</v>
      </c>
      <c r="K45" s="1" t="s">
        <v>5</v>
      </c>
      <c r="L45" s="1" t="s">
        <v>5</v>
      </c>
      <c r="M45" s="1" t="s">
        <v>5</v>
      </c>
      <c r="N45" s="1" t="s">
        <v>5</v>
      </c>
    </row>
    <row r="46" spans="1:14" x14ac:dyDescent="0.2">
      <c r="A46" s="1" t="s">
        <v>20</v>
      </c>
      <c r="B46" s="1" t="s">
        <v>19</v>
      </c>
      <c r="C46" s="1" t="s">
        <v>3</v>
      </c>
      <c r="D46" s="1" t="s">
        <v>10</v>
      </c>
      <c r="E46" s="1" t="s">
        <v>10</v>
      </c>
      <c r="F46" s="1" t="s">
        <v>10</v>
      </c>
      <c r="G46" s="1" t="s">
        <v>10</v>
      </c>
      <c r="H46" s="1" t="s">
        <v>10</v>
      </c>
      <c r="I46" s="1" t="s">
        <v>10</v>
      </c>
      <c r="J46" s="1" t="s">
        <v>10</v>
      </c>
      <c r="K46" s="1" t="s">
        <v>10</v>
      </c>
      <c r="L46" s="1" t="s">
        <v>10</v>
      </c>
      <c r="M46" s="1" t="s">
        <v>10</v>
      </c>
      <c r="N46" s="1" t="s">
        <v>10</v>
      </c>
    </row>
    <row r="47" spans="1:14" x14ac:dyDescent="0.2">
      <c r="A47" s="1" t="s">
        <v>20</v>
      </c>
      <c r="B47" s="1" t="s">
        <v>19</v>
      </c>
      <c r="C47" s="1" t="s">
        <v>3</v>
      </c>
      <c r="D47" s="1" t="s">
        <v>10</v>
      </c>
      <c r="E47" s="1" t="s">
        <v>10</v>
      </c>
      <c r="F47" s="1" t="s">
        <v>10</v>
      </c>
      <c r="G47" s="1" t="s">
        <v>10</v>
      </c>
      <c r="H47" s="1" t="s">
        <v>10</v>
      </c>
      <c r="I47" s="1" t="s">
        <v>10</v>
      </c>
      <c r="J47" s="1" t="s">
        <v>10</v>
      </c>
      <c r="K47" s="1" t="s">
        <v>10</v>
      </c>
      <c r="L47" s="1" t="s">
        <v>10</v>
      </c>
      <c r="M47" s="1" t="s">
        <v>10</v>
      </c>
      <c r="N47" s="1" t="s">
        <v>10</v>
      </c>
    </row>
    <row r="48" spans="1:14" x14ac:dyDescent="0.2">
      <c r="A48" s="1" t="s">
        <v>20</v>
      </c>
      <c r="B48" s="1" t="s">
        <v>19</v>
      </c>
      <c r="C48" s="1" t="s">
        <v>3</v>
      </c>
      <c r="D48" s="1" t="s">
        <v>10</v>
      </c>
      <c r="E48" s="1" t="s">
        <v>10</v>
      </c>
      <c r="F48" s="1" t="s">
        <v>10</v>
      </c>
      <c r="G48" s="1" t="s">
        <v>10</v>
      </c>
      <c r="H48" s="1" t="s">
        <v>10</v>
      </c>
      <c r="I48" s="1" t="s">
        <v>10</v>
      </c>
      <c r="J48" s="1" t="s">
        <v>10</v>
      </c>
      <c r="K48" s="1" t="s">
        <v>10</v>
      </c>
      <c r="L48" s="1" t="s">
        <v>10</v>
      </c>
      <c r="M48" s="1" t="s">
        <v>10</v>
      </c>
      <c r="N48" s="1" t="s">
        <v>10</v>
      </c>
    </row>
    <row r="49" spans="1:14" x14ac:dyDescent="0.2">
      <c r="A49" s="1" t="s">
        <v>20</v>
      </c>
      <c r="B49" s="1" t="s">
        <v>19</v>
      </c>
      <c r="C49" s="1" t="s">
        <v>3</v>
      </c>
      <c r="D49" s="1" t="s">
        <v>10</v>
      </c>
      <c r="E49" s="1" t="s">
        <v>10</v>
      </c>
      <c r="F49" s="1" t="s">
        <v>10</v>
      </c>
      <c r="G49" s="1" t="s">
        <v>10</v>
      </c>
      <c r="H49" s="1" t="s">
        <v>10</v>
      </c>
      <c r="I49" s="1" t="s">
        <v>10</v>
      </c>
      <c r="J49" s="1" t="s">
        <v>10</v>
      </c>
      <c r="K49" s="1" t="s">
        <v>10</v>
      </c>
      <c r="L49" s="1" t="s">
        <v>10</v>
      </c>
      <c r="M49" s="1" t="s">
        <v>10</v>
      </c>
      <c r="N49" s="1" t="s">
        <v>10</v>
      </c>
    </row>
    <row r="50" spans="1:14" x14ac:dyDescent="0.2">
      <c r="A50" s="1" t="s">
        <v>20</v>
      </c>
      <c r="B50" s="1" t="s">
        <v>19</v>
      </c>
      <c r="C50" s="1" t="s">
        <v>3</v>
      </c>
      <c r="D50" s="1" t="s">
        <v>5</v>
      </c>
      <c r="E50" s="1" t="s">
        <v>5</v>
      </c>
      <c r="F50" s="1" t="s">
        <v>5</v>
      </c>
      <c r="G50" s="1" t="s">
        <v>5</v>
      </c>
      <c r="H50" s="1" t="s">
        <v>5</v>
      </c>
      <c r="I50" s="1" t="s">
        <v>5</v>
      </c>
      <c r="J50" s="1" t="s">
        <v>5</v>
      </c>
      <c r="K50" s="1" t="s">
        <v>5</v>
      </c>
      <c r="L50" s="1" t="s">
        <v>5</v>
      </c>
      <c r="M50" s="1" t="s">
        <v>5</v>
      </c>
      <c r="N50" s="1" t="s">
        <v>5</v>
      </c>
    </row>
    <row r="51" spans="1:14" x14ac:dyDescent="0.2">
      <c r="A51" s="1" t="s">
        <v>20</v>
      </c>
      <c r="B51" s="1" t="s">
        <v>19</v>
      </c>
      <c r="C51" s="1" t="s">
        <v>3</v>
      </c>
      <c r="D51" s="1" t="s">
        <v>5</v>
      </c>
      <c r="E51" s="1" t="s">
        <v>5</v>
      </c>
      <c r="F51" s="1" t="s">
        <v>5</v>
      </c>
      <c r="G51" s="1" t="s">
        <v>5</v>
      </c>
      <c r="H51" s="1" t="s">
        <v>5</v>
      </c>
      <c r="I51" s="1" t="s">
        <v>5</v>
      </c>
      <c r="J51" s="1" t="s">
        <v>5</v>
      </c>
      <c r="K51" s="1" t="s">
        <v>5</v>
      </c>
      <c r="L51" s="1" t="s">
        <v>5</v>
      </c>
      <c r="M51" s="1" t="s">
        <v>5</v>
      </c>
      <c r="N51" s="1" t="s">
        <v>5</v>
      </c>
    </row>
    <row r="52" spans="1:14" x14ac:dyDescent="0.2">
      <c r="A52" s="1" t="s">
        <v>20</v>
      </c>
      <c r="B52" s="1" t="s">
        <v>19</v>
      </c>
      <c r="C52" s="1" t="s">
        <v>3</v>
      </c>
      <c r="D52" s="1" t="s">
        <v>5</v>
      </c>
      <c r="E52" s="1" t="s">
        <v>5</v>
      </c>
      <c r="F52" s="1" t="s">
        <v>5</v>
      </c>
      <c r="G52" s="1" t="s">
        <v>5</v>
      </c>
      <c r="H52" s="1" t="s">
        <v>5</v>
      </c>
      <c r="I52" s="1" t="s">
        <v>5</v>
      </c>
      <c r="J52" s="1" t="s">
        <v>5</v>
      </c>
      <c r="K52" s="1" t="s">
        <v>5</v>
      </c>
      <c r="L52" s="1" t="s">
        <v>5</v>
      </c>
      <c r="M52" s="1" t="s">
        <v>5</v>
      </c>
      <c r="N52" s="1" t="s">
        <v>5</v>
      </c>
    </row>
    <row r="53" spans="1:14" x14ac:dyDescent="0.2">
      <c r="A53" s="1" t="s">
        <v>20</v>
      </c>
      <c r="B53" s="1" t="s">
        <v>19</v>
      </c>
      <c r="C53" s="1" t="s">
        <v>3</v>
      </c>
      <c r="D53" s="1" t="s">
        <v>5</v>
      </c>
      <c r="E53" s="1" t="s">
        <v>5</v>
      </c>
      <c r="F53" s="1" t="s">
        <v>5</v>
      </c>
      <c r="G53" s="1" t="s">
        <v>5</v>
      </c>
      <c r="H53" s="1" t="s">
        <v>5</v>
      </c>
      <c r="I53" s="1" t="s">
        <v>5</v>
      </c>
      <c r="J53" s="1" t="s">
        <v>5</v>
      </c>
      <c r="K53" s="1" t="s">
        <v>5</v>
      </c>
      <c r="L53" s="1" t="s">
        <v>5</v>
      </c>
      <c r="M53" s="1" t="s">
        <v>5</v>
      </c>
      <c r="N53" s="1" t="s">
        <v>5</v>
      </c>
    </row>
    <row r="54" spans="1:14" x14ac:dyDescent="0.2">
      <c r="A54" s="1" t="s">
        <v>22</v>
      </c>
      <c r="B54" s="1" t="s">
        <v>21</v>
      </c>
      <c r="C54" s="1" t="s">
        <v>3</v>
      </c>
      <c r="D54" s="1" t="s">
        <v>10</v>
      </c>
      <c r="E54" s="1" t="s">
        <v>10</v>
      </c>
      <c r="F54" s="1" t="s">
        <v>10</v>
      </c>
      <c r="G54" s="1" t="s">
        <v>10</v>
      </c>
      <c r="H54" s="1" t="s">
        <v>10</v>
      </c>
      <c r="I54" s="1" t="s">
        <v>10</v>
      </c>
      <c r="J54" s="1" t="s">
        <v>10</v>
      </c>
      <c r="K54" s="1" t="s">
        <v>10</v>
      </c>
      <c r="L54" s="1" t="s">
        <v>10</v>
      </c>
      <c r="M54" s="1" t="s">
        <v>10</v>
      </c>
      <c r="N54" s="1" t="s">
        <v>10</v>
      </c>
    </row>
    <row r="55" spans="1:14" x14ac:dyDescent="0.2">
      <c r="A55" s="1" t="s">
        <v>22</v>
      </c>
      <c r="B55" s="1" t="s">
        <v>21</v>
      </c>
      <c r="C55" s="1" t="s">
        <v>3</v>
      </c>
      <c r="D55" s="1" t="s">
        <v>10</v>
      </c>
      <c r="E55" s="1" t="s">
        <v>10</v>
      </c>
      <c r="F55" s="1" t="s">
        <v>10</v>
      </c>
      <c r="G55" s="1" t="s">
        <v>10</v>
      </c>
      <c r="H55" s="1" t="s">
        <v>10</v>
      </c>
      <c r="I55" s="1" t="s">
        <v>10</v>
      </c>
      <c r="J55" s="1" t="s">
        <v>10</v>
      </c>
      <c r="K55" s="1" t="s">
        <v>10</v>
      </c>
      <c r="L55" s="1" t="s">
        <v>10</v>
      </c>
      <c r="M55" s="1" t="s">
        <v>10</v>
      </c>
      <c r="N55" s="1" t="s">
        <v>10</v>
      </c>
    </row>
    <row r="56" spans="1:14" x14ac:dyDescent="0.2">
      <c r="A56" s="1" t="s">
        <v>22</v>
      </c>
      <c r="B56" s="1" t="s">
        <v>21</v>
      </c>
      <c r="C56" s="1" t="s">
        <v>3</v>
      </c>
      <c r="D56" s="1" t="s">
        <v>10</v>
      </c>
      <c r="E56" s="1" t="s">
        <v>10</v>
      </c>
      <c r="F56" s="1" t="s">
        <v>10</v>
      </c>
      <c r="G56" s="1" t="s">
        <v>10</v>
      </c>
      <c r="H56" s="1" t="s">
        <v>10</v>
      </c>
      <c r="I56" s="1" t="s">
        <v>10</v>
      </c>
      <c r="J56" s="1" t="s">
        <v>10</v>
      </c>
      <c r="K56" s="1" t="s">
        <v>10</v>
      </c>
      <c r="L56" s="1" t="s">
        <v>10</v>
      </c>
      <c r="M56" s="1" t="s">
        <v>10</v>
      </c>
      <c r="N56" s="1" t="s">
        <v>10</v>
      </c>
    </row>
    <row r="57" spans="1:14" x14ac:dyDescent="0.2">
      <c r="A57" s="1" t="s">
        <v>22</v>
      </c>
      <c r="B57" s="1" t="s">
        <v>21</v>
      </c>
      <c r="C57" s="1" t="s">
        <v>3</v>
      </c>
      <c r="D57" s="1" t="s">
        <v>10</v>
      </c>
      <c r="E57" s="1" t="s">
        <v>10</v>
      </c>
      <c r="F57" s="1" t="s">
        <v>10</v>
      </c>
      <c r="G57" s="1" t="s">
        <v>10</v>
      </c>
      <c r="H57" s="1" t="s">
        <v>10</v>
      </c>
      <c r="I57" s="1" t="s">
        <v>10</v>
      </c>
      <c r="J57" s="1" t="s">
        <v>10</v>
      </c>
      <c r="K57" s="1" t="s">
        <v>10</v>
      </c>
      <c r="L57" s="1" t="s">
        <v>10</v>
      </c>
      <c r="M57" s="1" t="s">
        <v>10</v>
      </c>
      <c r="N57" s="1" t="s">
        <v>10</v>
      </c>
    </row>
    <row r="58" spans="1:14" x14ac:dyDescent="0.2">
      <c r="A58" s="1" t="s">
        <v>22</v>
      </c>
      <c r="B58" s="1" t="s">
        <v>21</v>
      </c>
      <c r="C58" s="1" t="s">
        <v>3</v>
      </c>
      <c r="D58" s="1" t="s">
        <v>5</v>
      </c>
      <c r="E58" s="1" t="s">
        <v>5</v>
      </c>
      <c r="F58" s="1" t="s">
        <v>5</v>
      </c>
      <c r="G58" s="1" t="s">
        <v>5</v>
      </c>
      <c r="H58" s="1" t="s">
        <v>5</v>
      </c>
      <c r="I58" s="1" t="s">
        <v>5</v>
      </c>
      <c r="J58" s="1" t="s">
        <v>5</v>
      </c>
      <c r="K58" s="1" t="s">
        <v>5</v>
      </c>
      <c r="L58" s="1" t="s">
        <v>5</v>
      </c>
      <c r="M58" s="1" t="s">
        <v>5</v>
      </c>
      <c r="N58" s="1" t="s">
        <v>5</v>
      </c>
    </row>
    <row r="59" spans="1:14" x14ac:dyDescent="0.2">
      <c r="A59" s="1" t="s">
        <v>22</v>
      </c>
      <c r="B59" s="1" t="s">
        <v>21</v>
      </c>
      <c r="C59" s="1" t="s">
        <v>3</v>
      </c>
      <c r="D59" s="1" t="s">
        <v>5</v>
      </c>
      <c r="E59" s="1" t="s">
        <v>5</v>
      </c>
      <c r="F59" s="1" t="s">
        <v>5</v>
      </c>
      <c r="G59" s="1" t="s">
        <v>5</v>
      </c>
      <c r="H59" s="1" t="s">
        <v>5</v>
      </c>
      <c r="I59" s="1" t="s">
        <v>5</v>
      </c>
      <c r="J59" s="1" t="s">
        <v>5</v>
      </c>
      <c r="K59" s="1" t="s">
        <v>5</v>
      </c>
      <c r="L59" s="1" t="s">
        <v>5</v>
      </c>
      <c r="M59" s="1" t="s">
        <v>5</v>
      </c>
      <c r="N59" s="1" t="s">
        <v>5</v>
      </c>
    </row>
    <row r="60" spans="1:14" x14ac:dyDescent="0.2">
      <c r="A60" s="1" t="s">
        <v>22</v>
      </c>
      <c r="B60" s="1" t="s">
        <v>21</v>
      </c>
      <c r="C60" s="1" t="s">
        <v>3</v>
      </c>
      <c r="D60" s="1" t="s">
        <v>5</v>
      </c>
      <c r="E60" s="1" t="s">
        <v>5</v>
      </c>
      <c r="F60" s="1" t="s">
        <v>5</v>
      </c>
      <c r="G60" s="1" t="s">
        <v>5</v>
      </c>
      <c r="H60" s="1" t="s">
        <v>5</v>
      </c>
      <c r="I60" s="1" t="s">
        <v>5</v>
      </c>
      <c r="J60" s="1" t="s">
        <v>5</v>
      </c>
      <c r="K60" s="1" t="s">
        <v>5</v>
      </c>
      <c r="L60" s="1" t="s">
        <v>5</v>
      </c>
      <c r="M60" s="1" t="s">
        <v>5</v>
      </c>
      <c r="N60" s="1" t="s">
        <v>5</v>
      </c>
    </row>
    <row r="61" spans="1:14" x14ac:dyDescent="0.2">
      <c r="A61" s="1" t="s">
        <v>22</v>
      </c>
      <c r="B61" s="1" t="s">
        <v>21</v>
      </c>
      <c r="C61" s="1" t="s">
        <v>3</v>
      </c>
      <c r="D61" s="1" t="s">
        <v>5</v>
      </c>
      <c r="E61" s="1" t="s">
        <v>5</v>
      </c>
      <c r="F61" s="1" t="s">
        <v>5</v>
      </c>
      <c r="G61" s="1" t="s">
        <v>5</v>
      </c>
      <c r="H61" s="1" t="s">
        <v>5</v>
      </c>
      <c r="I61" s="1" t="s">
        <v>5</v>
      </c>
      <c r="J61" s="1" t="s">
        <v>5</v>
      </c>
      <c r="K61" s="1" t="s">
        <v>5</v>
      </c>
      <c r="L61" s="1" t="s">
        <v>5</v>
      </c>
      <c r="M61" s="1" t="s">
        <v>5</v>
      </c>
      <c r="N61" s="1" t="s">
        <v>5</v>
      </c>
    </row>
    <row r="62" spans="1:14" x14ac:dyDescent="0.2">
      <c r="A62" s="1" t="s">
        <v>24</v>
      </c>
      <c r="B62" s="1" t="s">
        <v>23</v>
      </c>
      <c r="C62" s="1" t="s">
        <v>3</v>
      </c>
      <c r="D62" s="1" t="s">
        <v>10</v>
      </c>
      <c r="E62" s="1" t="s">
        <v>10</v>
      </c>
      <c r="F62" s="1" t="s">
        <v>10</v>
      </c>
      <c r="G62" s="1" t="s">
        <v>10</v>
      </c>
      <c r="H62" s="1" t="s">
        <v>10</v>
      </c>
      <c r="I62" s="1" t="s">
        <v>10</v>
      </c>
      <c r="J62" s="1" t="s">
        <v>10</v>
      </c>
      <c r="K62" s="1" t="s">
        <v>10</v>
      </c>
      <c r="L62" s="1" t="s">
        <v>10</v>
      </c>
      <c r="M62" s="1" t="s">
        <v>10</v>
      </c>
      <c r="N62" s="1" t="s">
        <v>10</v>
      </c>
    </row>
    <row r="63" spans="1:14" x14ac:dyDescent="0.2">
      <c r="A63" s="1" t="s">
        <v>24</v>
      </c>
      <c r="B63" s="1" t="s">
        <v>23</v>
      </c>
      <c r="C63" s="1" t="s">
        <v>3</v>
      </c>
      <c r="D63" s="1" t="s">
        <v>10</v>
      </c>
      <c r="E63" s="1" t="s">
        <v>10</v>
      </c>
      <c r="F63" s="1" t="s">
        <v>10</v>
      </c>
      <c r="G63" s="1" t="s">
        <v>10</v>
      </c>
      <c r="H63" s="1" t="s">
        <v>10</v>
      </c>
      <c r="I63" s="1" t="s">
        <v>10</v>
      </c>
      <c r="J63" s="1" t="s">
        <v>10</v>
      </c>
      <c r="K63" s="1" t="s">
        <v>10</v>
      </c>
      <c r="L63" s="1" t="s">
        <v>10</v>
      </c>
      <c r="M63" s="1" t="s">
        <v>10</v>
      </c>
      <c r="N63" s="1" t="s">
        <v>10</v>
      </c>
    </row>
    <row r="64" spans="1:14" x14ac:dyDescent="0.2">
      <c r="A64" s="1" t="s">
        <v>24</v>
      </c>
      <c r="B64" s="1" t="s">
        <v>23</v>
      </c>
      <c r="C64" s="1" t="s">
        <v>3</v>
      </c>
      <c r="D64" s="1" t="s">
        <v>10</v>
      </c>
      <c r="E64" s="1" t="s">
        <v>10</v>
      </c>
      <c r="F64" s="1" t="s">
        <v>10</v>
      </c>
      <c r="G64" s="1" t="s">
        <v>10</v>
      </c>
      <c r="H64" s="1" t="s">
        <v>10</v>
      </c>
      <c r="I64" s="1" t="s">
        <v>10</v>
      </c>
      <c r="J64" s="1" t="s">
        <v>10</v>
      </c>
      <c r="K64" s="1" t="s">
        <v>10</v>
      </c>
      <c r="L64" s="1" t="s">
        <v>10</v>
      </c>
      <c r="M64" s="1" t="s">
        <v>10</v>
      </c>
      <c r="N64" s="1" t="s">
        <v>10</v>
      </c>
    </row>
    <row r="65" spans="1:14" x14ac:dyDescent="0.2">
      <c r="A65" s="1" t="s">
        <v>24</v>
      </c>
      <c r="B65" s="1" t="s">
        <v>23</v>
      </c>
      <c r="C65" s="1" t="s">
        <v>3</v>
      </c>
      <c r="D65" s="1" t="s">
        <v>10</v>
      </c>
      <c r="E65" s="1" t="s">
        <v>10</v>
      </c>
      <c r="F65" s="1" t="s">
        <v>10</v>
      </c>
      <c r="G65" s="1" t="s">
        <v>10</v>
      </c>
      <c r="H65" s="1" t="s">
        <v>10</v>
      </c>
      <c r="I65" s="1" t="s">
        <v>10</v>
      </c>
      <c r="J65" s="1" t="s">
        <v>10</v>
      </c>
      <c r="K65" s="1" t="s">
        <v>10</v>
      </c>
      <c r="L65" s="1" t="s">
        <v>10</v>
      </c>
      <c r="M65" s="1" t="s">
        <v>10</v>
      </c>
      <c r="N65" s="1" t="s">
        <v>10</v>
      </c>
    </row>
    <row r="66" spans="1:14" x14ac:dyDescent="0.2">
      <c r="A66" s="1" t="s">
        <v>24</v>
      </c>
      <c r="B66" s="1" t="s">
        <v>23</v>
      </c>
      <c r="C66" s="1" t="s">
        <v>3</v>
      </c>
      <c r="D66" s="1" t="s">
        <v>5</v>
      </c>
      <c r="E66" s="1" t="s">
        <v>5</v>
      </c>
      <c r="F66" s="1" t="s">
        <v>5</v>
      </c>
      <c r="G66" s="1" t="s">
        <v>5</v>
      </c>
      <c r="H66" s="1" t="s">
        <v>5</v>
      </c>
      <c r="I66" s="1" t="s">
        <v>5</v>
      </c>
      <c r="J66" s="1" t="s">
        <v>5</v>
      </c>
      <c r="K66" s="1" t="s">
        <v>5</v>
      </c>
      <c r="L66" s="1" t="s">
        <v>5</v>
      </c>
      <c r="M66" s="1" t="s">
        <v>5</v>
      </c>
      <c r="N66" s="1" t="s">
        <v>5</v>
      </c>
    </row>
    <row r="67" spans="1:14" x14ac:dyDescent="0.2">
      <c r="A67" s="1" t="s">
        <v>24</v>
      </c>
      <c r="B67" s="1" t="s">
        <v>23</v>
      </c>
      <c r="C67" s="1" t="s">
        <v>3</v>
      </c>
      <c r="D67" s="1" t="s">
        <v>5</v>
      </c>
      <c r="E67" s="1" t="s">
        <v>5</v>
      </c>
      <c r="F67" s="1" t="s">
        <v>5</v>
      </c>
      <c r="G67" s="1" t="s">
        <v>5</v>
      </c>
      <c r="H67" s="1" t="s">
        <v>5</v>
      </c>
      <c r="I67" s="1" t="s">
        <v>5</v>
      </c>
      <c r="J67" s="1" t="s">
        <v>5</v>
      </c>
      <c r="K67" s="1" t="s">
        <v>5</v>
      </c>
      <c r="L67" s="1" t="s">
        <v>5</v>
      </c>
      <c r="M67" s="1" t="s">
        <v>5</v>
      </c>
      <c r="N67" s="1" t="s">
        <v>5</v>
      </c>
    </row>
    <row r="68" spans="1:14" x14ac:dyDescent="0.2">
      <c r="A68" s="1" t="s">
        <v>24</v>
      </c>
      <c r="B68" s="1" t="s">
        <v>23</v>
      </c>
      <c r="C68" s="1" t="s">
        <v>3</v>
      </c>
      <c r="D68" s="1" t="s">
        <v>5</v>
      </c>
      <c r="E68" s="1" t="s">
        <v>5</v>
      </c>
      <c r="F68" s="1" t="s">
        <v>5</v>
      </c>
      <c r="G68" s="1" t="s">
        <v>5</v>
      </c>
      <c r="H68" s="1" t="s">
        <v>5</v>
      </c>
      <c r="I68" s="1" t="s">
        <v>5</v>
      </c>
      <c r="J68" s="1" t="s">
        <v>5</v>
      </c>
      <c r="K68" s="1" t="s">
        <v>5</v>
      </c>
      <c r="L68" s="1" t="s">
        <v>5</v>
      </c>
      <c r="M68" s="1" t="s">
        <v>5</v>
      </c>
      <c r="N68" s="1" t="s">
        <v>5</v>
      </c>
    </row>
    <row r="69" spans="1:14" x14ac:dyDescent="0.2">
      <c r="A69" s="1" t="s">
        <v>24</v>
      </c>
      <c r="B69" s="1" t="s">
        <v>23</v>
      </c>
      <c r="C69" s="1" t="s">
        <v>3</v>
      </c>
      <c r="D69" s="1" t="s">
        <v>5</v>
      </c>
      <c r="E69" s="1" t="s">
        <v>5</v>
      </c>
      <c r="F69" s="1" t="s">
        <v>5</v>
      </c>
      <c r="G69" s="1" t="s">
        <v>5</v>
      </c>
      <c r="H69" s="1" t="s">
        <v>5</v>
      </c>
      <c r="I69" s="1" t="s">
        <v>5</v>
      </c>
      <c r="J69" s="1" t="s">
        <v>5</v>
      </c>
      <c r="K69" s="1" t="s">
        <v>5</v>
      </c>
      <c r="L69" s="1" t="s">
        <v>5</v>
      </c>
      <c r="M69" s="1" t="s">
        <v>5</v>
      </c>
      <c r="N69" s="1" t="s">
        <v>5</v>
      </c>
    </row>
    <row r="70" spans="1:14" x14ac:dyDescent="0.2">
      <c r="A70" s="1" t="s">
        <v>26</v>
      </c>
      <c r="B70" s="1" t="s">
        <v>25</v>
      </c>
      <c r="C70" s="1" t="s">
        <v>3</v>
      </c>
      <c r="D70" s="1" t="s">
        <v>6</v>
      </c>
      <c r="E70" s="1" t="s">
        <v>6</v>
      </c>
      <c r="F70" s="1" t="s">
        <v>6</v>
      </c>
      <c r="G70" s="1" t="s">
        <v>6</v>
      </c>
      <c r="H70" s="1" t="s">
        <v>6</v>
      </c>
      <c r="I70" s="1" t="s">
        <v>6</v>
      </c>
      <c r="J70" s="1" t="s">
        <v>6</v>
      </c>
      <c r="K70" s="1" t="s">
        <v>6</v>
      </c>
      <c r="L70" s="1" t="s">
        <v>6</v>
      </c>
      <c r="M70" s="1" t="s">
        <v>6</v>
      </c>
      <c r="N70" s="1" t="s">
        <v>6</v>
      </c>
    </row>
    <row r="71" spans="1:14" x14ac:dyDescent="0.2">
      <c r="A71" s="1" t="s">
        <v>26</v>
      </c>
      <c r="B71" s="1" t="s">
        <v>25</v>
      </c>
      <c r="C71" s="1" t="s">
        <v>3</v>
      </c>
      <c r="D71" s="1" t="s">
        <v>6</v>
      </c>
      <c r="E71" s="1" t="s">
        <v>6</v>
      </c>
      <c r="F71" s="1" t="s">
        <v>6</v>
      </c>
      <c r="G71" s="1" t="s">
        <v>6</v>
      </c>
      <c r="H71" s="1" t="s">
        <v>6</v>
      </c>
      <c r="I71" s="1" t="s">
        <v>6</v>
      </c>
      <c r="J71" s="1" t="s">
        <v>6</v>
      </c>
      <c r="K71" s="1" t="s">
        <v>6</v>
      </c>
      <c r="L71" s="1" t="s">
        <v>6</v>
      </c>
      <c r="M71" s="1" t="s">
        <v>6</v>
      </c>
      <c r="N71" s="1" t="s">
        <v>6</v>
      </c>
    </row>
    <row r="72" spans="1:14" x14ac:dyDescent="0.2">
      <c r="A72" s="1" t="s">
        <v>26</v>
      </c>
      <c r="B72" s="1" t="s">
        <v>25</v>
      </c>
      <c r="C72" s="1" t="s">
        <v>3</v>
      </c>
      <c r="D72" s="1" t="s">
        <v>6</v>
      </c>
      <c r="E72" s="1" t="s">
        <v>6</v>
      </c>
      <c r="F72" s="1" t="s">
        <v>6</v>
      </c>
      <c r="G72" s="1" t="s">
        <v>6</v>
      </c>
      <c r="H72" s="1" t="s">
        <v>6</v>
      </c>
      <c r="I72" s="1" t="s">
        <v>6</v>
      </c>
      <c r="J72" s="1" t="s">
        <v>6</v>
      </c>
      <c r="K72" s="1" t="s">
        <v>6</v>
      </c>
      <c r="L72" s="1" t="s">
        <v>6</v>
      </c>
      <c r="M72" s="1" t="s">
        <v>6</v>
      </c>
      <c r="N72" s="1" t="s">
        <v>6</v>
      </c>
    </row>
    <row r="73" spans="1:14" x14ac:dyDescent="0.2">
      <c r="A73" s="1" t="s">
        <v>26</v>
      </c>
      <c r="B73" s="1" t="s">
        <v>25</v>
      </c>
      <c r="C73" s="1" t="s">
        <v>3</v>
      </c>
      <c r="D73" s="1" t="s">
        <v>6</v>
      </c>
      <c r="E73" s="1" t="s">
        <v>6</v>
      </c>
      <c r="F73" s="1" t="s">
        <v>6</v>
      </c>
      <c r="G73" s="1" t="s">
        <v>6</v>
      </c>
      <c r="H73" s="1" t="s">
        <v>6</v>
      </c>
      <c r="I73" s="1" t="s">
        <v>6</v>
      </c>
      <c r="J73" s="1" t="s">
        <v>6</v>
      </c>
      <c r="K73" s="1" t="s">
        <v>6</v>
      </c>
      <c r="L73" s="1" t="s">
        <v>6</v>
      </c>
      <c r="M73" s="1" t="s">
        <v>6</v>
      </c>
      <c r="N73" s="1" t="s">
        <v>6</v>
      </c>
    </row>
    <row r="74" spans="1:14" x14ac:dyDescent="0.2">
      <c r="A74" s="1" t="s">
        <v>26</v>
      </c>
      <c r="B74" s="1" t="s">
        <v>25</v>
      </c>
      <c r="C74" s="1" t="s">
        <v>3</v>
      </c>
      <c r="D74" s="1" t="s">
        <v>10</v>
      </c>
      <c r="E74" s="1" t="s">
        <v>10</v>
      </c>
      <c r="F74" s="1" t="s">
        <v>10</v>
      </c>
      <c r="G74" s="1" t="s">
        <v>10</v>
      </c>
      <c r="H74" s="1" t="s">
        <v>10</v>
      </c>
      <c r="I74" s="1" t="s">
        <v>10</v>
      </c>
      <c r="J74" s="1" t="s">
        <v>10</v>
      </c>
      <c r="K74" s="1" t="s">
        <v>10</v>
      </c>
      <c r="L74" s="1" t="s">
        <v>10</v>
      </c>
      <c r="M74" s="1" t="s">
        <v>10</v>
      </c>
      <c r="N74" s="1" t="s">
        <v>10</v>
      </c>
    </row>
    <row r="75" spans="1:14" x14ac:dyDescent="0.2">
      <c r="A75" s="1" t="s">
        <v>26</v>
      </c>
      <c r="B75" s="1" t="s">
        <v>25</v>
      </c>
      <c r="C75" s="1" t="s">
        <v>3</v>
      </c>
      <c r="D75" s="1" t="s">
        <v>10</v>
      </c>
      <c r="E75" s="1" t="s">
        <v>10</v>
      </c>
      <c r="F75" s="1" t="s">
        <v>10</v>
      </c>
      <c r="G75" s="1" t="s">
        <v>10</v>
      </c>
      <c r="H75" s="1" t="s">
        <v>10</v>
      </c>
      <c r="I75" s="1" t="s">
        <v>10</v>
      </c>
      <c r="J75" s="1" t="s">
        <v>10</v>
      </c>
      <c r="K75" s="1" t="s">
        <v>10</v>
      </c>
      <c r="L75" s="1" t="s">
        <v>10</v>
      </c>
      <c r="M75" s="1" t="s">
        <v>10</v>
      </c>
      <c r="N75" s="1" t="s">
        <v>10</v>
      </c>
    </row>
    <row r="76" spans="1:14" x14ac:dyDescent="0.2">
      <c r="A76" s="1" t="s">
        <v>26</v>
      </c>
      <c r="B76" s="1" t="s">
        <v>25</v>
      </c>
      <c r="C76" s="1" t="s">
        <v>3</v>
      </c>
      <c r="D76" s="1" t="s">
        <v>10</v>
      </c>
      <c r="E76" s="1" t="s">
        <v>10</v>
      </c>
      <c r="F76" s="1" t="s">
        <v>10</v>
      </c>
      <c r="G76" s="1" t="s">
        <v>10</v>
      </c>
      <c r="H76" s="1" t="s">
        <v>10</v>
      </c>
      <c r="I76" s="1" t="s">
        <v>10</v>
      </c>
      <c r="J76" s="1" t="s">
        <v>10</v>
      </c>
      <c r="K76" s="1" t="s">
        <v>10</v>
      </c>
      <c r="L76" s="1" t="s">
        <v>10</v>
      </c>
      <c r="M76" s="1" t="s">
        <v>10</v>
      </c>
      <c r="N76" s="1" t="s">
        <v>10</v>
      </c>
    </row>
    <row r="77" spans="1:14" x14ac:dyDescent="0.2">
      <c r="A77" s="1" t="s">
        <v>26</v>
      </c>
      <c r="B77" s="1" t="s">
        <v>25</v>
      </c>
      <c r="C77" s="1" t="s">
        <v>3</v>
      </c>
      <c r="D77" s="1" t="s">
        <v>10</v>
      </c>
      <c r="E77" s="1" t="s">
        <v>10</v>
      </c>
      <c r="F77" s="1" t="s">
        <v>10</v>
      </c>
      <c r="G77" s="1" t="s">
        <v>10</v>
      </c>
      <c r="H77" s="1" t="s">
        <v>10</v>
      </c>
      <c r="I77" s="1" t="s">
        <v>10</v>
      </c>
      <c r="J77" s="1" t="s">
        <v>10</v>
      </c>
      <c r="K77" s="1" t="s">
        <v>10</v>
      </c>
      <c r="L77" s="1" t="s">
        <v>10</v>
      </c>
      <c r="M77" s="1" t="s">
        <v>10</v>
      </c>
      <c r="N77" s="1" t="s">
        <v>10</v>
      </c>
    </row>
    <row r="78" spans="1:14" x14ac:dyDescent="0.2">
      <c r="A78" s="1" t="s">
        <v>26</v>
      </c>
      <c r="B78" s="1" t="s">
        <v>25</v>
      </c>
      <c r="C78" s="1" t="s">
        <v>3</v>
      </c>
      <c r="D78" s="1" t="s">
        <v>5</v>
      </c>
      <c r="E78" s="1" t="s">
        <v>5</v>
      </c>
      <c r="F78" s="1" t="s">
        <v>5</v>
      </c>
      <c r="G78" s="1" t="s">
        <v>5</v>
      </c>
      <c r="H78" s="1" t="s">
        <v>5</v>
      </c>
      <c r="I78" s="1" t="s">
        <v>5</v>
      </c>
      <c r="J78" s="1" t="s">
        <v>5</v>
      </c>
      <c r="K78" s="1" t="s">
        <v>5</v>
      </c>
      <c r="L78" s="1" t="s">
        <v>5</v>
      </c>
      <c r="M78" s="1" t="s">
        <v>5</v>
      </c>
      <c r="N78" s="1" t="s">
        <v>5</v>
      </c>
    </row>
    <row r="79" spans="1:14" x14ac:dyDescent="0.2">
      <c r="A79" s="1" t="s">
        <v>26</v>
      </c>
      <c r="B79" s="1" t="s">
        <v>25</v>
      </c>
      <c r="C79" s="1" t="s">
        <v>3</v>
      </c>
      <c r="D79" s="1" t="s">
        <v>5</v>
      </c>
      <c r="E79" s="1" t="s">
        <v>5</v>
      </c>
      <c r="F79" s="1" t="s">
        <v>5</v>
      </c>
      <c r="G79" s="1" t="s">
        <v>5</v>
      </c>
      <c r="H79" s="1" t="s">
        <v>5</v>
      </c>
      <c r="I79" s="1" t="s">
        <v>5</v>
      </c>
      <c r="J79" s="1" t="s">
        <v>5</v>
      </c>
      <c r="K79" s="1" t="s">
        <v>5</v>
      </c>
      <c r="L79" s="1" t="s">
        <v>5</v>
      </c>
      <c r="M79" s="1" t="s">
        <v>5</v>
      </c>
      <c r="N79" s="1" t="s">
        <v>5</v>
      </c>
    </row>
    <row r="80" spans="1:14" x14ac:dyDescent="0.2">
      <c r="A80" s="1" t="s">
        <v>26</v>
      </c>
      <c r="B80" s="1" t="s">
        <v>25</v>
      </c>
      <c r="C80" s="1" t="s">
        <v>3</v>
      </c>
      <c r="D80" s="1" t="s">
        <v>5</v>
      </c>
      <c r="E80" s="1" t="s">
        <v>5</v>
      </c>
      <c r="F80" s="1" t="s">
        <v>5</v>
      </c>
      <c r="G80" s="1" t="s">
        <v>5</v>
      </c>
      <c r="H80" s="1" t="s">
        <v>5</v>
      </c>
      <c r="I80" s="1" t="s">
        <v>5</v>
      </c>
      <c r="J80" s="1" t="s">
        <v>5</v>
      </c>
      <c r="K80" s="1" t="s">
        <v>5</v>
      </c>
      <c r="L80" s="1" t="s">
        <v>5</v>
      </c>
      <c r="M80" s="1" t="s">
        <v>5</v>
      </c>
      <c r="N80" s="1" t="s">
        <v>5</v>
      </c>
    </row>
    <row r="81" spans="1:14" x14ac:dyDescent="0.2">
      <c r="A81" s="1" t="s">
        <v>26</v>
      </c>
      <c r="B81" s="1" t="s">
        <v>25</v>
      </c>
      <c r="C81" s="1" t="s">
        <v>3</v>
      </c>
      <c r="D81" s="1" t="s">
        <v>5</v>
      </c>
      <c r="E81" s="1" t="s">
        <v>5</v>
      </c>
      <c r="F81" s="1" t="s">
        <v>5</v>
      </c>
      <c r="G81" s="1" t="s">
        <v>5</v>
      </c>
      <c r="H81" s="1" t="s">
        <v>5</v>
      </c>
      <c r="I81" s="1" t="s">
        <v>5</v>
      </c>
      <c r="J81" s="1" t="s">
        <v>5</v>
      </c>
      <c r="K81" s="1" t="s">
        <v>5</v>
      </c>
      <c r="L81" s="1" t="s">
        <v>5</v>
      </c>
      <c r="M81" s="1" t="s">
        <v>5</v>
      </c>
      <c r="N81" s="1" t="s">
        <v>5</v>
      </c>
    </row>
    <row r="82" spans="1:14" x14ac:dyDescent="0.2">
      <c r="A82" s="1" t="s">
        <v>28</v>
      </c>
      <c r="B82" s="1" t="s">
        <v>27</v>
      </c>
      <c r="C82" s="1" t="s">
        <v>3</v>
      </c>
      <c r="D82" s="1" t="s">
        <v>10</v>
      </c>
      <c r="E82" s="1" t="s">
        <v>10</v>
      </c>
      <c r="F82" s="1" t="s">
        <v>10</v>
      </c>
      <c r="G82" s="1" t="s">
        <v>10</v>
      </c>
      <c r="H82" s="1" t="s">
        <v>10</v>
      </c>
      <c r="I82" s="1" t="s">
        <v>10</v>
      </c>
      <c r="J82" s="1" t="s">
        <v>10</v>
      </c>
      <c r="K82" s="1" t="s">
        <v>10</v>
      </c>
      <c r="L82" s="1" t="s">
        <v>10</v>
      </c>
      <c r="M82" s="1" t="s">
        <v>10</v>
      </c>
      <c r="N82" s="1" t="s">
        <v>10</v>
      </c>
    </row>
    <row r="83" spans="1:14" x14ac:dyDescent="0.2">
      <c r="A83" s="1" t="s">
        <v>28</v>
      </c>
      <c r="B83" s="1" t="s">
        <v>27</v>
      </c>
      <c r="C83" s="1" t="s">
        <v>3</v>
      </c>
      <c r="D83" s="1" t="s">
        <v>10</v>
      </c>
      <c r="E83" s="1" t="s">
        <v>10</v>
      </c>
      <c r="F83" s="1" t="s">
        <v>10</v>
      </c>
      <c r="G83" s="1" t="s">
        <v>10</v>
      </c>
      <c r="H83" s="1" t="s">
        <v>10</v>
      </c>
      <c r="I83" s="1" t="s">
        <v>10</v>
      </c>
      <c r="J83" s="1" t="s">
        <v>10</v>
      </c>
      <c r="K83" s="1" t="s">
        <v>10</v>
      </c>
      <c r="L83" s="1" t="s">
        <v>10</v>
      </c>
      <c r="M83" s="1" t="s">
        <v>10</v>
      </c>
      <c r="N83" s="1" t="s">
        <v>10</v>
      </c>
    </row>
    <row r="84" spans="1:14" x14ac:dyDescent="0.2">
      <c r="A84" s="1" t="s">
        <v>28</v>
      </c>
      <c r="B84" s="1" t="s">
        <v>27</v>
      </c>
      <c r="C84" s="1" t="s">
        <v>3</v>
      </c>
      <c r="D84" s="1" t="s">
        <v>10</v>
      </c>
      <c r="E84" s="1" t="s">
        <v>10</v>
      </c>
      <c r="F84" s="1" t="s">
        <v>10</v>
      </c>
      <c r="G84" s="1" t="s">
        <v>10</v>
      </c>
      <c r="H84" s="1" t="s">
        <v>10</v>
      </c>
      <c r="I84" s="1" t="s">
        <v>10</v>
      </c>
      <c r="J84" s="1" t="s">
        <v>10</v>
      </c>
      <c r="K84" s="1" t="s">
        <v>10</v>
      </c>
      <c r="L84" s="1" t="s">
        <v>10</v>
      </c>
      <c r="M84" s="1" t="s">
        <v>10</v>
      </c>
      <c r="N84" s="1" t="s">
        <v>10</v>
      </c>
    </row>
    <row r="85" spans="1:14" x14ac:dyDescent="0.2">
      <c r="A85" s="1" t="s">
        <v>28</v>
      </c>
      <c r="B85" s="1" t="s">
        <v>27</v>
      </c>
      <c r="C85" s="1" t="s">
        <v>3</v>
      </c>
      <c r="D85" s="1" t="s">
        <v>10</v>
      </c>
      <c r="E85" s="1" t="s">
        <v>10</v>
      </c>
      <c r="F85" s="1" t="s">
        <v>10</v>
      </c>
      <c r="G85" s="1" t="s">
        <v>10</v>
      </c>
      <c r="H85" s="1" t="s">
        <v>10</v>
      </c>
      <c r="I85" s="1" t="s">
        <v>10</v>
      </c>
      <c r="J85" s="1" t="s">
        <v>10</v>
      </c>
      <c r="K85" s="1" t="s">
        <v>10</v>
      </c>
      <c r="L85" s="1" t="s">
        <v>10</v>
      </c>
      <c r="M85" s="1" t="s">
        <v>10</v>
      </c>
      <c r="N85" s="1" t="s">
        <v>10</v>
      </c>
    </row>
    <row r="86" spans="1:14" x14ac:dyDescent="0.2">
      <c r="A86" s="1" t="s">
        <v>28</v>
      </c>
      <c r="B86" s="1" t="s">
        <v>27</v>
      </c>
      <c r="C86" s="1" t="s">
        <v>3</v>
      </c>
      <c r="D86" s="1" t="s">
        <v>5</v>
      </c>
      <c r="E86" s="1" t="s">
        <v>5</v>
      </c>
      <c r="F86" s="1" t="s">
        <v>5</v>
      </c>
      <c r="G86" s="1" t="s">
        <v>5</v>
      </c>
      <c r="H86" s="1" t="s">
        <v>5</v>
      </c>
      <c r="I86" s="1" t="s">
        <v>5</v>
      </c>
      <c r="J86" s="1" t="s">
        <v>5</v>
      </c>
      <c r="K86" s="1" t="s">
        <v>5</v>
      </c>
      <c r="L86" s="1" t="s">
        <v>5</v>
      </c>
      <c r="M86" s="1" t="s">
        <v>5</v>
      </c>
      <c r="N86" s="1" t="s">
        <v>5</v>
      </c>
    </row>
    <row r="87" spans="1:14" x14ac:dyDescent="0.2">
      <c r="A87" s="1" t="s">
        <v>28</v>
      </c>
      <c r="B87" s="1" t="s">
        <v>27</v>
      </c>
      <c r="C87" s="1" t="s">
        <v>3</v>
      </c>
      <c r="D87" s="1" t="s">
        <v>5</v>
      </c>
      <c r="E87" s="1" t="s">
        <v>5</v>
      </c>
      <c r="F87" s="1" t="s">
        <v>5</v>
      </c>
      <c r="G87" s="1" t="s">
        <v>5</v>
      </c>
      <c r="H87" s="1" t="s">
        <v>5</v>
      </c>
      <c r="I87" s="1" t="s">
        <v>5</v>
      </c>
      <c r="J87" s="1" t="s">
        <v>5</v>
      </c>
      <c r="K87" s="1" t="s">
        <v>5</v>
      </c>
      <c r="L87" s="1" t="s">
        <v>5</v>
      </c>
      <c r="M87" s="1" t="s">
        <v>5</v>
      </c>
      <c r="N87" s="1" t="s">
        <v>5</v>
      </c>
    </row>
    <row r="88" spans="1:14" x14ac:dyDescent="0.2">
      <c r="A88" s="1" t="s">
        <v>28</v>
      </c>
      <c r="B88" s="1" t="s">
        <v>27</v>
      </c>
      <c r="C88" s="1" t="s">
        <v>3</v>
      </c>
      <c r="D88" s="1" t="s">
        <v>5</v>
      </c>
      <c r="E88" s="1" t="s">
        <v>5</v>
      </c>
      <c r="F88" s="1" t="s">
        <v>5</v>
      </c>
      <c r="G88" s="1" t="s">
        <v>5</v>
      </c>
      <c r="H88" s="1" t="s">
        <v>5</v>
      </c>
      <c r="I88" s="1" t="s">
        <v>5</v>
      </c>
      <c r="J88" s="1" t="s">
        <v>5</v>
      </c>
      <c r="K88" s="1" t="s">
        <v>5</v>
      </c>
      <c r="L88" s="1" t="s">
        <v>5</v>
      </c>
      <c r="M88" s="1" t="s">
        <v>5</v>
      </c>
      <c r="N88" s="1" t="s">
        <v>5</v>
      </c>
    </row>
    <row r="89" spans="1:14" x14ac:dyDescent="0.2">
      <c r="A89" s="1" t="s">
        <v>28</v>
      </c>
      <c r="B89" s="1" t="s">
        <v>27</v>
      </c>
      <c r="C89" s="1" t="s">
        <v>3</v>
      </c>
      <c r="D89" s="1" t="s">
        <v>5</v>
      </c>
      <c r="E89" s="1" t="s">
        <v>5</v>
      </c>
      <c r="F89" s="1" t="s">
        <v>5</v>
      </c>
      <c r="G89" s="1" t="s">
        <v>5</v>
      </c>
      <c r="H89" s="1" t="s">
        <v>5</v>
      </c>
      <c r="I89" s="1" t="s">
        <v>5</v>
      </c>
      <c r="J89" s="1" t="s">
        <v>5</v>
      </c>
      <c r="K89" s="1" t="s">
        <v>5</v>
      </c>
      <c r="L89" s="1" t="s">
        <v>5</v>
      </c>
      <c r="M89" s="1" t="s">
        <v>5</v>
      </c>
      <c r="N89" s="1" t="s">
        <v>5</v>
      </c>
    </row>
    <row r="90" spans="1:14" x14ac:dyDescent="0.2">
      <c r="A90" s="1" t="s">
        <v>30</v>
      </c>
      <c r="B90" s="1" t="s">
        <v>29</v>
      </c>
      <c r="C90" s="1" t="s">
        <v>3</v>
      </c>
      <c r="D90" s="1" t="s">
        <v>6</v>
      </c>
      <c r="E90" s="1" t="s">
        <v>6</v>
      </c>
      <c r="F90" s="1" t="s">
        <v>6</v>
      </c>
      <c r="G90" s="1" t="s">
        <v>6</v>
      </c>
      <c r="H90" s="1" t="s">
        <v>6</v>
      </c>
      <c r="I90" s="1" t="s">
        <v>6</v>
      </c>
      <c r="J90" s="1" t="s">
        <v>6</v>
      </c>
      <c r="K90" s="1" t="s">
        <v>6</v>
      </c>
      <c r="L90" s="1" t="s">
        <v>6</v>
      </c>
      <c r="M90" s="1" t="s">
        <v>6</v>
      </c>
      <c r="N90" s="1" t="s">
        <v>6</v>
      </c>
    </row>
    <row r="91" spans="1:14" x14ac:dyDescent="0.2">
      <c r="A91" s="1" t="s">
        <v>30</v>
      </c>
      <c r="B91" s="1" t="s">
        <v>29</v>
      </c>
      <c r="C91" s="1" t="s">
        <v>3</v>
      </c>
      <c r="D91" s="1" t="s">
        <v>6</v>
      </c>
      <c r="E91" s="1" t="s">
        <v>6</v>
      </c>
      <c r="F91" s="1" t="s">
        <v>6</v>
      </c>
      <c r="G91" s="1" t="s">
        <v>6</v>
      </c>
      <c r="H91" s="1" t="s">
        <v>6</v>
      </c>
      <c r="I91" s="1" t="s">
        <v>6</v>
      </c>
      <c r="J91" s="1" t="s">
        <v>6</v>
      </c>
      <c r="K91" s="1" t="s">
        <v>6</v>
      </c>
      <c r="L91" s="1" t="s">
        <v>6</v>
      </c>
      <c r="M91" s="1" t="s">
        <v>6</v>
      </c>
      <c r="N91" s="1" t="s">
        <v>6</v>
      </c>
    </row>
    <row r="92" spans="1:14" x14ac:dyDescent="0.2">
      <c r="A92" s="1" t="s">
        <v>30</v>
      </c>
      <c r="B92" s="1" t="s">
        <v>29</v>
      </c>
      <c r="C92" s="1" t="s">
        <v>3</v>
      </c>
      <c r="D92" s="1" t="s">
        <v>6</v>
      </c>
      <c r="E92" s="1" t="s">
        <v>6</v>
      </c>
      <c r="F92" s="1" t="s">
        <v>6</v>
      </c>
      <c r="G92" s="1" t="s">
        <v>6</v>
      </c>
      <c r="H92" s="1" t="s">
        <v>6</v>
      </c>
      <c r="I92" s="1" t="s">
        <v>6</v>
      </c>
      <c r="J92" s="1" t="s">
        <v>6</v>
      </c>
      <c r="K92" s="1" t="s">
        <v>6</v>
      </c>
      <c r="L92" s="1" t="s">
        <v>6</v>
      </c>
      <c r="M92" s="1" t="s">
        <v>6</v>
      </c>
      <c r="N92" s="1" t="s">
        <v>6</v>
      </c>
    </row>
    <row r="93" spans="1:14" x14ac:dyDescent="0.2">
      <c r="A93" s="1" t="s">
        <v>30</v>
      </c>
      <c r="B93" s="1" t="s">
        <v>29</v>
      </c>
      <c r="C93" s="1" t="s">
        <v>3</v>
      </c>
      <c r="D93" s="1" t="s">
        <v>6</v>
      </c>
      <c r="E93" s="1" t="s">
        <v>6</v>
      </c>
      <c r="F93" s="1" t="s">
        <v>6</v>
      </c>
      <c r="G93" s="1" t="s">
        <v>6</v>
      </c>
      <c r="H93" s="1" t="s">
        <v>6</v>
      </c>
      <c r="I93" s="1" t="s">
        <v>6</v>
      </c>
      <c r="J93" s="1" t="s">
        <v>6</v>
      </c>
      <c r="K93" s="1" t="s">
        <v>6</v>
      </c>
      <c r="L93" s="1" t="s">
        <v>6</v>
      </c>
      <c r="M93" s="1" t="s">
        <v>6</v>
      </c>
      <c r="N93" s="1" t="s">
        <v>6</v>
      </c>
    </row>
    <row r="94" spans="1:14" x14ac:dyDescent="0.2">
      <c r="A94" s="1" t="s">
        <v>30</v>
      </c>
      <c r="B94" s="1" t="s">
        <v>29</v>
      </c>
      <c r="C94" s="1" t="s">
        <v>3</v>
      </c>
      <c r="D94" s="1" t="s">
        <v>10</v>
      </c>
      <c r="E94" s="1" t="s">
        <v>10</v>
      </c>
      <c r="F94" s="1" t="s">
        <v>10</v>
      </c>
      <c r="G94" s="1" t="s">
        <v>10</v>
      </c>
      <c r="H94" s="1" t="s">
        <v>10</v>
      </c>
      <c r="I94" s="1" t="s">
        <v>10</v>
      </c>
      <c r="J94" s="1" t="s">
        <v>10</v>
      </c>
      <c r="K94" s="1" t="s">
        <v>10</v>
      </c>
      <c r="L94" s="1" t="s">
        <v>10</v>
      </c>
      <c r="M94" s="1" t="s">
        <v>10</v>
      </c>
      <c r="N94" s="1" t="s">
        <v>10</v>
      </c>
    </row>
    <row r="95" spans="1:14" x14ac:dyDescent="0.2">
      <c r="A95" s="1" t="s">
        <v>30</v>
      </c>
      <c r="B95" s="1" t="s">
        <v>29</v>
      </c>
      <c r="C95" s="1" t="s">
        <v>3</v>
      </c>
      <c r="D95" s="1" t="s">
        <v>10</v>
      </c>
      <c r="E95" s="1" t="s">
        <v>10</v>
      </c>
      <c r="F95" s="1" t="s">
        <v>10</v>
      </c>
      <c r="G95" s="1" t="s">
        <v>10</v>
      </c>
      <c r="H95" s="1" t="s">
        <v>10</v>
      </c>
      <c r="I95" s="1" t="s">
        <v>10</v>
      </c>
      <c r="J95" s="1" t="s">
        <v>10</v>
      </c>
      <c r="K95" s="1" t="s">
        <v>10</v>
      </c>
      <c r="L95" s="1" t="s">
        <v>10</v>
      </c>
      <c r="M95" s="1" t="s">
        <v>10</v>
      </c>
      <c r="N95" s="1" t="s">
        <v>10</v>
      </c>
    </row>
    <row r="96" spans="1:14" x14ac:dyDescent="0.2">
      <c r="A96" s="1" t="s">
        <v>30</v>
      </c>
      <c r="B96" s="1" t="s">
        <v>29</v>
      </c>
      <c r="C96" s="1" t="s">
        <v>3</v>
      </c>
      <c r="D96" s="1" t="s">
        <v>10</v>
      </c>
      <c r="E96" s="1" t="s">
        <v>10</v>
      </c>
      <c r="F96" s="1" t="s">
        <v>10</v>
      </c>
      <c r="G96" s="1" t="s">
        <v>10</v>
      </c>
      <c r="H96" s="1" t="s">
        <v>10</v>
      </c>
      <c r="I96" s="1" t="s">
        <v>10</v>
      </c>
      <c r="J96" s="1" t="s">
        <v>10</v>
      </c>
      <c r="K96" s="1" t="s">
        <v>10</v>
      </c>
      <c r="L96" s="1" t="s">
        <v>10</v>
      </c>
      <c r="M96" s="1" t="s">
        <v>10</v>
      </c>
      <c r="N96" s="1" t="s">
        <v>10</v>
      </c>
    </row>
    <row r="97" spans="1:14" x14ac:dyDescent="0.2">
      <c r="A97" s="1" t="s">
        <v>30</v>
      </c>
      <c r="B97" s="1" t="s">
        <v>29</v>
      </c>
      <c r="C97" s="1" t="s">
        <v>3</v>
      </c>
      <c r="D97" s="1" t="s">
        <v>10</v>
      </c>
      <c r="E97" s="1" t="s">
        <v>10</v>
      </c>
      <c r="F97" s="1" t="s">
        <v>10</v>
      </c>
      <c r="G97" s="1" t="s">
        <v>10</v>
      </c>
      <c r="H97" s="1" t="s">
        <v>10</v>
      </c>
      <c r="I97" s="1" t="s">
        <v>10</v>
      </c>
      <c r="J97" s="1" t="s">
        <v>10</v>
      </c>
      <c r="K97" s="1" t="s">
        <v>10</v>
      </c>
      <c r="L97" s="1" t="s">
        <v>10</v>
      </c>
      <c r="M97" s="1" t="s">
        <v>10</v>
      </c>
      <c r="N97" s="1" t="s">
        <v>10</v>
      </c>
    </row>
    <row r="98" spans="1:14" x14ac:dyDescent="0.2">
      <c r="A98" s="1" t="s">
        <v>30</v>
      </c>
      <c r="B98" s="1" t="s">
        <v>29</v>
      </c>
      <c r="C98" s="1" t="s">
        <v>3</v>
      </c>
      <c r="D98" s="1" t="s">
        <v>5</v>
      </c>
      <c r="E98" s="1" t="s">
        <v>5</v>
      </c>
      <c r="F98" s="1" t="s">
        <v>5</v>
      </c>
      <c r="G98" s="1" t="s">
        <v>5</v>
      </c>
      <c r="H98" s="1" t="s">
        <v>5</v>
      </c>
      <c r="I98" s="1" t="s">
        <v>5</v>
      </c>
      <c r="J98" s="1" t="s">
        <v>5</v>
      </c>
      <c r="K98" s="1" t="s">
        <v>5</v>
      </c>
      <c r="L98" s="1" t="s">
        <v>5</v>
      </c>
      <c r="M98" s="1" t="s">
        <v>5</v>
      </c>
      <c r="N98" s="1" t="s">
        <v>5</v>
      </c>
    </row>
    <row r="99" spans="1:14" x14ac:dyDescent="0.2">
      <c r="A99" s="1" t="s">
        <v>30</v>
      </c>
      <c r="B99" s="1" t="s">
        <v>29</v>
      </c>
      <c r="C99" s="1" t="s">
        <v>3</v>
      </c>
      <c r="D99" s="1" t="s">
        <v>5</v>
      </c>
      <c r="E99" s="1" t="s">
        <v>5</v>
      </c>
      <c r="F99" s="1" t="s">
        <v>5</v>
      </c>
      <c r="G99" s="1" t="s">
        <v>5</v>
      </c>
      <c r="H99" s="1" t="s">
        <v>5</v>
      </c>
      <c r="I99" s="1" t="s">
        <v>5</v>
      </c>
      <c r="J99" s="1" t="s">
        <v>5</v>
      </c>
      <c r="K99" s="1" t="s">
        <v>5</v>
      </c>
      <c r="L99" s="1" t="s">
        <v>5</v>
      </c>
      <c r="M99" s="1" t="s">
        <v>5</v>
      </c>
      <c r="N99" s="1" t="s">
        <v>5</v>
      </c>
    </row>
    <row r="100" spans="1:14" x14ac:dyDescent="0.2">
      <c r="A100" s="1" t="s">
        <v>30</v>
      </c>
      <c r="B100" s="1" t="s">
        <v>29</v>
      </c>
      <c r="C100" s="1" t="s">
        <v>3</v>
      </c>
      <c r="D100" s="1" t="s">
        <v>5</v>
      </c>
      <c r="E100" s="1" t="s">
        <v>5</v>
      </c>
      <c r="F100" s="1" t="s">
        <v>5</v>
      </c>
      <c r="G100" s="1" t="s">
        <v>5</v>
      </c>
      <c r="H100" s="1" t="s">
        <v>5</v>
      </c>
      <c r="I100" s="1" t="s">
        <v>5</v>
      </c>
      <c r="J100" s="1" t="s">
        <v>5</v>
      </c>
      <c r="K100" s="1" t="s">
        <v>5</v>
      </c>
      <c r="L100" s="1" t="s">
        <v>5</v>
      </c>
      <c r="M100" s="1" t="s">
        <v>5</v>
      </c>
      <c r="N100" s="1" t="s">
        <v>5</v>
      </c>
    </row>
    <row r="101" spans="1:14" x14ac:dyDescent="0.2">
      <c r="A101" s="1" t="s">
        <v>30</v>
      </c>
      <c r="B101" s="1" t="s">
        <v>29</v>
      </c>
      <c r="C101" s="1" t="s">
        <v>3</v>
      </c>
      <c r="D101" s="1" t="s">
        <v>5</v>
      </c>
      <c r="E101" s="1" t="s">
        <v>5</v>
      </c>
      <c r="F101" s="1" t="s">
        <v>5</v>
      </c>
      <c r="G101" s="1" t="s">
        <v>5</v>
      </c>
      <c r="H101" s="1" t="s">
        <v>5</v>
      </c>
      <c r="I101" s="1" t="s">
        <v>5</v>
      </c>
      <c r="J101" s="1" t="s">
        <v>5</v>
      </c>
      <c r="K101" s="1" t="s">
        <v>5</v>
      </c>
      <c r="L101" s="1" t="s">
        <v>5</v>
      </c>
      <c r="M101" s="1" t="s">
        <v>5</v>
      </c>
      <c r="N101" s="1" t="s">
        <v>5</v>
      </c>
    </row>
    <row r="102" spans="1:14" x14ac:dyDescent="0.2">
      <c r="A102" s="1" t="s">
        <v>30</v>
      </c>
      <c r="B102" s="1" t="s">
        <v>29</v>
      </c>
      <c r="C102" s="1" t="s">
        <v>3</v>
      </c>
      <c r="D102" s="1" t="s">
        <v>10</v>
      </c>
      <c r="E102" s="1" t="s">
        <v>10</v>
      </c>
      <c r="F102" s="1" t="s">
        <v>10</v>
      </c>
      <c r="G102" s="1" t="s">
        <v>10</v>
      </c>
      <c r="H102" s="1" t="s">
        <v>10</v>
      </c>
      <c r="I102" s="1" t="s">
        <v>10</v>
      </c>
      <c r="J102" s="1" t="s">
        <v>10</v>
      </c>
      <c r="K102" s="1" t="s">
        <v>10</v>
      </c>
      <c r="L102" s="1" t="s">
        <v>10</v>
      </c>
      <c r="M102" s="1" t="s">
        <v>10</v>
      </c>
      <c r="N102" s="1" t="s">
        <v>10</v>
      </c>
    </row>
    <row r="103" spans="1:14" x14ac:dyDescent="0.2">
      <c r="A103" s="1" t="s">
        <v>30</v>
      </c>
      <c r="B103" s="1" t="s">
        <v>29</v>
      </c>
      <c r="C103" s="1" t="s">
        <v>3</v>
      </c>
      <c r="D103" s="1" t="s">
        <v>10</v>
      </c>
      <c r="E103" s="1" t="s">
        <v>10</v>
      </c>
      <c r="F103" s="1" t="s">
        <v>10</v>
      </c>
      <c r="G103" s="1" t="s">
        <v>10</v>
      </c>
      <c r="H103" s="1" t="s">
        <v>10</v>
      </c>
      <c r="I103" s="1" t="s">
        <v>10</v>
      </c>
      <c r="J103" s="1" t="s">
        <v>10</v>
      </c>
      <c r="K103" s="1" t="s">
        <v>10</v>
      </c>
      <c r="L103" s="1" t="s">
        <v>10</v>
      </c>
      <c r="M103" s="1" t="s">
        <v>10</v>
      </c>
      <c r="N103" s="1" t="s">
        <v>10</v>
      </c>
    </row>
    <row r="104" spans="1:14" x14ac:dyDescent="0.2">
      <c r="A104" s="1" t="s">
        <v>30</v>
      </c>
      <c r="B104" s="1" t="s">
        <v>29</v>
      </c>
      <c r="C104" s="1" t="s">
        <v>3</v>
      </c>
      <c r="D104" s="1" t="s">
        <v>10</v>
      </c>
      <c r="E104" s="1" t="s">
        <v>10</v>
      </c>
      <c r="F104" s="1" t="s">
        <v>10</v>
      </c>
      <c r="G104" s="1" t="s">
        <v>10</v>
      </c>
      <c r="H104" s="1" t="s">
        <v>10</v>
      </c>
      <c r="I104" s="1" t="s">
        <v>10</v>
      </c>
      <c r="J104" s="1" t="s">
        <v>10</v>
      </c>
      <c r="K104" s="1" t="s">
        <v>10</v>
      </c>
      <c r="L104" s="1" t="s">
        <v>10</v>
      </c>
      <c r="M104" s="1" t="s">
        <v>10</v>
      </c>
      <c r="N104" s="1" t="s">
        <v>10</v>
      </c>
    </row>
    <row r="105" spans="1:14" x14ac:dyDescent="0.2">
      <c r="A105" s="1" t="s">
        <v>30</v>
      </c>
      <c r="B105" s="1" t="s">
        <v>29</v>
      </c>
      <c r="C105" s="1" t="s">
        <v>3</v>
      </c>
      <c r="D105" s="1" t="s">
        <v>10</v>
      </c>
      <c r="E105" s="1" t="s">
        <v>10</v>
      </c>
      <c r="F105" s="1" t="s">
        <v>10</v>
      </c>
      <c r="G105" s="1" t="s">
        <v>10</v>
      </c>
      <c r="H105" s="1" t="s">
        <v>10</v>
      </c>
      <c r="I105" s="1" t="s">
        <v>10</v>
      </c>
      <c r="J105" s="1" t="s">
        <v>10</v>
      </c>
      <c r="K105" s="1" t="s">
        <v>10</v>
      </c>
      <c r="L105" s="1" t="s">
        <v>10</v>
      </c>
      <c r="M105" s="1" t="s">
        <v>10</v>
      </c>
      <c r="N105" s="1" t="s">
        <v>10</v>
      </c>
    </row>
    <row r="106" spans="1:14" x14ac:dyDescent="0.2">
      <c r="A106" s="1" t="s">
        <v>30</v>
      </c>
      <c r="B106" s="1" t="s">
        <v>29</v>
      </c>
      <c r="C106" s="1" t="s">
        <v>3</v>
      </c>
      <c r="D106" s="1" t="s">
        <v>5</v>
      </c>
      <c r="E106" s="1" t="s">
        <v>5</v>
      </c>
      <c r="F106" s="1" t="s">
        <v>5</v>
      </c>
      <c r="G106" s="1" t="s">
        <v>5</v>
      </c>
      <c r="H106" s="1" t="s">
        <v>5</v>
      </c>
      <c r="I106" s="1" t="s">
        <v>5</v>
      </c>
      <c r="J106" s="1" t="s">
        <v>5</v>
      </c>
      <c r="K106" s="1" t="s">
        <v>5</v>
      </c>
      <c r="L106" s="1" t="s">
        <v>5</v>
      </c>
      <c r="M106" s="1" t="s">
        <v>5</v>
      </c>
      <c r="N106" s="1" t="s">
        <v>5</v>
      </c>
    </row>
    <row r="107" spans="1:14" x14ac:dyDescent="0.2">
      <c r="A107" s="1" t="s">
        <v>30</v>
      </c>
      <c r="B107" s="1" t="s">
        <v>29</v>
      </c>
      <c r="C107" s="1" t="s">
        <v>3</v>
      </c>
      <c r="D107" s="1" t="s">
        <v>5</v>
      </c>
      <c r="E107" s="1" t="s">
        <v>5</v>
      </c>
      <c r="F107" s="1" t="s">
        <v>5</v>
      </c>
      <c r="G107" s="1" t="s">
        <v>5</v>
      </c>
      <c r="H107" s="1" t="s">
        <v>5</v>
      </c>
      <c r="I107" s="1" t="s">
        <v>5</v>
      </c>
      <c r="J107" s="1" t="s">
        <v>5</v>
      </c>
      <c r="K107" s="1" t="s">
        <v>5</v>
      </c>
      <c r="L107" s="1" t="s">
        <v>5</v>
      </c>
      <c r="M107" s="1" t="s">
        <v>5</v>
      </c>
      <c r="N107" s="1" t="s">
        <v>5</v>
      </c>
    </row>
    <row r="108" spans="1:14" x14ac:dyDescent="0.2">
      <c r="A108" s="1" t="s">
        <v>30</v>
      </c>
      <c r="B108" s="1" t="s">
        <v>29</v>
      </c>
      <c r="C108" s="1" t="s">
        <v>3</v>
      </c>
      <c r="D108" s="1" t="s">
        <v>5</v>
      </c>
      <c r="E108" s="1" t="s">
        <v>5</v>
      </c>
      <c r="F108" s="1" t="s">
        <v>5</v>
      </c>
      <c r="G108" s="1" t="s">
        <v>5</v>
      </c>
      <c r="H108" s="1" t="s">
        <v>5</v>
      </c>
      <c r="I108" s="1" t="s">
        <v>5</v>
      </c>
      <c r="J108" s="1" t="s">
        <v>5</v>
      </c>
      <c r="K108" s="1" t="s">
        <v>5</v>
      </c>
      <c r="L108" s="1" t="s">
        <v>5</v>
      </c>
      <c r="M108" s="1" t="s">
        <v>5</v>
      </c>
      <c r="N108" s="1" t="s">
        <v>5</v>
      </c>
    </row>
    <row r="109" spans="1:14" x14ac:dyDescent="0.2">
      <c r="A109" s="1" t="s">
        <v>30</v>
      </c>
      <c r="B109" s="1" t="s">
        <v>29</v>
      </c>
      <c r="C109" s="1" t="s">
        <v>3</v>
      </c>
      <c r="D109" s="1" t="s">
        <v>5</v>
      </c>
      <c r="E109" s="1" t="s">
        <v>5</v>
      </c>
      <c r="F109" s="1" t="s">
        <v>5</v>
      </c>
      <c r="G109" s="1" t="s">
        <v>5</v>
      </c>
      <c r="H109" s="1" t="s">
        <v>5</v>
      </c>
      <c r="I109" s="1" t="s">
        <v>5</v>
      </c>
      <c r="J109" s="1" t="s">
        <v>5</v>
      </c>
      <c r="K109" s="1" t="s">
        <v>5</v>
      </c>
      <c r="L109" s="1" t="s">
        <v>5</v>
      </c>
      <c r="M109" s="1" t="s">
        <v>5</v>
      </c>
      <c r="N109" s="1" t="s">
        <v>5</v>
      </c>
    </row>
    <row r="110" spans="1:14" x14ac:dyDescent="0.2">
      <c r="A110" s="1" t="s">
        <v>32</v>
      </c>
      <c r="B110" s="1" t="s">
        <v>31</v>
      </c>
      <c r="C110" s="1" t="s">
        <v>3</v>
      </c>
      <c r="D110" s="1" t="s">
        <v>10</v>
      </c>
      <c r="E110" s="1" t="s">
        <v>10</v>
      </c>
      <c r="F110" s="1" t="s">
        <v>10</v>
      </c>
      <c r="G110" s="1" t="s">
        <v>10</v>
      </c>
      <c r="H110" s="1" t="s">
        <v>10</v>
      </c>
      <c r="I110" s="1" t="s">
        <v>10</v>
      </c>
      <c r="J110" s="1" t="s">
        <v>10</v>
      </c>
      <c r="K110" s="1" t="s">
        <v>10</v>
      </c>
      <c r="L110" s="1" t="s">
        <v>10</v>
      </c>
      <c r="M110" s="1" t="s">
        <v>10</v>
      </c>
      <c r="N110" s="1" t="s">
        <v>10</v>
      </c>
    </row>
    <row r="111" spans="1:14" x14ac:dyDescent="0.2">
      <c r="A111" s="1" t="s">
        <v>32</v>
      </c>
      <c r="B111" s="1" t="s">
        <v>31</v>
      </c>
      <c r="C111" s="1" t="s">
        <v>3</v>
      </c>
      <c r="D111" s="1" t="s">
        <v>10</v>
      </c>
      <c r="E111" s="1" t="s">
        <v>10</v>
      </c>
      <c r="F111" s="1" t="s">
        <v>10</v>
      </c>
      <c r="G111" s="1" t="s">
        <v>10</v>
      </c>
      <c r="H111" s="1" t="s">
        <v>10</v>
      </c>
      <c r="I111" s="1" t="s">
        <v>10</v>
      </c>
      <c r="J111" s="1" t="s">
        <v>10</v>
      </c>
      <c r="K111" s="1" t="s">
        <v>10</v>
      </c>
      <c r="L111" s="1" t="s">
        <v>10</v>
      </c>
      <c r="M111" s="1" t="s">
        <v>10</v>
      </c>
      <c r="N111" s="1" t="s">
        <v>10</v>
      </c>
    </row>
    <row r="112" spans="1:14" x14ac:dyDescent="0.2">
      <c r="A112" s="1" t="s">
        <v>32</v>
      </c>
      <c r="B112" s="1" t="s">
        <v>31</v>
      </c>
      <c r="C112" s="1" t="s">
        <v>3</v>
      </c>
      <c r="D112" s="1" t="s">
        <v>10</v>
      </c>
      <c r="E112" s="1" t="s">
        <v>10</v>
      </c>
      <c r="F112" s="1" t="s">
        <v>10</v>
      </c>
      <c r="G112" s="1" t="s">
        <v>10</v>
      </c>
      <c r="H112" s="1" t="s">
        <v>10</v>
      </c>
      <c r="I112" s="1" t="s">
        <v>10</v>
      </c>
      <c r="J112" s="1" t="s">
        <v>10</v>
      </c>
      <c r="K112" s="1" t="s">
        <v>10</v>
      </c>
      <c r="L112" s="1" t="s">
        <v>10</v>
      </c>
      <c r="M112" s="1" t="s">
        <v>10</v>
      </c>
      <c r="N112" s="1" t="s">
        <v>10</v>
      </c>
    </row>
    <row r="113" spans="1:14" x14ac:dyDescent="0.2">
      <c r="A113" s="1" t="s">
        <v>32</v>
      </c>
      <c r="B113" s="1" t="s">
        <v>31</v>
      </c>
      <c r="C113" s="1" t="s">
        <v>3</v>
      </c>
      <c r="D113" s="1" t="s">
        <v>10</v>
      </c>
      <c r="E113" s="1" t="s">
        <v>10</v>
      </c>
      <c r="F113" s="1" t="s">
        <v>10</v>
      </c>
      <c r="G113" s="1" t="s">
        <v>10</v>
      </c>
      <c r="H113" s="1" t="s">
        <v>10</v>
      </c>
      <c r="I113" s="1" t="s">
        <v>10</v>
      </c>
      <c r="J113" s="1" t="s">
        <v>10</v>
      </c>
      <c r="K113" s="1" t="s">
        <v>10</v>
      </c>
      <c r="L113" s="1" t="s">
        <v>10</v>
      </c>
      <c r="M113" s="1" t="s">
        <v>10</v>
      </c>
      <c r="N113" s="1" t="s">
        <v>10</v>
      </c>
    </row>
    <row r="114" spans="1:14" x14ac:dyDescent="0.2">
      <c r="A114" s="1" t="s">
        <v>32</v>
      </c>
      <c r="B114" s="1" t="s">
        <v>31</v>
      </c>
      <c r="C114" s="1" t="s">
        <v>3</v>
      </c>
      <c r="D114" s="1" t="s">
        <v>5</v>
      </c>
      <c r="E114" s="1" t="s">
        <v>5</v>
      </c>
      <c r="F114" s="1" t="s">
        <v>5</v>
      </c>
      <c r="G114" s="1" t="s">
        <v>5</v>
      </c>
      <c r="H114" s="1" t="s">
        <v>5</v>
      </c>
      <c r="I114" s="1" t="s">
        <v>5</v>
      </c>
      <c r="J114" s="1" t="s">
        <v>5</v>
      </c>
      <c r="K114" s="1" t="s">
        <v>5</v>
      </c>
      <c r="L114" s="1" t="s">
        <v>5</v>
      </c>
      <c r="M114" s="1" t="s">
        <v>5</v>
      </c>
      <c r="N114" s="1" t="s">
        <v>5</v>
      </c>
    </row>
    <row r="115" spans="1:14" x14ac:dyDescent="0.2">
      <c r="A115" s="1" t="s">
        <v>32</v>
      </c>
      <c r="B115" s="1" t="s">
        <v>31</v>
      </c>
      <c r="C115" s="1" t="s">
        <v>3</v>
      </c>
      <c r="D115" s="1" t="s">
        <v>5</v>
      </c>
      <c r="E115" s="1" t="s">
        <v>5</v>
      </c>
      <c r="F115" s="1" t="s">
        <v>5</v>
      </c>
      <c r="G115" s="1" t="s">
        <v>5</v>
      </c>
      <c r="H115" s="1" t="s">
        <v>5</v>
      </c>
      <c r="I115" s="1" t="s">
        <v>5</v>
      </c>
      <c r="J115" s="1" t="s">
        <v>5</v>
      </c>
      <c r="K115" s="1" t="s">
        <v>5</v>
      </c>
      <c r="L115" s="1" t="s">
        <v>5</v>
      </c>
      <c r="M115" s="1" t="s">
        <v>5</v>
      </c>
      <c r="N115" s="1" t="s">
        <v>5</v>
      </c>
    </row>
    <row r="116" spans="1:14" x14ac:dyDescent="0.2">
      <c r="A116" s="1" t="s">
        <v>32</v>
      </c>
      <c r="B116" s="1" t="s">
        <v>31</v>
      </c>
      <c r="C116" s="1" t="s">
        <v>3</v>
      </c>
      <c r="D116" s="1" t="s">
        <v>5</v>
      </c>
      <c r="E116" s="1" t="s">
        <v>5</v>
      </c>
      <c r="F116" s="1" t="s">
        <v>5</v>
      </c>
      <c r="G116" s="1" t="s">
        <v>5</v>
      </c>
      <c r="H116" s="1" t="s">
        <v>5</v>
      </c>
      <c r="I116" s="1" t="s">
        <v>5</v>
      </c>
      <c r="J116" s="1" t="s">
        <v>5</v>
      </c>
      <c r="K116" s="1" t="s">
        <v>5</v>
      </c>
      <c r="L116" s="1" t="s">
        <v>5</v>
      </c>
      <c r="M116" s="1" t="s">
        <v>5</v>
      </c>
      <c r="N116" s="1" t="s">
        <v>5</v>
      </c>
    </row>
    <row r="117" spans="1:14" x14ac:dyDescent="0.2">
      <c r="A117" s="1" t="s">
        <v>32</v>
      </c>
      <c r="B117" s="1" t="s">
        <v>31</v>
      </c>
      <c r="C117" s="1" t="s">
        <v>3</v>
      </c>
      <c r="D117" s="1" t="s">
        <v>5</v>
      </c>
      <c r="E117" s="1" t="s">
        <v>5</v>
      </c>
      <c r="F117" s="1" t="s">
        <v>5</v>
      </c>
      <c r="G117" s="1" t="s">
        <v>5</v>
      </c>
      <c r="H117" s="1" t="s">
        <v>5</v>
      </c>
      <c r="I117" s="1" t="s">
        <v>5</v>
      </c>
      <c r="J117" s="1" t="s">
        <v>5</v>
      </c>
      <c r="K117" s="1" t="s">
        <v>5</v>
      </c>
      <c r="L117" s="1" t="s">
        <v>5</v>
      </c>
      <c r="M117" s="1" t="s">
        <v>5</v>
      </c>
      <c r="N117" s="1" t="s">
        <v>5</v>
      </c>
    </row>
    <row r="118" spans="1:14" x14ac:dyDescent="0.2">
      <c r="A118" s="1" t="s">
        <v>34</v>
      </c>
      <c r="B118" s="1" t="s">
        <v>33</v>
      </c>
      <c r="C118" s="1" t="s">
        <v>3</v>
      </c>
      <c r="D118" s="1" t="s">
        <v>6</v>
      </c>
      <c r="E118" s="1" t="s">
        <v>6</v>
      </c>
      <c r="F118" s="1" t="s">
        <v>6</v>
      </c>
      <c r="G118" s="1" t="s">
        <v>6</v>
      </c>
      <c r="H118" s="1" t="s">
        <v>6</v>
      </c>
      <c r="I118" s="1" t="s">
        <v>6</v>
      </c>
      <c r="J118" s="1" t="s">
        <v>6</v>
      </c>
      <c r="K118" s="1" t="s">
        <v>6</v>
      </c>
      <c r="L118" s="1" t="s">
        <v>6</v>
      </c>
      <c r="M118" s="1" t="s">
        <v>6</v>
      </c>
      <c r="N118" s="1" t="s">
        <v>6</v>
      </c>
    </row>
    <row r="119" spans="1:14" x14ac:dyDescent="0.2">
      <c r="A119" s="1" t="s">
        <v>34</v>
      </c>
      <c r="B119" s="1" t="s">
        <v>33</v>
      </c>
      <c r="C119" s="1" t="s">
        <v>3</v>
      </c>
      <c r="D119" s="1" t="s">
        <v>6</v>
      </c>
      <c r="E119" s="1" t="s">
        <v>6</v>
      </c>
      <c r="F119" s="1" t="s">
        <v>6</v>
      </c>
      <c r="G119" s="1" t="s">
        <v>6</v>
      </c>
      <c r="H119" s="1" t="s">
        <v>6</v>
      </c>
      <c r="I119" s="1" t="s">
        <v>6</v>
      </c>
      <c r="J119" s="1" t="s">
        <v>6</v>
      </c>
      <c r="K119" s="1" t="s">
        <v>6</v>
      </c>
      <c r="L119" s="1" t="s">
        <v>6</v>
      </c>
      <c r="M119" s="1" t="s">
        <v>6</v>
      </c>
      <c r="N119" s="1" t="s">
        <v>6</v>
      </c>
    </row>
    <row r="120" spans="1:14" x14ac:dyDescent="0.2">
      <c r="A120" s="1" t="s">
        <v>34</v>
      </c>
      <c r="B120" s="1" t="s">
        <v>33</v>
      </c>
      <c r="C120" s="1" t="s">
        <v>3</v>
      </c>
      <c r="D120" s="1" t="s">
        <v>6</v>
      </c>
      <c r="E120" s="1" t="s">
        <v>6</v>
      </c>
      <c r="F120" s="1" t="s">
        <v>6</v>
      </c>
      <c r="G120" s="1" t="s">
        <v>6</v>
      </c>
      <c r="H120" s="1" t="s">
        <v>6</v>
      </c>
      <c r="I120" s="1" t="s">
        <v>6</v>
      </c>
      <c r="J120" s="1" t="s">
        <v>6</v>
      </c>
      <c r="K120" s="1" t="s">
        <v>6</v>
      </c>
      <c r="L120" s="1" t="s">
        <v>6</v>
      </c>
      <c r="M120" s="1" t="s">
        <v>6</v>
      </c>
      <c r="N120" s="1" t="s">
        <v>6</v>
      </c>
    </row>
    <row r="121" spans="1:14" x14ac:dyDescent="0.2">
      <c r="A121" s="1" t="s">
        <v>34</v>
      </c>
      <c r="B121" s="1" t="s">
        <v>33</v>
      </c>
      <c r="C121" s="1" t="s">
        <v>3</v>
      </c>
      <c r="D121" s="1" t="s">
        <v>6</v>
      </c>
      <c r="E121" s="1" t="s">
        <v>6</v>
      </c>
      <c r="F121" s="1" t="s">
        <v>6</v>
      </c>
      <c r="G121" s="1" t="s">
        <v>6</v>
      </c>
      <c r="H121" s="1" t="s">
        <v>6</v>
      </c>
      <c r="I121" s="1" t="s">
        <v>6</v>
      </c>
      <c r="J121" s="1" t="s">
        <v>6</v>
      </c>
      <c r="K121" s="1" t="s">
        <v>6</v>
      </c>
      <c r="L121" s="1" t="s">
        <v>6</v>
      </c>
      <c r="M121" s="1" t="s">
        <v>6</v>
      </c>
      <c r="N121" s="1" t="s">
        <v>6</v>
      </c>
    </row>
    <row r="122" spans="1:14" x14ac:dyDescent="0.2">
      <c r="A122" s="1" t="s">
        <v>34</v>
      </c>
      <c r="B122" s="1" t="s">
        <v>33</v>
      </c>
      <c r="C122" s="1" t="s">
        <v>3</v>
      </c>
      <c r="D122" s="1" t="s">
        <v>10</v>
      </c>
      <c r="E122" s="1" t="s">
        <v>10</v>
      </c>
      <c r="F122" s="1" t="s">
        <v>10</v>
      </c>
      <c r="G122" s="1" t="s">
        <v>10</v>
      </c>
      <c r="H122" s="1" t="s">
        <v>10</v>
      </c>
      <c r="I122" s="1" t="s">
        <v>10</v>
      </c>
      <c r="J122" s="1" t="s">
        <v>10</v>
      </c>
      <c r="K122" s="1" t="s">
        <v>10</v>
      </c>
      <c r="L122" s="1" t="s">
        <v>10</v>
      </c>
      <c r="M122" s="1" t="s">
        <v>10</v>
      </c>
      <c r="N122" s="1" t="s">
        <v>10</v>
      </c>
    </row>
    <row r="123" spans="1:14" x14ac:dyDescent="0.2">
      <c r="A123" s="1" t="s">
        <v>34</v>
      </c>
      <c r="B123" s="1" t="s">
        <v>33</v>
      </c>
      <c r="C123" s="1" t="s">
        <v>3</v>
      </c>
      <c r="D123" s="1" t="s">
        <v>10</v>
      </c>
      <c r="E123" s="1" t="s">
        <v>10</v>
      </c>
      <c r="F123" s="1" t="s">
        <v>10</v>
      </c>
      <c r="G123" s="1" t="s">
        <v>10</v>
      </c>
      <c r="H123" s="1" t="s">
        <v>10</v>
      </c>
      <c r="I123" s="1" t="s">
        <v>10</v>
      </c>
      <c r="J123" s="1" t="s">
        <v>10</v>
      </c>
      <c r="K123" s="1" t="s">
        <v>10</v>
      </c>
      <c r="L123" s="1" t="s">
        <v>10</v>
      </c>
      <c r="M123" s="1" t="s">
        <v>10</v>
      </c>
      <c r="N123" s="1" t="s">
        <v>10</v>
      </c>
    </row>
    <row r="124" spans="1:14" x14ac:dyDescent="0.2">
      <c r="A124" s="1" t="s">
        <v>34</v>
      </c>
      <c r="B124" s="1" t="s">
        <v>33</v>
      </c>
      <c r="C124" s="1" t="s">
        <v>3</v>
      </c>
      <c r="D124" s="1" t="s">
        <v>10</v>
      </c>
      <c r="E124" s="1" t="s">
        <v>10</v>
      </c>
      <c r="F124" s="1" t="s">
        <v>10</v>
      </c>
      <c r="G124" s="1" t="s">
        <v>10</v>
      </c>
      <c r="H124" s="1" t="s">
        <v>10</v>
      </c>
      <c r="I124" s="1" t="s">
        <v>10</v>
      </c>
      <c r="J124" s="1" t="s">
        <v>10</v>
      </c>
      <c r="K124" s="1" t="s">
        <v>10</v>
      </c>
      <c r="L124" s="1" t="s">
        <v>10</v>
      </c>
      <c r="M124" s="1" t="s">
        <v>10</v>
      </c>
      <c r="N124" s="1" t="s">
        <v>10</v>
      </c>
    </row>
    <row r="125" spans="1:14" x14ac:dyDescent="0.2">
      <c r="A125" s="1" t="s">
        <v>34</v>
      </c>
      <c r="B125" s="1" t="s">
        <v>33</v>
      </c>
      <c r="C125" s="1" t="s">
        <v>3</v>
      </c>
      <c r="D125" s="1" t="s">
        <v>10</v>
      </c>
      <c r="E125" s="1" t="s">
        <v>10</v>
      </c>
      <c r="F125" s="1" t="s">
        <v>10</v>
      </c>
      <c r="G125" s="1" t="s">
        <v>10</v>
      </c>
      <c r="H125" s="1" t="s">
        <v>10</v>
      </c>
      <c r="I125" s="1" t="s">
        <v>10</v>
      </c>
      <c r="J125" s="1" t="s">
        <v>10</v>
      </c>
      <c r="K125" s="1" t="s">
        <v>10</v>
      </c>
      <c r="L125" s="1" t="s">
        <v>10</v>
      </c>
      <c r="M125" s="1" t="s">
        <v>10</v>
      </c>
      <c r="N125" s="1" t="s">
        <v>10</v>
      </c>
    </row>
    <row r="126" spans="1:14" x14ac:dyDescent="0.2">
      <c r="A126" s="1" t="s">
        <v>34</v>
      </c>
      <c r="B126" s="1" t="s">
        <v>33</v>
      </c>
      <c r="C126" s="1" t="s">
        <v>3</v>
      </c>
      <c r="D126" s="1" t="s">
        <v>5</v>
      </c>
      <c r="E126" s="1" t="s">
        <v>5</v>
      </c>
      <c r="F126" s="1" t="s">
        <v>5</v>
      </c>
      <c r="G126" s="1" t="s">
        <v>5</v>
      </c>
      <c r="H126" s="1" t="s">
        <v>5</v>
      </c>
      <c r="I126" s="1" t="s">
        <v>5</v>
      </c>
      <c r="J126" s="1" t="s">
        <v>5</v>
      </c>
      <c r="K126" s="1" t="s">
        <v>5</v>
      </c>
      <c r="L126" s="1" t="s">
        <v>5</v>
      </c>
      <c r="M126" s="1" t="s">
        <v>5</v>
      </c>
      <c r="N126" s="1" t="s">
        <v>5</v>
      </c>
    </row>
    <row r="127" spans="1:14" x14ac:dyDescent="0.2">
      <c r="A127" s="1" t="s">
        <v>34</v>
      </c>
      <c r="B127" s="1" t="s">
        <v>33</v>
      </c>
      <c r="C127" s="1" t="s">
        <v>3</v>
      </c>
      <c r="D127" s="1" t="s">
        <v>5</v>
      </c>
      <c r="E127" s="1" t="s">
        <v>5</v>
      </c>
      <c r="F127" s="1" t="s">
        <v>5</v>
      </c>
      <c r="G127" s="1" t="s">
        <v>5</v>
      </c>
      <c r="H127" s="1" t="s">
        <v>5</v>
      </c>
      <c r="I127" s="1" t="s">
        <v>5</v>
      </c>
      <c r="J127" s="1" t="s">
        <v>5</v>
      </c>
      <c r="K127" s="1" t="s">
        <v>5</v>
      </c>
      <c r="L127" s="1" t="s">
        <v>5</v>
      </c>
      <c r="M127" s="1" t="s">
        <v>5</v>
      </c>
      <c r="N127" s="1" t="s">
        <v>5</v>
      </c>
    </row>
    <row r="128" spans="1:14" x14ac:dyDescent="0.2">
      <c r="A128" s="1" t="s">
        <v>34</v>
      </c>
      <c r="B128" s="1" t="s">
        <v>33</v>
      </c>
      <c r="C128" s="1" t="s">
        <v>3</v>
      </c>
      <c r="D128" s="1" t="s">
        <v>5</v>
      </c>
      <c r="E128" s="1" t="s">
        <v>5</v>
      </c>
      <c r="F128" s="1" t="s">
        <v>5</v>
      </c>
      <c r="G128" s="1" t="s">
        <v>5</v>
      </c>
      <c r="H128" s="1" t="s">
        <v>5</v>
      </c>
      <c r="I128" s="1" t="s">
        <v>5</v>
      </c>
      <c r="J128" s="1" t="s">
        <v>5</v>
      </c>
      <c r="K128" s="1" t="s">
        <v>5</v>
      </c>
      <c r="L128" s="1" t="s">
        <v>5</v>
      </c>
      <c r="M128" s="1" t="s">
        <v>5</v>
      </c>
      <c r="N128" s="1" t="s">
        <v>5</v>
      </c>
    </row>
    <row r="129" spans="1:14" x14ac:dyDescent="0.2">
      <c r="A129" s="1" t="s">
        <v>34</v>
      </c>
      <c r="B129" s="1" t="s">
        <v>33</v>
      </c>
      <c r="C129" s="1" t="s">
        <v>3</v>
      </c>
      <c r="D129" s="1" t="s">
        <v>5</v>
      </c>
      <c r="E129" s="1" t="s">
        <v>5</v>
      </c>
      <c r="F129" s="1" t="s">
        <v>5</v>
      </c>
      <c r="G129" s="1" t="s">
        <v>5</v>
      </c>
      <c r="H129" s="1" t="s">
        <v>5</v>
      </c>
      <c r="I129" s="1" t="s">
        <v>5</v>
      </c>
      <c r="J129" s="1" t="s">
        <v>5</v>
      </c>
      <c r="K129" s="1" t="s">
        <v>5</v>
      </c>
      <c r="L129" s="1" t="s">
        <v>5</v>
      </c>
      <c r="M129" s="1" t="s">
        <v>5</v>
      </c>
      <c r="N129" s="1" t="s">
        <v>5</v>
      </c>
    </row>
    <row r="130" spans="1:14" x14ac:dyDescent="0.2">
      <c r="A130" s="1" t="s">
        <v>42</v>
      </c>
      <c r="B130" s="1" t="s">
        <v>35</v>
      </c>
      <c r="C130" s="1" t="s">
        <v>3</v>
      </c>
      <c r="D130" s="1" t="s">
        <v>10</v>
      </c>
      <c r="E130" s="1" t="s">
        <v>10</v>
      </c>
      <c r="F130" s="1" t="s">
        <v>10</v>
      </c>
      <c r="G130" s="1" t="s">
        <v>10</v>
      </c>
      <c r="H130" s="1" t="s">
        <v>10</v>
      </c>
      <c r="I130" s="1" t="s">
        <v>10</v>
      </c>
      <c r="J130" s="1" t="s">
        <v>10</v>
      </c>
      <c r="K130" s="1" t="s">
        <v>10</v>
      </c>
      <c r="L130" s="1" t="s">
        <v>10</v>
      </c>
      <c r="M130" s="1" t="s">
        <v>10</v>
      </c>
      <c r="N130" s="1" t="s">
        <v>10</v>
      </c>
    </row>
    <row r="131" spans="1:14" x14ac:dyDescent="0.2">
      <c r="A131" s="1" t="s">
        <v>42</v>
      </c>
      <c r="B131" s="1" t="s">
        <v>35</v>
      </c>
      <c r="C131" s="1" t="s">
        <v>3</v>
      </c>
      <c r="D131" s="1" t="s">
        <v>10</v>
      </c>
      <c r="E131" s="1" t="s">
        <v>10</v>
      </c>
      <c r="F131" s="1" t="s">
        <v>10</v>
      </c>
      <c r="G131" s="1" t="s">
        <v>10</v>
      </c>
      <c r="H131" s="1" t="s">
        <v>10</v>
      </c>
      <c r="I131" s="1" t="s">
        <v>10</v>
      </c>
      <c r="J131" s="1" t="s">
        <v>10</v>
      </c>
      <c r="K131" s="1" t="s">
        <v>10</v>
      </c>
      <c r="L131" s="1" t="s">
        <v>10</v>
      </c>
      <c r="M131" s="1" t="s">
        <v>10</v>
      </c>
      <c r="N131" s="1" t="s">
        <v>10</v>
      </c>
    </row>
    <row r="132" spans="1:14" x14ac:dyDescent="0.2">
      <c r="A132" s="1" t="s">
        <v>42</v>
      </c>
      <c r="B132" s="1" t="s">
        <v>35</v>
      </c>
      <c r="C132" s="1" t="s">
        <v>3</v>
      </c>
      <c r="D132" s="1" t="s">
        <v>10</v>
      </c>
      <c r="E132" s="1" t="s">
        <v>10</v>
      </c>
      <c r="F132" s="1" t="s">
        <v>10</v>
      </c>
      <c r="G132" s="1" t="s">
        <v>10</v>
      </c>
      <c r="H132" s="1" t="s">
        <v>10</v>
      </c>
      <c r="I132" s="1" t="s">
        <v>10</v>
      </c>
      <c r="J132" s="1" t="s">
        <v>10</v>
      </c>
      <c r="K132" s="1" t="s">
        <v>10</v>
      </c>
      <c r="L132" s="1" t="s">
        <v>10</v>
      </c>
      <c r="M132" s="1" t="s">
        <v>10</v>
      </c>
      <c r="N132" s="1" t="s">
        <v>10</v>
      </c>
    </row>
    <row r="133" spans="1:14" x14ac:dyDescent="0.2">
      <c r="A133" s="1" t="s">
        <v>42</v>
      </c>
      <c r="B133" s="1" t="s">
        <v>35</v>
      </c>
      <c r="C133" s="1" t="s">
        <v>3</v>
      </c>
      <c r="D133" s="1" t="s">
        <v>10</v>
      </c>
      <c r="E133" s="1" t="s">
        <v>10</v>
      </c>
      <c r="F133" s="1" t="s">
        <v>10</v>
      </c>
      <c r="G133" s="1" t="s">
        <v>10</v>
      </c>
      <c r="H133" s="1" t="s">
        <v>10</v>
      </c>
      <c r="I133" s="1" t="s">
        <v>10</v>
      </c>
      <c r="J133" s="1" t="s">
        <v>10</v>
      </c>
      <c r="K133" s="1" t="s">
        <v>10</v>
      </c>
      <c r="L133" s="1" t="s">
        <v>10</v>
      </c>
      <c r="M133" s="1" t="s">
        <v>10</v>
      </c>
      <c r="N133" s="1" t="s">
        <v>10</v>
      </c>
    </row>
    <row r="134" spans="1:14" x14ac:dyDescent="0.2">
      <c r="A134" s="1" t="s">
        <v>42</v>
      </c>
      <c r="B134" s="1" t="s">
        <v>35</v>
      </c>
      <c r="C134" s="1" t="s">
        <v>3</v>
      </c>
      <c r="D134" s="1" t="s">
        <v>5</v>
      </c>
      <c r="E134" s="1" t="s">
        <v>5</v>
      </c>
      <c r="F134" s="1" t="s">
        <v>5</v>
      </c>
      <c r="G134" s="1" t="s">
        <v>5</v>
      </c>
      <c r="H134" s="1" t="s">
        <v>5</v>
      </c>
      <c r="I134" s="1" t="s">
        <v>5</v>
      </c>
      <c r="J134" s="1" t="s">
        <v>5</v>
      </c>
      <c r="K134" s="1" t="s">
        <v>5</v>
      </c>
      <c r="L134" s="1" t="s">
        <v>5</v>
      </c>
      <c r="M134" s="1" t="s">
        <v>5</v>
      </c>
      <c r="N134" s="1" t="s">
        <v>5</v>
      </c>
    </row>
    <row r="135" spans="1:14" x14ac:dyDescent="0.2">
      <c r="A135" s="1" t="s">
        <v>42</v>
      </c>
      <c r="B135" s="1" t="s">
        <v>35</v>
      </c>
      <c r="C135" s="1" t="s">
        <v>3</v>
      </c>
      <c r="D135" s="1" t="s">
        <v>5</v>
      </c>
      <c r="E135" s="1" t="s">
        <v>5</v>
      </c>
      <c r="F135" s="1" t="s">
        <v>5</v>
      </c>
      <c r="G135" s="1" t="s">
        <v>5</v>
      </c>
      <c r="H135" s="1" t="s">
        <v>5</v>
      </c>
      <c r="I135" s="1" t="s">
        <v>5</v>
      </c>
      <c r="J135" s="1" t="s">
        <v>5</v>
      </c>
      <c r="K135" s="1" t="s">
        <v>5</v>
      </c>
      <c r="L135" s="1" t="s">
        <v>5</v>
      </c>
      <c r="M135" s="1" t="s">
        <v>5</v>
      </c>
      <c r="N135" s="1" t="s">
        <v>5</v>
      </c>
    </row>
    <row r="136" spans="1:14" x14ac:dyDescent="0.2">
      <c r="A136" s="1" t="s">
        <v>42</v>
      </c>
      <c r="B136" s="1" t="s">
        <v>35</v>
      </c>
      <c r="C136" s="1" t="s">
        <v>3</v>
      </c>
      <c r="D136" s="1" t="s">
        <v>5</v>
      </c>
      <c r="E136" s="1" t="s">
        <v>5</v>
      </c>
      <c r="F136" s="1" t="s">
        <v>5</v>
      </c>
      <c r="G136" s="1" t="s">
        <v>5</v>
      </c>
      <c r="H136" s="1" t="s">
        <v>5</v>
      </c>
      <c r="I136" s="1" t="s">
        <v>5</v>
      </c>
      <c r="J136" s="1" t="s">
        <v>5</v>
      </c>
      <c r="K136" s="1" t="s">
        <v>5</v>
      </c>
      <c r="L136" s="1" t="s">
        <v>5</v>
      </c>
      <c r="M136" s="1" t="s">
        <v>5</v>
      </c>
      <c r="N136" s="1" t="s">
        <v>5</v>
      </c>
    </row>
    <row r="137" spans="1:14" x14ac:dyDescent="0.2">
      <c r="A137" s="1" t="s">
        <v>42</v>
      </c>
      <c r="B137" s="1" t="s">
        <v>35</v>
      </c>
      <c r="C137" s="1" t="s">
        <v>3</v>
      </c>
      <c r="D137" s="1" t="s">
        <v>5</v>
      </c>
      <c r="E137" s="1" t="s">
        <v>5</v>
      </c>
      <c r="F137" s="1" t="s">
        <v>5</v>
      </c>
      <c r="G137" s="1" t="s">
        <v>5</v>
      </c>
      <c r="H137" s="1" t="s">
        <v>5</v>
      </c>
      <c r="I137" s="1" t="s">
        <v>5</v>
      </c>
      <c r="J137" s="1" t="s">
        <v>5</v>
      </c>
      <c r="K137" s="1" t="s">
        <v>5</v>
      </c>
      <c r="L137" s="1" t="s">
        <v>5</v>
      </c>
      <c r="M137" s="1" t="s">
        <v>5</v>
      </c>
      <c r="N137" s="1" t="s">
        <v>5</v>
      </c>
    </row>
    <row r="138" spans="1:14" x14ac:dyDescent="0.2">
      <c r="A138" s="1" t="s">
        <v>37</v>
      </c>
      <c r="B138" s="1" t="s">
        <v>36</v>
      </c>
      <c r="C138" s="1" t="s">
        <v>3</v>
      </c>
      <c r="D138" s="1" t="s">
        <v>10</v>
      </c>
      <c r="E138" s="1" t="s">
        <v>10</v>
      </c>
      <c r="F138" s="1" t="s">
        <v>10</v>
      </c>
      <c r="G138" s="1" t="s">
        <v>10</v>
      </c>
      <c r="H138" s="1" t="s">
        <v>10</v>
      </c>
      <c r="I138" s="1" t="s">
        <v>10</v>
      </c>
      <c r="J138" s="1" t="s">
        <v>10</v>
      </c>
      <c r="K138" s="1" t="s">
        <v>10</v>
      </c>
      <c r="L138" s="1" t="s">
        <v>10</v>
      </c>
      <c r="M138" s="1" t="s">
        <v>10</v>
      </c>
      <c r="N138" s="1" t="s">
        <v>10</v>
      </c>
    </row>
    <row r="139" spans="1:14" x14ac:dyDescent="0.2">
      <c r="A139" s="1" t="s">
        <v>37</v>
      </c>
      <c r="B139" s="1" t="s">
        <v>36</v>
      </c>
      <c r="C139" s="1" t="s">
        <v>3</v>
      </c>
      <c r="D139" s="1" t="s">
        <v>10</v>
      </c>
      <c r="E139" s="1" t="s">
        <v>10</v>
      </c>
      <c r="F139" s="1" t="s">
        <v>10</v>
      </c>
      <c r="G139" s="1" t="s">
        <v>10</v>
      </c>
      <c r="H139" s="1" t="s">
        <v>10</v>
      </c>
      <c r="I139" s="1" t="s">
        <v>10</v>
      </c>
      <c r="J139" s="1" t="s">
        <v>10</v>
      </c>
      <c r="K139" s="1" t="s">
        <v>10</v>
      </c>
      <c r="L139" s="1" t="s">
        <v>10</v>
      </c>
      <c r="M139" s="1" t="s">
        <v>10</v>
      </c>
      <c r="N139" s="1" t="s">
        <v>10</v>
      </c>
    </row>
    <row r="140" spans="1:14" x14ac:dyDescent="0.2">
      <c r="A140" s="1" t="s">
        <v>37</v>
      </c>
      <c r="B140" s="1" t="s">
        <v>36</v>
      </c>
      <c r="C140" s="1" t="s">
        <v>3</v>
      </c>
      <c r="D140" s="1" t="s">
        <v>10</v>
      </c>
      <c r="E140" s="1" t="s">
        <v>10</v>
      </c>
      <c r="F140" s="1" t="s">
        <v>10</v>
      </c>
      <c r="G140" s="1" t="s">
        <v>10</v>
      </c>
      <c r="H140" s="1" t="s">
        <v>10</v>
      </c>
      <c r="I140" s="1" t="s">
        <v>10</v>
      </c>
      <c r="J140" s="1" t="s">
        <v>10</v>
      </c>
      <c r="K140" s="1" t="s">
        <v>10</v>
      </c>
      <c r="L140" s="1" t="s">
        <v>10</v>
      </c>
      <c r="M140" s="1" t="s">
        <v>10</v>
      </c>
      <c r="N140" s="1" t="s">
        <v>10</v>
      </c>
    </row>
    <row r="141" spans="1:14" x14ac:dyDescent="0.2">
      <c r="A141" s="1" t="s">
        <v>37</v>
      </c>
      <c r="B141" s="1" t="s">
        <v>36</v>
      </c>
      <c r="C141" s="1" t="s">
        <v>3</v>
      </c>
      <c r="D141" s="1" t="s">
        <v>10</v>
      </c>
      <c r="E141" s="1" t="s">
        <v>10</v>
      </c>
      <c r="F141" s="1" t="s">
        <v>10</v>
      </c>
      <c r="G141" s="1" t="s">
        <v>10</v>
      </c>
      <c r="H141" s="1" t="s">
        <v>10</v>
      </c>
      <c r="I141" s="1" t="s">
        <v>10</v>
      </c>
      <c r="J141" s="1" t="s">
        <v>10</v>
      </c>
      <c r="K141" s="1" t="s">
        <v>10</v>
      </c>
      <c r="L141" s="1" t="s">
        <v>10</v>
      </c>
      <c r="M141" s="1" t="s">
        <v>10</v>
      </c>
      <c r="N141" s="1" t="s">
        <v>10</v>
      </c>
    </row>
    <row r="142" spans="1:14" x14ac:dyDescent="0.2">
      <c r="A142" s="1" t="s">
        <v>37</v>
      </c>
      <c r="B142" s="1" t="s">
        <v>36</v>
      </c>
      <c r="C142" s="1" t="s">
        <v>3</v>
      </c>
      <c r="D142" s="1" t="s">
        <v>5</v>
      </c>
      <c r="E142" s="1" t="s">
        <v>5</v>
      </c>
      <c r="F142" s="1" t="s">
        <v>5</v>
      </c>
      <c r="G142" s="1" t="s">
        <v>5</v>
      </c>
      <c r="H142" s="1" t="s">
        <v>5</v>
      </c>
      <c r="I142" s="1" t="s">
        <v>5</v>
      </c>
      <c r="J142" s="1" t="s">
        <v>5</v>
      </c>
      <c r="K142" s="1" t="s">
        <v>5</v>
      </c>
      <c r="L142" s="1" t="s">
        <v>5</v>
      </c>
      <c r="M142" s="1" t="s">
        <v>5</v>
      </c>
      <c r="N142" s="1" t="s">
        <v>5</v>
      </c>
    </row>
    <row r="143" spans="1:14" x14ac:dyDescent="0.2">
      <c r="A143" s="1" t="s">
        <v>37</v>
      </c>
      <c r="B143" s="1" t="s">
        <v>36</v>
      </c>
      <c r="C143" s="1" t="s">
        <v>3</v>
      </c>
      <c r="D143" s="1" t="s">
        <v>5</v>
      </c>
      <c r="E143" s="1" t="s">
        <v>5</v>
      </c>
      <c r="F143" s="1" t="s">
        <v>5</v>
      </c>
      <c r="G143" s="1" t="s">
        <v>5</v>
      </c>
      <c r="H143" s="1" t="s">
        <v>5</v>
      </c>
      <c r="I143" s="1" t="s">
        <v>5</v>
      </c>
      <c r="J143" s="1" t="s">
        <v>5</v>
      </c>
      <c r="K143" s="1" t="s">
        <v>5</v>
      </c>
      <c r="L143" s="1" t="s">
        <v>5</v>
      </c>
      <c r="M143" s="1" t="s">
        <v>5</v>
      </c>
      <c r="N143" s="1" t="s">
        <v>5</v>
      </c>
    </row>
    <row r="144" spans="1:14" x14ac:dyDescent="0.2">
      <c r="A144" s="1" t="s">
        <v>37</v>
      </c>
      <c r="B144" s="1" t="s">
        <v>36</v>
      </c>
      <c r="C144" s="1" t="s">
        <v>3</v>
      </c>
      <c r="D144" s="1" t="s">
        <v>5</v>
      </c>
      <c r="E144" s="1" t="s">
        <v>5</v>
      </c>
      <c r="F144" s="1" t="s">
        <v>5</v>
      </c>
      <c r="G144" s="1" t="s">
        <v>5</v>
      </c>
      <c r="H144" s="1" t="s">
        <v>5</v>
      </c>
      <c r="I144" s="1" t="s">
        <v>5</v>
      </c>
      <c r="J144" s="1" t="s">
        <v>5</v>
      </c>
      <c r="K144" s="1" t="s">
        <v>5</v>
      </c>
      <c r="L144" s="1" t="s">
        <v>5</v>
      </c>
      <c r="M144" s="1" t="s">
        <v>5</v>
      </c>
      <c r="N144" s="1" t="s">
        <v>5</v>
      </c>
    </row>
    <row r="145" spans="1:14" x14ac:dyDescent="0.2">
      <c r="A145" s="1" t="s">
        <v>37</v>
      </c>
      <c r="B145" s="1" t="s">
        <v>36</v>
      </c>
      <c r="C145" s="1" t="s">
        <v>3</v>
      </c>
      <c r="D145" s="1" t="s">
        <v>5</v>
      </c>
      <c r="E145" s="1" t="s">
        <v>5</v>
      </c>
      <c r="F145" s="1" t="s">
        <v>5</v>
      </c>
      <c r="G145" s="1" t="s">
        <v>5</v>
      </c>
      <c r="H145" s="1" t="s">
        <v>5</v>
      </c>
      <c r="I145" s="1" t="s">
        <v>5</v>
      </c>
      <c r="J145" s="1" t="s">
        <v>5</v>
      </c>
      <c r="K145" s="1" t="s">
        <v>5</v>
      </c>
      <c r="L145" s="1" t="s">
        <v>5</v>
      </c>
      <c r="M145" s="1" t="s">
        <v>5</v>
      </c>
      <c r="N145" s="1" t="s">
        <v>5</v>
      </c>
    </row>
    <row r="146" spans="1:14" x14ac:dyDescent="0.2">
      <c r="A146" s="1" t="s">
        <v>39</v>
      </c>
      <c r="B146" s="1" t="s">
        <v>38</v>
      </c>
      <c r="C146" s="1" t="s">
        <v>3</v>
      </c>
      <c r="D146" s="1" t="s">
        <v>10</v>
      </c>
      <c r="E146" s="1" t="s">
        <v>10</v>
      </c>
      <c r="F146" s="1" t="s">
        <v>10</v>
      </c>
      <c r="G146" s="1" t="s">
        <v>10</v>
      </c>
      <c r="H146" s="1" t="s">
        <v>10</v>
      </c>
      <c r="I146" s="1" t="s">
        <v>10</v>
      </c>
      <c r="J146" s="1" t="s">
        <v>10</v>
      </c>
      <c r="K146" s="1" t="s">
        <v>10</v>
      </c>
      <c r="L146" s="1" t="s">
        <v>10</v>
      </c>
      <c r="M146" s="1" t="s">
        <v>10</v>
      </c>
      <c r="N146" s="1" t="s">
        <v>10</v>
      </c>
    </row>
    <row r="147" spans="1:14" x14ac:dyDescent="0.2">
      <c r="A147" s="1" t="s">
        <v>39</v>
      </c>
      <c r="B147" s="1" t="s">
        <v>38</v>
      </c>
      <c r="C147" s="1" t="s">
        <v>3</v>
      </c>
      <c r="D147" s="1" t="s">
        <v>10</v>
      </c>
      <c r="E147" s="1" t="s">
        <v>10</v>
      </c>
      <c r="F147" s="1" t="s">
        <v>10</v>
      </c>
      <c r="G147" s="1" t="s">
        <v>10</v>
      </c>
      <c r="H147" s="1" t="s">
        <v>10</v>
      </c>
      <c r="I147" s="1" t="s">
        <v>10</v>
      </c>
      <c r="J147" s="1" t="s">
        <v>10</v>
      </c>
      <c r="K147" s="1" t="s">
        <v>10</v>
      </c>
      <c r="L147" s="1" t="s">
        <v>10</v>
      </c>
      <c r="M147" s="1" t="s">
        <v>10</v>
      </c>
      <c r="N147" s="1" t="s">
        <v>10</v>
      </c>
    </row>
    <row r="148" spans="1:14" x14ac:dyDescent="0.2">
      <c r="A148" s="1" t="s">
        <v>39</v>
      </c>
      <c r="B148" s="1" t="s">
        <v>38</v>
      </c>
      <c r="C148" s="1" t="s">
        <v>3</v>
      </c>
      <c r="D148" s="1" t="s">
        <v>10</v>
      </c>
      <c r="E148" s="1" t="s">
        <v>10</v>
      </c>
      <c r="F148" s="1" t="s">
        <v>10</v>
      </c>
      <c r="G148" s="1" t="s">
        <v>10</v>
      </c>
      <c r="H148" s="1" t="s">
        <v>10</v>
      </c>
      <c r="I148" s="1" t="s">
        <v>10</v>
      </c>
      <c r="J148" s="1" t="s">
        <v>10</v>
      </c>
      <c r="K148" s="1" t="s">
        <v>10</v>
      </c>
      <c r="L148" s="1" t="s">
        <v>10</v>
      </c>
      <c r="M148" s="1" t="s">
        <v>10</v>
      </c>
      <c r="N148" s="1" t="s">
        <v>10</v>
      </c>
    </row>
    <row r="149" spans="1:14" x14ac:dyDescent="0.2">
      <c r="A149" s="1" t="s">
        <v>39</v>
      </c>
      <c r="B149" s="1" t="s">
        <v>38</v>
      </c>
      <c r="C149" s="1" t="s">
        <v>3</v>
      </c>
      <c r="D149" s="1" t="s">
        <v>10</v>
      </c>
      <c r="E149" s="1" t="s">
        <v>10</v>
      </c>
      <c r="F149" s="1" t="s">
        <v>10</v>
      </c>
      <c r="G149" s="1" t="s">
        <v>10</v>
      </c>
      <c r="H149" s="1" t="s">
        <v>10</v>
      </c>
      <c r="I149" s="1" t="s">
        <v>10</v>
      </c>
      <c r="J149" s="1" t="s">
        <v>10</v>
      </c>
      <c r="K149" s="1" t="s">
        <v>10</v>
      </c>
      <c r="L149" s="1" t="s">
        <v>10</v>
      </c>
      <c r="M149" s="1" t="s">
        <v>10</v>
      </c>
      <c r="N149" s="1" t="s">
        <v>10</v>
      </c>
    </row>
    <row r="150" spans="1:14" x14ac:dyDescent="0.2">
      <c r="A150" s="1" t="s">
        <v>39</v>
      </c>
      <c r="B150" s="1" t="s">
        <v>38</v>
      </c>
      <c r="C150" s="1" t="s">
        <v>3</v>
      </c>
      <c r="D150" s="1" t="s">
        <v>5</v>
      </c>
      <c r="E150" s="1" t="s">
        <v>5</v>
      </c>
      <c r="F150" s="1" t="s">
        <v>5</v>
      </c>
      <c r="G150" s="1" t="s">
        <v>5</v>
      </c>
      <c r="H150" s="1" t="s">
        <v>5</v>
      </c>
      <c r="I150" s="1" t="s">
        <v>5</v>
      </c>
      <c r="J150" s="1" t="s">
        <v>5</v>
      </c>
      <c r="K150" s="1" t="s">
        <v>5</v>
      </c>
      <c r="L150" s="1" t="s">
        <v>5</v>
      </c>
      <c r="M150" s="1" t="s">
        <v>5</v>
      </c>
      <c r="N150" s="1" t="s">
        <v>5</v>
      </c>
    </row>
    <row r="151" spans="1:14" x14ac:dyDescent="0.2">
      <c r="A151" s="1" t="s">
        <v>39</v>
      </c>
      <c r="B151" s="1" t="s">
        <v>38</v>
      </c>
      <c r="C151" s="1" t="s">
        <v>3</v>
      </c>
      <c r="D151" s="1" t="s">
        <v>5</v>
      </c>
      <c r="E151" s="1" t="s">
        <v>5</v>
      </c>
      <c r="F151" s="1" t="s">
        <v>5</v>
      </c>
      <c r="G151" s="1" t="s">
        <v>5</v>
      </c>
      <c r="H151" s="1" t="s">
        <v>5</v>
      </c>
      <c r="I151" s="1" t="s">
        <v>5</v>
      </c>
      <c r="J151" s="1" t="s">
        <v>5</v>
      </c>
      <c r="K151" s="1" t="s">
        <v>5</v>
      </c>
      <c r="L151" s="1" t="s">
        <v>5</v>
      </c>
      <c r="M151" s="1" t="s">
        <v>5</v>
      </c>
      <c r="N151" s="1" t="s">
        <v>5</v>
      </c>
    </row>
    <row r="152" spans="1:14" x14ac:dyDescent="0.2">
      <c r="A152" s="1" t="s">
        <v>39</v>
      </c>
      <c r="B152" s="1" t="s">
        <v>38</v>
      </c>
      <c r="C152" s="1" t="s">
        <v>3</v>
      </c>
      <c r="D152" s="1" t="s">
        <v>5</v>
      </c>
      <c r="E152" s="1" t="s">
        <v>5</v>
      </c>
      <c r="F152" s="1" t="s">
        <v>5</v>
      </c>
      <c r="G152" s="1" t="s">
        <v>5</v>
      </c>
      <c r="H152" s="1" t="s">
        <v>5</v>
      </c>
      <c r="I152" s="1" t="s">
        <v>5</v>
      </c>
      <c r="J152" s="1" t="s">
        <v>5</v>
      </c>
      <c r="K152" s="1" t="s">
        <v>5</v>
      </c>
      <c r="L152" s="1" t="s">
        <v>5</v>
      </c>
      <c r="M152" s="1" t="s">
        <v>5</v>
      </c>
      <c r="N152" s="1" t="s">
        <v>5</v>
      </c>
    </row>
    <row r="153" spans="1:14" x14ac:dyDescent="0.2">
      <c r="A153" s="1" t="s">
        <v>39</v>
      </c>
      <c r="B153" s="1" t="s">
        <v>38</v>
      </c>
      <c r="C153" s="1" t="s">
        <v>3</v>
      </c>
      <c r="D153" s="1" t="s">
        <v>5</v>
      </c>
      <c r="E153" s="1" t="s">
        <v>5</v>
      </c>
      <c r="F153" s="1" t="s">
        <v>5</v>
      </c>
      <c r="G153" s="1" t="s">
        <v>5</v>
      </c>
      <c r="H153" s="1" t="s">
        <v>5</v>
      </c>
      <c r="I153" s="1" t="s">
        <v>5</v>
      </c>
      <c r="J153" s="1" t="s">
        <v>5</v>
      </c>
      <c r="K153" s="1" t="s">
        <v>5</v>
      </c>
      <c r="L153" s="1" t="s">
        <v>5</v>
      </c>
      <c r="M153" s="1" t="s">
        <v>5</v>
      </c>
      <c r="N153" s="1" t="s">
        <v>5</v>
      </c>
    </row>
  </sheetData>
  <autoFilter ref="A1:N152" xr:uid="{70B5B457-0DB9-A645-A3ED-F66E43123EE3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C2825-B447-AE4A-A669-9A576846029E}">
  <dimension ref="A1:N153"/>
  <sheetViews>
    <sheetView workbookViewId="0">
      <selection activeCell="M159" sqref="M159"/>
    </sheetView>
  </sheetViews>
  <sheetFormatPr baseColWidth="10" defaultRowHeight="16" x14ac:dyDescent="0.2"/>
  <sheetData>
    <row r="1" spans="1:14" x14ac:dyDescent="0.2">
      <c r="A1" t="s">
        <v>1</v>
      </c>
      <c r="B1" t="s">
        <v>0</v>
      </c>
      <c r="C1" t="s">
        <v>40</v>
      </c>
      <c r="D1">
        <v>2000</v>
      </c>
      <c r="E1">
        <v>2001</v>
      </c>
      <c r="F1">
        <v>2002</v>
      </c>
      <c r="G1">
        <v>2003</v>
      </c>
      <c r="H1">
        <v>2004</v>
      </c>
      <c r="I1">
        <v>2005</v>
      </c>
      <c r="J1">
        <v>2006</v>
      </c>
      <c r="K1">
        <v>2007</v>
      </c>
      <c r="L1">
        <v>2008</v>
      </c>
      <c r="M1">
        <v>2009</v>
      </c>
      <c r="N1">
        <v>2010</v>
      </c>
    </row>
    <row r="2" spans="1:14" x14ac:dyDescent="0.2">
      <c r="A2" t="s">
        <v>4</v>
      </c>
      <c r="B2" t="s">
        <v>43</v>
      </c>
      <c r="C2" t="s">
        <v>41</v>
      </c>
      <c r="D2">
        <v>22487</v>
      </c>
      <c r="E2">
        <v>26301</v>
      </c>
      <c r="F2">
        <v>23514</v>
      </c>
      <c r="G2">
        <v>23587</v>
      </c>
      <c r="H2">
        <v>25739</v>
      </c>
      <c r="I2">
        <v>27943</v>
      </c>
      <c r="J2">
        <v>28550</v>
      </c>
      <c r="K2">
        <v>32160</v>
      </c>
      <c r="L2">
        <v>43876</v>
      </c>
      <c r="M2">
        <v>53985</v>
      </c>
      <c r="N2">
        <v>53299</v>
      </c>
    </row>
    <row r="3" spans="1:14" x14ac:dyDescent="0.2">
      <c r="A3" t="s">
        <v>4</v>
      </c>
      <c r="B3" t="s">
        <v>43</v>
      </c>
      <c r="C3" t="s">
        <v>41</v>
      </c>
      <c r="D3">
        <v>17879</v>
      </c>
      <c r="E3">
        <v>20065</v>
      </c>
      <c r="F3">
        <v>20325</v>
      </c>
      <c r="G3">
        <v>21431</v>
      </c>
      <c r="H3">
        <v>23247</v>
      </c>
      <c r="I3">
        <v>25286</v>
      </c>
      <c r="J3">
        <v>26861</v>
      </c>
      <c r="K3">
        <v>30256</v>
      </c>
      <c r="L3">
        <v>40363</v>
      </c>
      <c r="M3">
        <v>51352</v>
      </c>
      <c r="N3">
        <v>50144</v>
      </c>
    </row>
    <row r="4" spans="1:14" x14ac:dyDescent="0.2">
      <c r="A4" t="s">
        <v>4</v>
      </c>
      <c r="B4" t="s">
        <v>43</v>
      </c>
      <c r="C4" t="s">
        <v>41</v>
      </c>
      <c r="D4">
        <v>17879</v>
      </c>
      <c r="E4">
        <v>20065</v>
      </c>
      <c r="F4">
        <v>20325</v>
      </c>
      <c r="G4">
        <v>21431</v>
      </c>
      <c r="H4">
        <v>23247</v>
      </c>
      <c r="I4">
        <v>25286</v>
      </c>
      <c r="J4">
        <v>26861</v>
      </c>
      <c r="K4">
        <v>30256</v>
      </c>
      <c r="L4">
        <v>23990</v>
      </c>
      <c r="M4">
        <v>26953</v>
      </c>
      <c r="N4">
        <v>23904</v>
      </c>
    </row>
    <row r="5" spans="1:14" x14ac:dyDescent="0.2">
      <c r="A5" t="s">
        <v>4</v>
      </c>
      <c r="B5" t="s">
        <v>43</v>
      </c>
      <c r="C5" t="s">
        <v>41</v>
      </c>
      <c r="D5">
        <v>4608</v>
      </c>
      <c r="E5">
        <v>6236</v>
      </c>
      <c r="F5">
        <v>3189</v>
      </c>
      <c r="G5">
        <v>2156</v>
      </c>
      <c r="H5">
        <v>2492</v>
      </c>
      <c r="I5">
        <v>2657</v>
      </c>
      <c r="J5">
        <v>1689</v>
      </c>
      <c r="K5">
        <v>1904</v>
      </c>
      <c r="L5">
        <v>3513</v>
      </c>
      <c r="M5">
        <v>2633</v>
      </c>
      <c r="N5">
        <v>3155</v>
      </c>
    </row>
    <row r="6" spans="1:14" x14ac:dyDescent="0.2">
      <c r="A6" t="s">
        <v>4</v>
      </c>
      <c r="B6" t="s">
        <v>43</v>
      </c>
      <c r="C6" t="s">
        <v>41</v>
      </c>
      <c r="D6">
        <v>1436</v>
      </c>
      <c r="E6">
        <v>1896</v>
      </c>
      <c r="F6">
        <v>1734</v>
      </c>
      <c r="G6">
        <v>1876</v>
      </c>
      <c r="H6">
        <v>1859</v>
      </c>
      <c r="I6">
        <v>1995</v>
      </c>
      <c r="J6">
        <v>2070</v>
      </c>
      <c r="K6">
        <v>2335</v>
      </c>
      <c r="L6">
        <v>3410</v>
      </c>
      <c r="M6">
        <v>2792</v>
      </c>
      <c r="N6">
        <v>2757</v>
      </c>
    </row>
    <row r="7" spans="1:14" x14ac:dyDescent="0.2">
      <c r="A7" t="s">
        <v>4</v>
      </c>
      <c r="B7" t="s">
        <v>43</v>
      </c>
      <c r="C7" t="s">
        <v>41</v>
      </c>
      <c r="D7">
        <v>108</v>
      </c>
      <c r="E7">
        <v>502</v>
      </c>
      <c r="F7">
        <v>279</v>
      </c>
      <c r="G7">
        <v>368</v>
      </c>
      <c r="H7">
        <v>311</v>
      </c>
      <c r="I7">
        <v>376</v>
      </c>
      <c r="J7">
        <v>381</v>
      </c>
      <c r="K7">
        <v>554</v>
      </c>
      <c r="L7">
        <v>1059</v>
      </c>
      <c r="M7">
        <v>812</v>
      </c>
      <c r="N7">
        <v>668</v>
      </c>
    </row>
    <row r="8" spans="1:14" x14ac:dyDescent="0.2">
      <c r="A8" t="s">
        <v>4</v>
      </c>
      <c r="B8" t="s">
        <v>43</v>
      </c>
      <c r="C8" t="s">
        <v>41</v>
      </c>
      <c r="D8">
        <v>108</v>
      </c>
      <c r="E8">
        <v>502</v>
      </c>
      <c r="F8">
        <v>279</v>
      </c>
      <c r="G8">
        <v>368</v>
      </c>
      <c r="H8">
        <v>311</v>
      </c>
      <c r="I8">
        <v>376</v>
      </c>
      <c r="J8">
        <v>381</v>
      </c>
      <c r="K8">
        <v>554</v>
      </c>
      <c r="L8">
        <v>1059</v>
      </c>
      <c r="M8">
        <v>812</v>
      </c>
      <c r="N8">
        <v>668</v>
      </c>
    </row>
    <row r="9" spans="1:14" x14ac:dyDescent="0.2">
      <c r="A9" t="s">
        <v>4</v>
      </c>
      <c r="B9" t="s">
        <v>43</v>
      </c>
      <c r="C9" t="s">
        <v>41</v>
      </c>
      <c r="D9">
        <v>1328</v>
      </c>
      <c r="E9">
        <v>1394</v>
      </c>
      <c r="F9">
        <v>1455</v>
      </c>
      <c r="G9">
        <v>1508</v>
      </c>
      <c r="H9">
        <v>1548</v>
      </c>
      <c r="I9">
        <v>1619</v>
      </c>
      <c r="J9">
        <v>1689</v>
      </c>
      <c r="K9">
        <v>1781</v>
      </c>
      <c r="L9">
        <v>2351</v>
      </c>
      <c r="M9">
        <v>1980</v>
      </c>
      <c r="N9">
        <v>2089</v>
      </c>
    </row>
    <row r="10" spans="1:14" x14ac:dyDescent="0.2">
      <c r="A10" t="s">
        <v>4</v>
      </c>
      <c r="B10" t="s">
        <v>43</v>
      </c>
      <c r="C10" t="s">
        <v>41</v>
      </c>
      <c r="D10">
        <v>23923</v>
      </c>
      <c r="E10">
        <v>28197</v>
      </c>
      <c r="F10">
        <v>25248</v>
      </c>
      <c r="G10">
        <v>25463</v>
      </c>
      <c r="H10">
        <v>27598</v>
      </c>
      <c r="I10">
        <v>29938</v>
      </c>
      <c r="J10">
        <v>30620</v>
      </c>
      <c r="K10">
        <v>34495</v>
      </c>
      <c r="L10">
        <v>47286</v>
      </c>
      <c r="M10">
        <v>56777</v>
      </c>
      <c r="N10">
        <v>56056</v>
      </c>
    </row>
    <row r="11" spans="1:14" x14ac:dyDescent="0.2">
      <c r="A11" t="s">
        <v>4</v>
      </c>
      <c r="B11" t="s">
        <v>43</v>
      </c>
      <c r="C11" t="s">
        <v>41</v>
      </c>
      <c r="D11">
        <v>17987</v>
      </c>
      <c r="E11">
        <v>20567</v>
      </c>
      <c r="F11">
        <v>20604</v>
      </c>
      <c r="G11">
        <v>21799</v>
      </c>
      <c r="H11">
        <v>23558</v>
      </c>
      <c r="I11">
        <v>25662</v>
      </c>
      <c r="J11">
        <v>27242</v>
      </c>
      <c r="K11">
        <v>30810</v>
      </c>
      <c r="L11">
        <v>41422</v>
      </c>
      <c r="M11">
        <v>52164</v>
      </c>
      <c r="N11">
        <v>50812</v>
      </c>
    </row>
    <row r="12" spans="1:14" x14ac:dyDescent="0.2">
      <c r="A12" t="s">
        <v>4</v>
      </c>
      <c r="B12" t="s">
        <v>43</v>
      </c>
      <c r="C12" t="s">
        <v>41</v>
      </c>
      <c r="D12">
        <v>17987</v>
      </c>
      <c r="E12">
        <v>20567</v>
      </c>
      <c r="F12">
        <v>20604</v>
      </c>
      <c r="G12">
        <v>21799</v>
      </c>
      <c r="H12">
        <v>23558</v>
      </c>
      <c r="I12">
        <v>25662</v>
      </c>
      <c r="J12">
        <v>27242</v>
      </c>
      <c r="K12">
        <v>30810</v>
      </c>
      <c r="L12">
        <v>25049</v>
      </c>
      <c r="M12">
        <v>27765</v>
      </c>
      <c r="N12">
        <v>24572</v>
      </c>
    </row>
    <row r="13" spans="1:14" x14ac:dyDescent="0.2">
      <c r="A13" t="s">
        <v>4</v>
      </c>
      <c r="B13" t="s">
        <v>43</v>
      </c>
      <c r="C13" t="s">
        <v>41</v>
      </c>
      <c r="D13">
        <v>5936</v>
      </c>
      <c r="E13">
        <v>7630</v>
      </c>
      <c r="F13">
        <v>4644</v>
      </c>
      <c r="G13">
        <v>3664</v>
      </c>
      <c r="H13">
        <v>4040</v>
      </c>
      <c r="I13">
        <v>4276</v>
      </c>
      <c r="J13">
        <v>3378</v>
      </c>
      <c r="K13">
        <v>3685</v>
      </c>
      <c r="L13">
        <v>5864</v>
      </c>
      <c r="M13">
        <v>4613</v>
      </c>
      <c r="N13">
        <v>5244</v>
      </c>
    </row>
    <row r="14" spans="1:14" x14ac:dyDescent="0.2">
      <c r="A14" t="s">
        <v>12</v>
      </c>
      <c r="B14" t="s">
        <v>11</v>
      </c>
      <c r="C14" t="s">
        <v>41</v>
      </c>
      <c r="D14">
        <v>43511</v>
      </c>
      <c r="E14">
        <v>63023</v>
      </c>
      <c r="F14">
        <v>79913</v>
      </c>
      <c r="G14">
        <v>131421</v>
      </c>
      <c r="H14">
        <v>128522</v>
      </c>
      <c r="I14">
        <v>114445</v>
      </c>
      <c r="J14">
        <v>130397</v>
      </c>
      <c r="K14">
        <v>129340</v>
      </c>
      <c r="L14">
        <v>128701</v>
      </c>
      <c r="M14">
        <v>136618</v>
      </c>
      <c r="N14">
        <v>138212</v>
      </c>
    </row>
    <row r="15" spans="1:14" x14ac:dyDescent="0.2">
      <c r="A15" t="s">
        <v>12</v>
      </c>
      <c r="B15" t="s">
        <v>11</v>
      </c>
      <c r="C15" t="s">
        <v>41</v>
      </c>
      <c r="D15">
        <v>43511</v>
      </c>
      <c r="E15">
        <v>63023</v>
      </c>
      <c r="F15">
        <v>79913</v>
      </c>
      <c r="G15">
        <v>131421</v>
      </c>
      <c r="H15">
        <v>128522</v>
      </c>
      <c r="I15">
        <v>114445</v>
      </c>
      <c r="J15">
        <v>130397</v>
      </c>
      <c r="K15">
        <v>129340</v>
      </c>
      <c r="L15">
        <v>128701</v>
      </c>
      <c r="M15">
        <v>136618</v>
      </c>
      <c r="N15">
        <v>138212</v>
      </c>
    </row>
    <row r="16" spans="1:14" x14ac:dyDescent="0.2">
      <c r="A16" t="s">
        <v>12</v>
      </c>
      <c r="B16" t="s">
        <v>11</v>
      </c>
      <c r="C16" t="s">
        <v>41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">
      <c r="A17" t="s">
        <v>12</v>
      </c>
      <c r="B17" t="s">
        <v>11</v>
      </c>
      <c r="C17" t="s">
        <v>41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">
      <c r="A18" t="s">
        <v>12</v>
      </c>
      <c r="B18" t="s">
        <v>11</v>
      </c>
      <c r="C18" t="s">
        <v>41</v>
      </c>
      <c r="D18">
        <v>43511</v>
      </c>
      <c r="E18">
        <v>63023</v>
      </c>
      <c r="F18">
        <v>79913</v>
      </c>
      <c r="G18">
        <v>131421</v>
      </c>
      <c r="H18">
        <v>128522</v>
      </c>
      <c r="I18">
        <v>114445</v>
      </c>
      <c r="J18">
        <v>130397</v>
      </c>
      <c r="K18">
        <v>129340</v>
      </c>
      <c r="L18">
        <v>128701</v>
      </c>
      <c r="M18">
        <v>136618</v>
      </c>
      <c r="N18">
        <v>138212</v>
      </c>
    </row>
    <row r="19" spans="1:14" x14ac:dyDescent="0.2">
      <c r="A19" t="s">
        <v>12</v>
      </c>
      <c r="B19" t="s">
        <v>11</v>
      </c>
      <c r="C19" t="s">
        <v>41</v>
      </c>
      <c r="D19">
        <v>43511</v>
      </c>
      <c r="E19">
        <v>63023</v>
      </c>
      <c r="F19">
        <v>79913</v>
      </c>
      <c r="G19">
        <v>131421</v>
      </c>
      <c r="H19">
        <v>128522</v>
      </c>
      <c r="I19">
        <v>114445</v>
      </c>
      <c r="J19">
        <v>130397</v>
      </c>
      <c r="K19">
        <v>129340</v>
      </c>
      <c r="L19">
        <v>128701</v>
      </c>
      <c r="M19">
        <v>136618</v>
      </c>
      <c r="N19">
        <v>138212</v>
      </c>
    </row>
    <row r="20" spans="1:14" x14ac:dyDescent="0.2">
      <c r="A20" t="s">
        <v>12</v>
      </c>
      <c r="B20" t="s">
        <v>11</v>
      </c>
      <c r="C20" t="s">
        <v>41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">
      <c r="A21" t="s">
        <v>12</v>
      </c>
      <c r="B21" t="s">
        <v>11</v>
      </c>
      <c r="C21" t="s">
        <v>41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">
      <c r="A22" t="s">
        <v>14</v>
      </c>
      <c r="B22" t="s">
        <v>13</v>
      </c>
      <c r="C22" t="s">
        <v>41</v>
      </c>
      <c r="D22">
        <v>148441.908</v>
      </c>
      <c r="E22">
        <v>153299.10500000001</v>
      </c>
      <c r="F22">
        <v>161348.03</v>
      </c>
      <c r="G22">
        <v>167660.823</v>
      </c>
      <c r="H22">
        <v>179904.23300000001</v>
      </c>
      <c r="I22">
        <v>189285.71299999999</v>
      </c>
      <c r="J22">
        <v>203178.31099999999</v>
      </c>
      <c r="K22">
        <v>263857.33600000001</v>
      </c>
      <c r="L22">
        <v>275096.87599999999</v>
      </c>
      <c r="M22">
        <v>303375.52799999999</v>
      </c>
      <c r="N22">
        <v>337856.43800000002</v>
      </c>
    </row>
    <row r="23" spans="1:14" x14ac:dyDescent="0.2">
      <c r="A23" t="s">
        <v>14</v>
      </c>
      <c r="B23" t="s">
        <v>13</v>
      </c>
      <c r="C23" t="s">
        <v>41</v>
      </c>
      <c r="D23">
        <v>111033.908</v>
      </c>
      <c r="E23">
        <v>114868.105</v>
      </c>
      <c r="F23">
        <v>118756.03</v>
      </c>
      <c r="G23">
        <v>124746.823</v>
      </c>
      <c r="H23">
        <v>127598.23299999999</v>
      </c>
      <c r="I23">
        <v>133270.71299999999</v>
      </c>
      <c r="J23">
        <v>138620.31099999999</v>
      </c>
      <c r="K23">
        <v>147774.33600000001</v>
      </c>
      <c r="L23">
        <v>149851.87599999999</v>
      </c>
      <c r="M23">
        <v>162126.52799999999</v>
      </c>
      <c r="N23">
        <v>177673.43799999999</v>
      </c>
    </row>
    <row r="24" spans="1:14" x14ac:dyDescent="0.2">
      <c r="A24" t="s">
        <v>14</v>
      </c>
      <c r="B24" t="s">
        <v>13</v>
      </c>
      <c r="C24" t="s">
        <v>41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">
      <c r="A25" t="s">
        <v>14</v>
      </c>
      <c r="B25" t="s">
        <v>13</v>
      </c>
      <c r="C25" t="s">
        <v>41</v>
      </c>
      <c r="D25">
        <v>37408</v>
      </c>
      <c r="E25">
        <v>38431</v>
      </c>
      <c r="F25">
        <v>42592</v>
      </c>
      <c r="G25">
        <v>42914</v>
      </c>
      <c r="H25">
        <v>52306</v>
      </c>
      <c r="I25">
        <v>56015</v>
      </c>
      <c r="J25">
        <v>64558</v>
      </c>
      <c r="K25">
        <v>116083</v>
      </c>
      <c r="L25">
        <v>125245</v>
      </c>
      <c r="M25">
        <v>141249</v>
      </c>
      <c r="N25">
        <v>160183</v>
      </c>
    </row>
    <row r="26" spans="1:14" x14ac:dyDescent="0.2">
      <c r="A26" t="s">
        <v>14</v>
      </c>
      <c r="B26" t="s">
        <v>13</v>
      </c>
      <c r="C26" t="s">
        <v>41</v>
      </c>
      <c r="D26">
        <v>148441.908</v>
      </c>
      <c r="E26">
        <v>153299.10500000001</v>
      </c>
      <c r="F26">
        <v>161348.03</v>
      </c>
      <c r="G26">
        <v>167660.823</v>
      </c>
      <c r="H26">
        <v>179904.23300000001</v>
      </c>
      <c r="I26">
        <v>189285.71299999999</v>
      </c>
      <c r="J26">
        <v>203178.31099999999</v>
      </c>
      <c r="K26">
        <v>263857.33600000001</v>
      </c>
      <c r="L26">
        <v>275096.87599999999</v>
      </c>
      <c r="M26">
        <v>303375.52799999999</v>
      </c>
      <c r="N26">
        <v>337856.43800000002</v>
      </c>
    </row>
    <row r="27" spans="1:14" x14ac:dyDescent="0.2">
      <c r="A27" t="s">
        <v>14</v>
      </c>
      <c r="B27" t="s">
        <v>13</v>
      </c>
      <c r="C27" t="s">
        <v>41</v>
      </c>
      <c r="D27">
        <v>111033.908</v>
      </c>
      <c r="E27">
        <v>114868.105</v>
      </c>
      <c r="F27">
        <v>118756.03</v>
      </c>
      <c r="G27">
        <v>124746.823</v>
      </c>
      <c r="H27">
        <v>127598.23299999999</v>
      </c>
      <c r="I27">
        <v>133270.71299999999</v>
      </c>
      <c r="J27">
        <v>138620.31099999999</v>
      </c>
      <c r="K27">
        <v>147774.33600000001</v>
      </c>
      <c r="L27">
        <v>149851.87599999999</v>
      </c>
      <c r="M27">
        <v>162126.52799999999</v>
      </c>
      <c r="N27">
        <v>177673.43799999999</v>
      </c>
    </row>
    <row r="28" spans="1:14" x14ac:dyDescent="0.2">
      <c r="A28" t="s">
        <v>14</v>
      </c>
      <c r="B28" t="s">
        <v>13</v>
      </c>
      <c r="C28" t="s">
        <v>41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">
      <c r="A29" t="s">
        <v>14</v>
      </c>
      <c r="B29" t="s">
        <v>13</v>
      </c>
      <c r="C29" t="s">
        <v>41</v>
      </c>
      <c r="D29">
        <v>37408</v>
      </c>
      <c r="E29">
        <v>38431</v>
      </c>
      <c r="F29">
        <v>42592</v>
      </c>
      <c r="G29">
        <v>42914</v>
      </c>
      <c r="H29">
        <v>52306</v>
      </c>
      <c r="I29">
        <v>56015</v>
      </c>
      <c r="J29">
        <v>64558</v>
      </c>
      <c r="K29">
        <v>116083</v>
      </c>
      <c r="L29">
        <v>125245</v>
      </c>
      <c r="M29">
        <v>141249</v>
      </c>
      <c r="N29">
        <v>160183</v>
      </c>
    </row>
    <row r="30" spans="1:14" x14ac:dyDescent="0.2">
      <c r="A30" t="s">
        <v>16</v>
      </c>
      <c r="B30" t="s">
        <v>15</v>
      </c>
      <c r="C30" t="s">
        <v>41</v>
      </c>
      <c r="D30">
        <v>5053.07</v>
      </c>
      <c r="E30">
        <v>5438.3410000000003</v>
      </c>
      <c r="F30">
        <v>6791.2330000000002</v>
      </c>
      <c r="G30">
        <v>7349.2690000000002</v>
      </c>
      <c r="H30">
        <v>7917.4679999999998</v>
      </c>
      <c r="I30">
        <v>8389.1509999999998</v>
      </c>
      <c r="J30">
        <v>9192.3490000000002</v>
      </c>
      <c r="K30">
        <v>9659.4169999999995</v>
      </c>
      <c r="L30">
        <v>10602</v>
      </c>
      <c r="M30">
        <v>11141.647999999999</v>
      </c>
      <c r="N30">
        <v>11797</v>
      </c>
    </row>
    <row r="31" spans="1:14" x14ac:dyDescent="0.2">
      <c r="A31" t="s">
        <v>16</v>
      </c>
      <c r="B31" t="s">
        <v>15</v>
      </c>
      <c r="C31" t="s">
        <v>41</v>
      </c>
      <c r="D31">
        <v>674.88199999999995</v>
      </c>
      <c r="E31">
        <v>695.95600000000002</v>
      </c>
      <c r="F31">
        <v>721.41499999999996</v>
      </c>
      <c r="G31">
        <v>758.23</v>
      </c>
      <c r="H31">
        <v>804.88199999999995</v>
      </c>
      <c r="I31">
        <v>847.89300000000003</v>
      </c>
      <c r="J31">
        <v>1023.779</v>
      </c>
      <c r="K31">
        <v>1073.2950000000001</v>
      </c>
      <c r="L31">
        <v>731</v>
      </c>
      <c r="M31">
        <v>855.30600000000004</v>
      </c>
      <c r="N31">
        <v>836</v>
      </c>
    </row>
    <row r="32" spans="1:14" x14ac:dyDescent="0.2">
      <c r="A32" t="s">
        <v>16</v>
      </c>
      <c r="B32" t="s">
        <v>15</v>
      </c>
      <c r="C32" t="s">
        <v>41</v>
      </c>
      <c r="D32">
        <v>214.74</v>
      </c>
      <c r="E32">
        <v>229.31200000000001</v>
      </c>
      <c r="F32">
        <v>221.892</v>
      </c>
      <c r="G32">
        <v>222.21299999999999</v>
      </c>
      <c r="H32">
        <v>251.339</v>
      </c>
      <c r="I32">
        <v>290.53100000000001</v>
      </c>
      <c r="J32">
        <v>298.07299999999998</v>
      </c>
      <c r="K32">
        <v>325.59100000000001</v>
      </c>
      <c r="L32">
        <v>420</v>
      </c>
      <c r="M32">
        <v>517.97299999999996</v>
      </c>
      <c r="N32">
        <v>438</v>
      </c>
    </row>
    <row r="33" spans="1:14" x14ac:dyDescent="0.2">
      <c r="A33" t="s">
        <v>16</v>
      </c>
      <c r="B33" t="s">
        <v>15</v>
      </c>
      <c r="C33" t="s">
        <v>41</v>
      </c>
      <c r="D33">
        <v>4378.1880000000001</v>
      </c>
      <c r="E33">
        <v>4742.3850000000002</v>
      </c>
      <c r="F33">
        <v>6069.8180000000002</v>
      </c>
      <c r="G33">
        <v>6591.0389999999998</v>
      </c>
      <c r="H33">
        <v>7112.5860000000002</v>
      </c>
      <c r="I33">
        <v>7541.2579999999998</v>
      </c>
      <c r="J33">
        <v>8168.57</v>
      </c>
      <c r="K33">
        <v>8586.1219999999994</v>
      </c>
      <c r="L33">
        <v>9871</v>
      </c>
      <c r="M33">
        <v>10286.342000000001</v>
      </c>
      <c r="N33">
        <v>10961</v>
      </c>
    </row>
    <row r="34" spans="1:14" x14ac:dyDescent="0.2">
      <c r="A34" t="s">
        <v>16</v>
      </c>
      <c r="B34" t="s">
        <v>15</v>
      </c>
      <c r="C34" t="s">
        <v>41</v>
      </c>
      <c r="D34">
        <v>5053.07</v>
      </c>
      <c r="E34">
        <v>5438.3410000000003</v>
      </c>
      <c r="F34">
        <v>6791.2330000000002</v>
      </c>
      <c r="G34">
        <v>7349.2690000000002</v>
      </c>
      <c r="H34">
        <v>7917.4679999999998</v>
      </c>
      <c r="I34">
        <v>8389.1509999999998</v>
      </c>
      <c r="J34">
        <v>9192.3490000000002</v>
      </c>
      <c r="K34">
        <v>9659.4169999999995</v>
      </c>
      <c r="L34">
        <v>10602</v>
      </c>
      <c r="M34">
        <v>11141.647999999999</v>
      </c>
      <c r="N34">
        <v>11797</v>
      </c>
    </row>
    <row r="35" spans="1:14" x14ac:dyDescent="0.2">
      <c r="A35" t="s">
        <v>16</v>
      </c>
      <c r="B35" t="s">
        <v>15</v>
      </c>
      <c r="C35" t="s">
        <v>41</v>
      </c>
      <c r="D35">
        <v>674.88199999999995</v>
      </c>
      <c r="E35">
        <v>695.95600000000002</v>
      </c>
      <c r="F35">
        <v>721.41499999999996</v>
      </c>
      <c r="G35">
        <v>758.23</v>
      </c>
      <c r="H35">
        <v>804.88199999999995</v>
      </c>
      <c r="I35">
        <v>847.89300000000003</v>
      </c>
      <c r="J35">
        <v>1023.779</v>
      </c>
      <c r="K35">
        <v>1073.2950000000001</v>
      </c>
      <c r="L35">
        <v>731</v>
      </c>
      <c r="M35">
        <v>855.30600000000004</v>
      </c>
      <c r="N35">
        <v>836</v>
      </c>
    </row>
    <row r="36" spans="1:14" x14ac:dyDescent="0.2">
      <c r="A36" t="s">
        <v>16</v>
      </c>
      <c r="B36" t="s">
        <v>15</v>
      </c>
      <c r="C36" t="s">
        <v>41</v>
      </c>
      <c r="D36">
        <v>214.74</v>
      </c>
      <c r="E36">
        <v>229.31200000000001</v>
      </c>
      <c r="F36">
        <v>221.892</v>
      </c>
      <c r="G36">
        <v>222.21299999999999</v>
      </c>
      <c r="H36">
        <v>251.339</v>
      </c>
      <c r="I36">
        <v>290.53100000000001</v>
      </c>
      <c r="J36">
        <v>298.07299999999998</v>
      </c>
      <c r="K36">
        <v>325.59100000000001</v>
      </c>
      <c r="L36">
        <v>420</v>
      </c>
      <c r="M36">
        <v>517.97299999999996</v>
      </c>
      <c r="N36">
        <v>438</v>
      </c>
    </row>
    <row r="37" spans="1:14" x14ac:dyDescent="0.2">
      <c r="A37" t="s">
        <v>16</v>
      </c>
      <c r="B37" t="s">
        <v>15</v>
      </c>
      <c r="C37" t="s">
        <v>41</v>
      </c>
      <c r="D37">
        <v>4378.1880000000001</v>
      </c>
      <c r="E37">
        <v>4742.3850000000002</v>
      </c>
      <c r="F37">
        <v>6069.8180000000002</v>
      </c>
      <c r="G37">
        <v>6591.0389999999998</v>
      </c>
      <c r="H37">
        <v>7112.5860000000002</v>
      </c>
      <c r="I37">
        <v>7541.2579999999998</v>
      </c>
      <c r="J37">
        <v>8168.57</v>
      </c>
      <c r="K37">
        <v>8586.1219999999994</v>
      </c>
      <c r="L37">
        <v>9871</v>
      </c>
      <c r="M37">
        <v>10286.342000000001</v>
      </c>
      <c r="N37">
        <v>10961</v>
      </c>
    </row>
    <row r="38" spans="1:14" x14ac:dyDescent="0.2">
      <c r="A38" t="s">
        <v>18</v>
      </c>
      <c r="B38" t="s">
        <v>17</v>
      </c>
      <c r="C38" t="s">
        <v>41</v>
      </c>
      <c r="D38">
        <v>772346</v>
      </c>
      <c r="E38">
        <v>871065</v>
      </c>
      <c r="F38">
        <v>1066152</v>
      </c>
      <c r="G38">
        <v>1261451</v>
      </c>
      <c r="H38">
        <v>1280936</v>
      </c>
      <c r="I38">
        <v>1448598</v>
      </c>
      <c r="J38">
        <v>1512933</v>
      </c>
      <c r="K38">
        <v>1475350</v>
      </c>
      <c r="L38">
        <v>1500193</v>
      </c>
      <c r="M38">
        <v>1280263</v>
      </c>
      <c r="N38">
        <v>1309313</v>
      </c>
    </row>
    <row r="39" spans="1:14" x14ac:dyDescent="0.2">
      <c r="A39" t="s">
        <v>18</v>
      </c>
      <c r="B39" t="s">
        <v>17</v>
      </c>
      <c r="C39" t="s">
        <v>41</v>
      </c>
      <c r="D39">
        <v>461731</v>
      </c>
      <c r="E39">
        <v>526475</v>
      </c>
      <c r="F39">
        <v>695731</v>
      </c>
      <c r="G39">
        <v>712175</v>
      </c>
      <c r="H39">
        <v>729357</v>
      </c>
      <c r="I39">
        <v>861668</v>
      </c>
      <c r="J39">
        <v>947959</v>
      </c>
      <c r="K39">
        <v>923322</v>
      </c>
      <c r="L39">
        <v>1130456</v>
      </c>
      <c r="M39">
        <v>1001051</v>
      </c>
      <c r="N39">
        <v>1142682</v>
      </c>
    </row>
    <row r="40" spans="1:14" x14ac:dyDescent="0.2">
      <c r="A40" t="s">
        <v>18</v>
      </c>
      <c r="B40" t="s">
        <v>17</v>
      </c>
      <c r="C40" t="s">
        <v>41</v>
      </c>
      <c r="D40">
        <v>78682</v>
      </c>
      <c r="E40">
        <v>86740</v>
      </c>
      <c r="F40">
        <v>117565</v>
      </c>
      <c r="G40">
        <v>118499</v>
      </c>
      <c r="H40">
        <v>121135</v>
      </c>
      <c r="I40">
        <v>163084</v>
      </c>
      <c r="J40">
        <v>241450</v>
      </c>
      <c r="K40">
        <v>222089</v>
      </c>
      <c r="L40">
        <v>255476</v>
      </c>
      <c r="M40">
        <v>282017</v>
      </c>
      <c r="N40">
        <v>387059</v>
      </c>
    </row>
    <row r="41" spans="1:14" x14ac:dyDescent="0.2">
      <c r="A41" t="s">
        <v>18</v>
      </c>
      <c r="B41" t="s">
        <v>17</v>
      </c>
      <c r="C41" t="s">
        <v>41</v>
      </c>
      <c r="D41">
        <v>310615</v>
      </c>
      <c r="E41">
        <v>344590</v>
      </c>
      <c r="F41">
        <v>370421</v>
      </c>
      <c r="G41">
        <v>549276</v>
      </c>
      <c r="H41">
        <v>551579</v>
      </c>
      <c r="I41">
        <v>586930</v>
      </c>
      <c r="J41">
        <v>564974</v>
      </c>
      <c r="K41">
        <v>552029</v>
      </c>
      <c r="L41">
        <v>369738</v>
      </c>
      <c r="M41">
        <v>279212</v>
      </c>
      <c r="N41">
        <v>166631</v>
      </c>
    </row>
    <row r="42" spans="1:14" x14ac:dyDescent="0.2">
      <c r="A42" t="s">
        <v>18</v>
      </c>
      <c r="B42" t="s">
        <v>17</v>
      </c>
      <c r="C42" t="s">
        <v>41</v>
      </c>
      <c r="D42">
        <v>772346</v>
      </c>
      <c r="E42">
        <v>871065</v>
      </c>
      <c r="F42">
        <v>1066152</v>
      </c>
      <c r="G42">
        <v>1261451</v>
      </c>
      <c r="H42">
        <v>1280936</v>
      </c>
      <c r="I42">
        <v>1448598</v>
      </c>
      <c r="J42">
        <v>1512933</v>
      </c>
      <c r="K42">
        <v>1475350</v>
      </c>
      <c r="L42">
        <v>1500193</v>
      </c>
      <c r="M42">
        <v>1280263</v>
      </c>
      <c r="N42">
        <v>1309313</v>
      </c>
    </row>
    <row r="43" spans="1:14" x14ac:dyDescent="0.2">
      <c r="A43" t="s">
        <v>18</v>
      </c>
      <c r="B43" t="s">
        <v>17</v>
      </c>
      <c r="C43" t="s">
        <v>41</v>
      </c>
      <c r="D43">
        <v>461731</v>
      </c>
      <c r="E43">
        <v>526475</v>
      </c>
      <c r="F43">
        <v>695731</v>
      </c>
      <c r="G43">
        <v>712175</v>
      </c>
      <c r="H43">
        <v>729357</v>
      </c>
      <c r="I43">
        <v>861668</v>
      </c>
      <c r="J43">
        <v>947959</v>
      </c>
      <c r="K43">
        <v>923322</v>
      </c>
      <c r="L43">
        <v>1130456</v>
      </c>
      <c r="M43">
        <v>1001051</v>
      </c>
      <c r="N43">
        <v>1142682</v>
      </c>
    </row>
    <row r="44" spans="1:14" x14ac:dyDescent="0.2">
      <c r="A44" t="s">
        <v>18</v>
      </c>
      <c r="B44" t="s">
        <v>17</v>
      </c>
      <c r="C44" t="s">
        <v>41</v>
      </c>
      <c r="D44">
        <v>78682</v>
      </c>
      <c r="E44">
        <v>86740</v>
      </c>
      <c r="F44">
        <v>117565</v>
      </c>
      <c r="G44">
        <v>118499</v>
      </c>
      <c r="H44">
        <v>121135</v>
      </c>
      <c r="I44">
        <v>163084</v>
      </c>
      <c r="J44">
        <v>241450</v>
      </c>
      <c r="K44">
        <v>222089</v>
      </c>
      <c r="L44">
        <v>255476</v>
      </c>
      <c r="M44">
        <v>282017</v>
      </c>
      <c r="N44">
        <v>387059</v>
      </c>
    </row>
    <row r="45" spans="1:14" x14ac:dyDescent="0.2">
      <c r="A45" t="s">
        <v>18</v>
      </c>
      <c r="B45" t="s">
        <v>17</v>
      </c>
      <c r="C45" t="s">
        <v>41</v>
      </c>
      <c r="D45">
        <v>310615</v>
      </c>
      <c r="E45">
        <v>344590</v>
      </c>
      <c r="F45">
        <v>370421</v>
      </c>
      <c r="G45">
        <v>549276</v>
      </c>
      <c r="H45">
        <v>551579</v>
      </c>
      <c r="I45">
        <v>586930</v>
      </c>
      <c r="J45">
        <v>564974</v>
      </c>
      <c r="K45">
        <v>552029</v>
      </c>
      <c r="L45">
        <v>369738</v>
      </c>
      <c r="M45">
        <v>279212</v>
      </c>
      <c r="N45">
        <v>166631</v>
      </c>
    </row>
    <row r="46" spans="1:14" x14ac:dyDescent="0.2">
      <c r="A46" t="s">
        <v>20</v>
      </c>
      <c r="B46" t="s">
        <v>19</v>
      </c>
      <c r="C46" t="s">
        <v>41</v>
      </c>
      <c r="D46">
        <v>41942666.818000004</v>
      </c>
      <c r="E46">
        <v>41029649.652000003</v>
      </c>
      <c r="F46">
        <v>39964191.336000003</v>
      </c>
      <c r="G46">
        <v>38445412.627999999</v>
      </c>
      <c r="H46">
        <v>37433072.980999999</v>
      </c>
      <c r="I46">
        <v>36758310.670999996</v>
      </c>
      <c r="J46">
        <v>34710974.457999997</v>
      </c>
      <c r="K46">
        <v>34190877.399999999</v>
      </c>
      <c r="L46">
        <v>34476319.391000003</v>
      </c>
      <c r="M46">
        <v>35329246.016999997</v>
      </c>
      <c r="N46">
        <v>38190273.071000002</v>
      </c>
    </row>
    <row r="47" spans="1:14" x14ac:dyDescent="0.2">
      <c r="A47" t="s">
        <v>20</v>
      </c>
      <c r="B47" t="s">
        <v>19</v>
      </c>
      <c r="C47" t="s">
        <v>41</v>
      </c>
      <c r="D47">
        <v>20166246.818</v>
      </c>
      <c r="E47">
        <v>20679889.651999999</v>
      </c>
      <c r="F47">
        <v>20419328.335999999</v>
      </c>
      <c r="G47">
        <v>20376117.627999999</v>
      </c>
      <c r="H47">
        <v>20412963.980999999</v>
      </c>
      <c r="I47">
        <v>19799591.671</v>
      </c>
      <c r="J47">
        <v>18715624.458000001</v>
      </c>
      <c r="K47">
        <v>18988132.399999999</v>
      </c>
      <c r="L47">
        <v>19070237.390999999</v>
      </c>
      <c r="M47">
        <v>19509009.017000001</v>
      </c>
      <c r="N47">
        <v>20996722.070999999</v>
      </c>
    </row>
    <row r="48" spans="1:14" x14ac:dyDescent="0.2">
      <c r="A48" t="s">
        <v>20</v>
      </c>
      <c r="B48" t="s">
        <v>19</v>
      </c>
      <c r="C48" t="s">
        <v>41</v>
      </c>
      <c r="H48">
        <v>1152783.902</v>
      </c>
      <c r="I48">
        <v>1024365.894</v>
      </c>
      <c r="J48">
        <v>911362.79599999997</v>
      </c>
      <c r="K48">
        <v>895767.94200000004</v>
      </c>
      <c r="L48">
        <v>886893.85400000005</v>
      </c>
      <c r="M48">
        <v>1805046.0009999999</v>
      </c>
      <c r="N48">
        <v>2487365.9180000001</v>
      </c>
    </row>
    <row r="49" spans="1:14" x14ac:dyDescent="0.2">
      <c r="A49" t="s">
        <v>20</v>
      </c>
      <c r="B49" t="s">
        <v>19</v>
      </c>
      <c r="C49" t="s">
        <v>41</v>
      </c>
      <c r="D49">
        <v>21776420</v>
      </c>
      <c r="E49">
        <v>20349760</v>
      </c>
      <c r="F49">
        <v>19544863</v>
      </c>
      <c r="G49">
        <v>18069295</v>
      </c>
      <c r="H49">
        <v>17020109</v>
      </c>
      <c r="I49">
        <v>16958719</v>
      </c>
      <c r="J49">
        <v>15995350</v>
      </c>
      <c r="K49">
        <v>15202745</v>
      </c>
      <c r="L49">
        <v>15406082</v>
      </c>
      <c r="M49">
        <v>15820237</v>
      </c>
      <c r="N49">
        <v>17193551</v>
      </c>
    </row>
    <row r="50" spans="1:14" x14ac:dyDescent="0.2">
      <c r="A50" t="s">
        <v>20</v>
      </c>
      <c r="B50" t="s">
        <v>19</v>
      </c>
      <c r="C50" t="s">
        <v>41</v>
      </c>
      <c r="D50">
        <v>41942666.818000004</v>
      </c>
      <c r="E50">
        <v>41029649.652000003</v>
      </c>
      <c r="F50">
        <v>39964191.336000003</v>
      </c>
      <c r="G50">
        <v>38445412.627999999</v>
      </c>
      <c r="H50">
        <v>37433072.980999999</v>
      </c>
      <c r="I50">
        <v>36758310.670999996</v>
      </c>
      <c r="J50">
        <v>34710974.457999997</v>
      </c>
      <c r="K50">
        <v>34190877.399999999</v>
      </c>
      <c r="L50">
        <v>34476319.391000003</v>
      </c>
      <c r="M50">
        <v>35329246.016999997</v>
      </c>
      <c r="N50">
        <v>38190273.071000002</v>
      </c>
    </row>
    <row r="51" spans="1:14" x14ac:dyDescent="0.2">
      <c r="A51" t="s">
        <v>20</v>
      </c>
      <c r="B51" t="s">
        <v>19</v>
      </c>
      <c r="C51" t="s">
        <v>41</v>
      </c>
      <c r="D51">
        <v>20166246.818</v>
      </c>
      <c r="E51">
        <v>20679889.651999999</v>
      </c>
      <c r="F51">
        <v>20419328.335999999</v>
      </c>
      <c r="G51">
        <v>20376117.627999999</v>
      </c>
      <c r="H51">
        <v>20412963.980999999</v>
      </c>
      <c r="I51">
        <v>19799591.671</v>
      </c>
      <c r="J51">
        <v>18715624.458000001</v>
      </c>
      <c r="K51">
        <v>18988132.399999999</v>
      </c>
      <c r="L51">
        <v>19070237.390999999</v>
      </c>
      <c r="M51">
        <v>19509009.017000001</v>
      </c>
      <c r="N51">
        <v>20996722.070999999</v>
      </c>
    </row>
    <row r="52" spans="1:14" x14ac:dyDescent="0.2">
      <c r="A52" t="s">
        <v>20</v>
      </c>
      <c r="B52" t="s">
        <v>19</v>
      </c>
      <c r="C52" t="s">
        <v>41</v>
      </c>
      <c r="H52">
        <v>1152783.902</v>
      </c>
      <c r="I52">
        <v>1024365.894</v>
      </c>
      <c r="J52">
        <v>911362.79599999997</v>
      </c>
      <c r="K52">
        <v>895767.94200000004</v>
      </c>
      <c r="L52">
        <v>886893.85400000005</v>
      </c>
      <c r="M52">
        <v>1805046.0009999999</v>
      </c>
      <c r="N52">
        <v>2487365.9180000001</v>
      </c>
    </row>
    <row r="53" spans="1:14" x14ac:dyDescent="0.2">
      <c r="A53" t="s">
        <v>20</v>
      </c>
      <c r="B53" t="s">
        <v>19</v>
      </c>
      <c r="C53" t="s">
        <v>41</v>
      </c>
      <c r="D53">
        <v>21776420</v>
      </c>
      <c r="E53">
        <v>20349760</v>
      </c>
      <c r="F53">
        <v>19544863</v>
      </c>
      <c r="G53">
        <v>18069295</v>
      </c>
      <c r="H53">
        <v>17020109</v>
      </c>
      <c r="I53">
        <v>16958719</v>
      </c>
      <c r="J53">
        <v>15995350</v>
      </c>
      <c r="K53">
        <v>15202745</v>
      </c>
      <c r="L53">
        <v>15406082</v>
      </c>
      <c r="M53">
        <v>15820237</v>
      </c>
      <c r="N53">
        <v>17193551</v>
      </c>
    </row>
    <row r="54" spans="1:14" x14ac:dyDescent="0.2">
      <c r="A54" t="s">
        <v>22</v>
      </c>
      <c r="B54" t="s">
        <v>21</v>
      </c>
      <c r="C54" t="s">
        <v>41</v>
      </c>
      <c r="D54">
        <v>35906471</v>
      </c>
      <c r="E54">
        <v>46283355</v>
      </c>
      <c r="F54">
        <v>47625748</v>
      </c>
      <c r="G54">
        <v>53859182</v>
      </c>
      <c r="H54">
        <v>54254902</v>
      </c>
      <c r="I54">
        <v>60299099</v>
      </c>
      <c r="J54">
        <v>63790743</v>
      </c>
      <c r="K54">
        <v>71965240</v>
      </c>
      <c r="L54">
        <v>80794235</v>
      </c>
      <c r="M54">
        <v>90520765</v>
      </c>
      <c r="N54">
        <v>89653727</v>
      </c>
    </row>
    <row r="55" spans="1:14" x14ac:dyDescent="0.2">
      <c r="A55" t="s">
        <v>22</v>
      </c>
      <c r="B55" t="s">
        <v>21</v>
      </c>
      <c r="C55" t="s">
        <v>41</v>
      </c>
      <c r="D55">
        <v>12813186</v>
      </c>
      <c r="E55">
        <v>15413560</v>
      </c>
      <c r="F55">
        <v>16942601</v>
      </c>
      <c r="G55">
        <v>18332201</v>
      </c>
      <c r="H55">
        <v>17768275</v>
      </c>
      <c r="I55">
        <v>16487892</v>
      </c>
      <c r="J55">
        <v>17733005</v>
      </c>
      <c r="K55">
        <v>21173675</v>
      </c>
      <c r="L55">
        <v>21899604</v>
      </c>
      <c r="M55">
        <v>31957032</v>
      </c>
      <c r="N55">
        <v>29999393</v>
      </c>
    </row>
    <row r="56" spans="1:14" x14ac:dyDescent="0.2">
      <c r="A56" t="s">
        <v>22</v>
      </c>
      <c r="B56" t="s">
        <v>21</v>
      </c>
      <c r="C56" t="s">
        <v>41</v>
      </c>
      <c r="D56">
        <v>9170986</v>
      </c>
      <c r="E56">
        <v>11325687</v>
      </c>
      <c r="F56">
        <v>12967410</v>
      </c>
      <c r="G56">
        <v>13996236</v>
      </c>
      <c r="H56">
        <v>13223787</v>
      </c>
      <c r="I56">
        <v>16075588</v>
      </c>
      <c r="J56">
        <v>17733005</v>
      </c>
      <c r="K56">
        <v>21173675</v>
      </c>
      <c r="L56">
        <v>21899604</v>
      </c>
      <c r="M56">
        <v>31957032</v>
      </c>
      <c r="N56">
        <v>29999393</v>
      </c>
    </row>
    <row r="57" spans="1:14" x14ac:dyDescent="0.2">
      <c r="A57" t="s">
        <v>22</v>
      </c>
      <c r="B57" t="s">
        <v>21</v>
      </c>
      <c r="C57" t="s">
        <v>41</v>
      </c>
      <c r="D57">
        <v>23093285</v>
      </c>
      <c r="E57">
        <v>30869795</v>
      </c>
      <c r="F57">
        <v>30683147</v>
      </c>
      <c r="G57">
        <v>35526981</v>
      </c>
      <c r="H57">
        <v>36486627</v>
      </c>
      <c r="I57">
        <v>43811207</v>
      </c>
      <c r="J57">
        <v>46057738</v>
      </c>
      <c r="K57">
        <v>50791565</v>
      </c>
      <c r="L57">
        <v>58894631</v>
      </c>
      <c r="M57">
        <v>58563733</v>
      </c>
      <c r="N57">
        <v>59654334</v>
      </c>
    </row>
    <row r="58" spans="1:14" x14ac:dyDescent="0.2">
      <c r="A58" t="s">
        <v>22</v>
      </c>
      <c r="B58" t="s">
        <v>21</v>
      </c>
      <c r="C58" t="s">
        <v>41</v>
      </c>
      <c r="D58">
        <v>35906471</v>
      </c>
      <c r="E58">
        <v>46283355</v>
      </c>
      <c r="F58">
        <v>47625748</v>
      </c>
      <c r="G58">
        <v>53859182</v>
      </c>
      <c r="H58">
        <v>54254902</v>
      </c>
      <c r="I58">
        <v>60299099</v>
      </c>
      <c r="J58">
        <v>63790743</v>
      </c>
      <c r="K58">
        <v>71965240</v>
      </c>
      <c r="L58">
        <v>80794235</v>
      </c>
      <c r="M58">
        <v>90520765</v>
      </c>
      <c r="N58">
        <v>89653727</v>
      </c>
    </row>
    <row r="59" spans="1:14" x14ac:dyDescent="0.2">
      <c r="A59" t="s">
        <v>22</v>
      </c>
      <c r="B59" t="s">
        <v>21</v>
      </c>
      <c r="C59" t="s">
        <v>41</v>
      </c>
      <c r="D59">
        <v>12813186</v>
      </c>
      <c r="E59">
        <v>15413560</v>
      </c>
      <c r="F59">
        <v>16942601</v>
      </c>
      <c r="G59">
        <v>18332201</v>
      </c>
      <c r="H59">
        <v>17768275</v>
      </c>
      <c r="I59">
        <v>16487892</v>
      </c>
      <c r="J59">
        <v>17733005</v>
      </c>
      <c r="K59">
        <v>21173675</v>
      </c>
      <c r="L59">
        <v>21899604</v>
      </c>
      <c r="M59">
        <v>31957032</v>
      </c>
      <c r="N59">
        <v>29999393</v>
      </c>
    </row>
    <row r="60" spans="1:14" x14ac:dyDescent="0.2">
      <c r="A60" t="s">
        <v>22</v>
      </c>
      <c r="B60" t="s">
        <v>21</v>
      </c>
      <c r="C60" t="s">
        <v>41</v>
      </c>
      <c r="D60">
        <v>9170986</v>
      </c>
      <c r="E60">
        <v>11325687</v>
      </c>
      <c r="F60">
        <v>12967410</v>
      </c>
      <c r="G60">
        <v>13996236</v>
      </c>
      <c r="H60">
        <v>13223787</v>
      </c>
      <c r="I60">
        <v>16075588</v>
      </c>
      <c r="J60">
        <v>17733005</v>
      </c>
      <c r="K60">
        <v>21173675</v>
      </c>
      <c r="L60">
        <v>21899604</v>
      </c>
      <c r="M60">
        <v>31957032</v>
      </c>
      <c r="N60">
        <v>29999393</v>
      </c>
    </row>
    <row r="61" spans="1:14" x14ac:dyDescent="0.2">
      <c r="A61" t="s">
        <v>22</v>
      </c>
      <c r="B61" t="s">
        <v>21</v>
      </c>
      <c r="C61" t="s">
        <v>41</v>
      </c>
      <c r="D61">
        <v>23093285</v>
      </c>
      <c r="E61">
        <v>30869795</v>
      </c>
      <c r="F61">
        <v>30683147</v>
      </c>
      <c r="G61">
        <v>35526981</v>
      </c>
      <c r="H61">
        <v>36486627</v>
      </c>
      <c r="I61">
        <v>43811207</v>
      </c>
      <c r="J61">
        <v>46057738</v>
      </c>
      <c r="K61">
        <v>50791565</v>
      </c>
      <c r="L61">
        <v>58894631</v>
      </c>
      <c r="M61">
        <v>58563733</v>
      </c>
      <c r="N61">
        <v>59654334</v>
      </c>
    </row>
    <row r="62" spans="1:14" x14ac:dyDescent="0.2">
      <c r="A62" t="s">
        <v>24</v>
      </c>
      <c r="B62" t="s">
        <v>23</v>
      </c>
      <c r="C62" t="s">
        <v>41</v>
      </c>
      <c r="D62">
        <v>497.15699999999998</v>
      </c>
      <c r="E62">
        <v>524.13099999999997</v>
      </c>
      <c r="F62">
        <v>568.70500000000004</v>
      </c>
      <c r="G62">
        <v>590.99400000000003</v>
      </c>
      <c r="H62">
        <v>670.81799999999998</v>
      </c>
      <c r="I62">
        <v>671.56500000000005</v>
      </c>
      <c r="J62">
        <v>789.16399999999999</v>
      </c>
      <c r="K62">
        <v>838.00099999999998</v>
      </c>
      <c r="L62">
        <v>965.39</v>
      </c>
      <c r="M62">
        <v>958.87400000000002</v>
      </c>
      <c r="N62">
        <v>1020.88</v>
      </c>
    </row>
    <row r="63" spans="1:14" x14ac:dyDescent="0.2">
      <c r="A63" t="s">
        <v>24</v>
      </c>
      <c r="B63" t="s">
        <v>23</v>
      </c>
      <c r="C63" t="s">
        <v>41</v>
      </c>
      <c r="D63">
        <v>497.15699999999998</v>
      </c>
      <c r="E63">
        <v>524.13099999999997</v>
      </c>
      <c r="F63">
        <v>568.70500000000004</v>
      </c>
      <c r="G63">
        <v>590.99400000000003</v>
      </c>
      <c r="H63">
        <v>670.81799999999998</v>
      </c>
      <c r="I63">
        <v>671.56500000000005</v>
      </c>
      <c r="J63">
        <v>789.16399999999999</v>
      </c>
      <c r="K63">
        <v>838.00099999999998</v>
      </c>
      <c r="L63">
        <v>965.39</v>
      </c>
      <c r="M63">
        <v>958.87400000000002</v>
      </c>
      <c r="N63">
        <v>1020.88</v>
      </c>
    </row>
    <row r="64" spans="1:14" x14ac:dyDescent="0.2">
      <c r="A64" t="s">
        <v>24</v>
      </c>
      <c r="B64" t="s">
        <v>23</v>
      </c>
      <c r="C64" t="s">
        <v>41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">
      <c r="A65" t="s">
        <v>24</v>
      </c>
      <c r="B65" t="s">
        <v>23</v>
      </c>
      <c r="C65" t="s">
        <v>41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">
      <c r="A66" t="s">
        <v>24</v>
      </c>
      <c r="B66" t="s">
        <v>23</v>
      </c>
      <c r="C66" t="s">
        <v>41</v>
      </c>
      <c r="D66">
        <v>497.15699999999998</v>
      </c>
      <c r="E66">
        <v>524.13099999999997</v>
      </c>
      <c r="F66">
        <v>568.70500000000004</v>
      </c>
      <c r="G66">
        <v>590.99400000000003</v>
      </c>
      <c r="H66">
        <v>670.81799999999998</v>
      </c>
      <c r="I66">
        <v>671.56500000000005</v>
      </c>
      <c r="J66">
        <v>789.16399999999999</v>
      </c>
      <c r="K66">
        <v>838.00099999999998</v>
      </c>
      <c r="L66">
        <v>965.39</v>
      </c>
      <c r="M66">
        <v>958.87400000000002</v>
      </c>
      <c r="N66">
        <v>1020.88</v>
      </c>
    </row>
    <row r="67" spans="1:14" x14ac:dyDescent="0.2">
      <c r="A67" t="s">
        <v>24</v>
      </c>
      <c r="B67" t="s">
        <v>23</v>
      </c>
      <c r="C67" t="s">
        <v>41</v>
      </c>
      <c r="D67">
        <v>497.15699999999998</v>
      </c>
      <c r="E67">
        <v>524.13099999999997</v>
      </c>
      <c r="F67">
        <v>568.70500000000004</v>
      </c>
      <c r="G67">
        <v>590.99400000000003</v>
      </c>
      <c r="H67">
        <v>670.81799999999998</v>
      </c>
      <c r="I67">
        <v>671.56500000000005</v>
      </c>
      <c r="J67">
        <v>789.16399999999999</v>
      </c>
      <c r="K67">
        <v>838.00099999999998</v>
      </c>
      <c r="L67">
        <v>965.39</v>
      </c>
      <c r="M67">
        <v>958.87400000000002</v>
      </c>
      <c r="N67">
        <v>1020.88</v>
      </c>
    </row>
    <row r="68" spans="1:14" x14ac:dyDescent="0.2">
      <c r="A68" t="s">
        <v>24</v>
      </c>
      <c r="B68" t="s">
        <v>23</v>
      </c>
      <c r="C68" t="s">
        <v>41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">
      <c r="A69" t="s">
        <v>24</v>
      </c>
      <c r="B69" t="s">
        <v>23</v>
      </c>
      <c r="C69" t="s">
        <v>41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">
      <c r="A70" t="s">
        <v>26</v>
      </c>
      <c r="B70" t="s">
        <v>25</v>
      </c>
      <c r="C70" t="s">
        <v>41</v>
      </c>
      <c r="D70">
        <v>402290</v>
      </c>
      <c r="E70">
        <v>460512</v>
      </c>
      <c r="F70">
        <v>503163</v>
      </c>
      <c r="G70">
        <v>541970</v>
      </c>
      <c r="H70">
        <v>582036</v>
      </c>
      <c r="I70">
        <v>647697</v>
      </c>
      <c r="J70">
        <v>726147</v>
      </c>
      <c r="K70">
        <v>710338.9</v>
      </c>
      <c r="L70">
        <v>842435.4</v>
      </c>
      <c r="M70">
        <v>814790.7</v>
      </c>
      <c r="N70">
        <v>898719.2</v>
      </c>
    </row>
    <row r="71" spans="1:14" x14ac:dyDescent="0.2">
      <c r="A71" t="s">
        <v>26</v>
      </c>
      <c r="B71" t="s">
        <v>25</v>
      </c>
      <c r="C71" t="s">
        <v>41</v>
      </c>
      <c r="D71">
        <v>224154</v>
      </c>
      <c r="E71">
        <v>263581</v>
      </c>
      <c r="F71">
        <v>288253</v>
      </c>
      <c r="G71">
        <v>316742</v>
      </c>
      <c r="H71">
        <v>342146</v>
      </c>
      <c r="I71">
        <v>368805</v>
      </c>
      <c r="J71">
        <v>396810</v>
      </c>
      <c r="K71">
        <v>377581.1</v>
      </c>
      <c r="L71">
        <v>418980.5</v>
      </c>
      <c r="M71">
        <v>439073.4</v>
      </c>
      <c r="N71">
        <v>461391.6</v>
      </c>
    </row>
    <row r="72" spans="1:14" x14ac:dyDescent="0.2">
      <c r="A72" t="s">
        <v>26</v>
      </c>
      <c r="B72" t="s">
        <v>25</v>
      </c>
      <c r="C72" t="s">
        <v>41</v>
      </c>
      <c r="D72">
        <v>23171</v>
      </c>
      <c r="E72">
        <v>26557</v>
      </c>
      <c r="F72">
        <v>31729</v>
      </c>
      <c r="G72">
        <v>34343</v>
      </c>
      <c r="H72">
        <v>39985</v>
      </c>
      <c r="I72">
        <v>42363</v>
      </c>
      <c r="J72">
        <v>41270</v>
      </c>
      <c r="K72">
        <v>0</v>
      </c>
      <c r="L72">
        <v>0</v>
      </c>
      <c r="M72">
        <v>0</v>
      </c>
      <c r="N72">
        <v>0</v>
      </c>
    </row>
    <row r="73" spans="1:14" x14ac:dyDescent="0.2">
      <c r="A73" t="s">
        <v>26</v>
      </c>
      <c r="B73" t="s">
        <v>25</v>
      </c>
      <c r="C73" t="s">
        <v>41</v>
      </c>
      <c r="D73">
        <v>178136</v>
      </c>
      <c r="E73">
        <v>196931</v>
      </c>
      <c r="F73">
        <v>214910</v>
      </c>
      <c r="G73">
        <v>225228</v>
      </c>
      <c r="H73">
        <v>239890</v>
      </c>
      <c r="I73">
        <v>278892</v>
      </c>
      <c r="J73">
        <v>329337</v>
      </c>
      <c r="K73">
        <v>332757.8</v>
      </c>
      <c r="L73">
        <v>423454.9</v>
      </c>
      <c r="M73">
        <v>375717.3</v>
      </c>
      <c r="N73">
        <v>437327.6</v>
      </c>
    </row>
    <row r="74" spans="1:14" x14ac:dyDescent="0.2">
      <c r="A74" t="s">
        <v>26</v>
      </c>
      <c r="B74" t="s">
        <v>25</v>
      </c>
      <c r="C74" t="s">
        <v>41</v>
      </c>
      <c r="D74">
        <v>69242</v>
      </c>
      <c r="E74">
        <v>80193</v>
      </c>
      <c r="F74">
        <v>90074</v>
      </c>
      <c r="G74">
        <v>93020</v>
      </c>
      <c r="H74">
        <v>98862</v>
      </c>
      <c r="I74">
        <v>113441</v>
      </c>
      <c r="J74">
        <v>128058</v>
      </c>
      <c r="K74">
        <v>127966.07799999999</v>
      </c>
      <c r="L74">
        <v>159071.891</v>
      </c>
      <c r="M74">
        <v>158094.45300000001</v>
      </c>
      <c r="N74">
        <v>168072.859</v>
      </c>
    </row>
    <row r="75" spans="1:14" x14ac:dyDescent="0.2">
      <c r="A75" t="s">
        <v>26</v>
      </c>
      <c r="B75" t="s">
        <v>25</v>
      </c>
      <c r="C75" t="s">
        <v>41</v>
      </c>
      <c r="D75">
        <v>29082</v>
      </c>
      <c r="E75">
        <v>36293</v>
      </c>
      <c r="F75">
        <v>41470</v>
      </c>
      <c r="G75">
        <v>42515</v>
      </c>
      <c r="H75">
        <v>44760</v>
      </c>
      <c r="I75">
        <v>50713</v>
      </c>
      <c r="J75">
        <v>54228</v>
      </c>
      <c r="K75">
        <v>60704.934999999998</v>
      </c>
      <c r="L75">
        <v>72906.990999999995</v>
      </c>
      <c r="M75">
        <v>75921.671000000002</v>
      </c>
      <c r="N75">
        <v>78788.055999999997</v>
      </c>
    </row>
    <row r="76" spans="1:14" x14ac:dyDescent="0.2">
      <c r="A76" t="s">
        <v>26</v>
      </c>
      <c r="B76" t="s">
        <v>25</v>
      </c>
      <c r="C76" t="s">
        <v>41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">
      <c r="A77" t="s">
        <v>26</v>
      </c>
      <c r="B77" t="s">
        <v>25</v>
      </c>
      <c r="C77" t="s">
        <v>41</v>
      </c>
      <c r="D77">
        <v>40160</v>
      </c>
      <c r="E77">
        <v>43900</v>
      </c>
      <c r="F77">
        <v>48604</v>
      </c>
      <c r="G77">
        <v>50505</v>
      </c>
      <c r="H77">
        <v>54102</v>
      </c>
      <c r="I77">
        <v>62728</v>
      </c>
      <c r="J77">
        <v>73830</v>
      </c>
      <c r="K77">
        <v>67261.142999999996</v>
      </c>
      <c r="L77">
        <v>86164.9</v>
      </c>
      <c r="M77">
        <v>82172.782000000007</v>
      </c>
      <c r="N77">
        <v>89284.803</v>
      </c>
    </row>
    <row r="78" spans="1:14" x14ac:dyDescent="0.2">
      <c r="A78" t="s">
        <v>26</v>
      </c>
      <c r="B78" t="s">
        <v>25</v>
      </c>
      <c r="C78" t="s">
        <v>41</v>
      </c>
      <c r="D78">
        <v>471532</v>
      </c>
      <c r="E78">
        <v>540705</v>
      </c>
      <c r="F78">
        <v>593237</v>
      </c>
      <c r="G78">
        <v>634990</v>
      </c>
      <c r="H78">
        <v>680898</v>
      </c>
      <c r="I78">
        <v>761138</v>
      </c>
      <c r="J78">
        <v>854205</v>
      </c>
      <c r="K78">
        <v>838304.978</v>
      </c>
      <c r="L78">
        <v>1001507.291</v>
      </c>
      <c r="M78">
        <v>972885.15300000005</v>
      </c>
      <c r="N78">
        <v>1066792.0589999999</v>
      </c>
    </row>
    <row r="79" spans="1:14" x14ac:dyDescent="0.2">
      <c r="A79" t="s">
        <v>26</v>
      </c>
      <c r="B79" t="s">
        <v>25</v>
      </c>
      <c r="C79" t="s">
        <v>41</v>
      </c>
      <c r="D79">
        <v>253236</v>
      </c>
      <c r="E79">
        <v>299874</v>
      </c>
      <c r="F79">
        <v>329723</v>
      </c>
      <c r="G79">
        <v>359257</v>
      </c>
      <c r="H79">
        <v>386906</v>
      </c>
      <c r="I79">
        <v>419518</v>
      </c>
      <c r="J79">
        <v>451038</v>
      </c>
      <c r="K79">
        <v>438286.03499999997</v>
      </c>
      <c r="L79">
        <v>491887.49099999998</v>
      </c>
      <c r="M79">
        <v>514995.071</v>
      </c>
      <c r="N79">
        <v>540179.65599999996</v>
      </c>
    </row>
    <row r="80" spans="1:14" x14ac:dyDescent="0.2">
      <c r="A80" t="s">
        <v>26</v>
      </c>
      <c r="B80" t="s">
        <v>25</v>
      </c>
      <c r="C80" t="s">
        <v>41</v>
      </c>
      <c r="D80">
        <v>23171</v>
      </c>
      <c r="E80">
        <v>26557</v>
      </c>
      <c r="F80">
        <v>31729</v>
      </c>
      <c r="G80">
        <v>34343</v>
      </c>
      <c r="H80">
        <v>39985</v>
      </c>
      <c r="I80">
        <v>42363</v>
      </c>
      <c r="J80">
        <v>41270</v>
      </c>
      <c r="K80">
        <v>0</v>
      </c>
      <c r="L80">
        <v>0</v>
      </c>
      <c r="M80">
        <v>0</v>
      </c>
      <c r="N80">
        <v>0</v>
      </c>
    </row>
    <row r="81" spans="1:14" x14ac:dyDescent="0.2">
      <c r="A81" t="s">
        <v>26</v>
      </c>
      <c r="B81" t="s">
        <v>25</v>
      </c>
      <c r="C81" t="s">
        <v>41</v>
      </c>
      <c r="D81">
        <v>218296</v>
      </c>
      <c r="E81">
        <v>240831</v>
      </c>
      <c r="F81">
        <v>263514</v>
      </c>
      <c r="G81">
        <v>275733</v>
      </c>
      <c r="H81">
        <v>293992</v>
      </c>
      <c r="I81">
        <v>341620</v>
      </c>
      <c r="J81">
        <v>403167</v>
      </c>
      <c r="K81">
        <v>400018.94300000003</v>
      </c>
      <c r="L81">
        <v>509619.8</v>
      </c>
      <c r="M81">
        <v>457890.08199999999</v>
      </c>
      <c r="N81">
        <v>526612.40300000005</v>
      </c>
    </row>
    <row r="82" spans="1:14" x14ac:dyDescent="0.2">
      <c r="A82" t="s">
        <v>28</v>
      </c>
      <c r="B82" t="s">
        <v>27</v>
      </c>
      <c r="C82" t="s">
        <v>41</v>
      </c>
      <c r="D82">
        <v>93931</v>
      </c>
      <c r="E82">
        <v>97865</v>
      </c>
      <c r="F82">
        <v>97304</v>
      </c>
      <c r="G82">
        <v>81834</v>
      </c>
      <c r="H82">
        <v>85221</v>
      </c>
      <c r="I82">
        <v>92133</v>
      </c>
      <c r="J82">
        <v>98765</v>
      </c>
      <c r="K82">
        <v>109060</v>
      </c>
      <c r="L82">
        <v>119929</v>
      </c>
      <c r="M82">
        <v>139952</v>
      </c>
      <c r="N82">
        <v>151542</v>
      </c>
    </row>
    <row r="83" spans="1:14" x14ac:dyDescent="0.2">
      <c r="A83" t="s">
        <v>28</v>
      </c>
      <c r="B83" t="s">
        <v>27</v>
      </c>
      <c r="C83" t="s">
        <v>41</v>
      </c>
      <c r="D83">
        <v>37228</v>
      </c>
      <c r="E83">
        <v>40586</v>
      </c>
      <c r="F83">
        <v>41713</v>
      </c>
      <c r="G83">
        <v>26714</v>
      </c>
      <c r="H83">
        <v>30112</v>
      </c>
      <c r="I83">
        <v>32846</v>
      </c>
      <c r="J83">
        <v>35054</v>
      </c>
      <c r="K83">
        <v>40408</v>
      </c>
      <c r="L83">
        <v>43903</v>
      </c>
      <c r="M83">
        <v>53642</v>
      </c>
      <c r="N83">
        <v>54089</v>
      </c>
    </row>
    <row r="84" spans="1:14" x14ac:dyDescent="0.2">
      <c r="A84" t="s">
        <v>28</v>
      </c>
      <c r="B84" t="s">
        <v>27</v>
      </c>
      <c r="C84" t="s">
        <v>41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">
      <c r="A85" t="s">
        <v>28</v>
      </c>
      <c r="B85" t="s">
        <v>27</v>
      </c>
      <c r="C85" t="s">
        <v>41</v>
      </c>
      <c r="D85">
        <v>56703</v>
      </c>
      <c r="E85">
        <v>57279</v>
      </c>
      <c r="F85">
        <v>55591</v>
      </c>
      <c r="G85">
        <v>55120</v>
      </c>
      <c r="H85">
        <v>55109</v>
      </c>
      <c r="I85">
        <v>59287</v>
      </c>
      <c r="J85">
        <v>63711</v>
      </c>
      <c r="K85">
        <v>68652</v>
      </c>
      <c r="L85">
        <v>76026</v>
      </c>
      <c r="M85">
        <v>86310</v>
      </c>
      <c r="N85">
        <v>97453</v>
      </c>
    </row>
    <row r="86" spans="1:14" x14ac:dyDescent="0.2">
      <c r="A86" t="s">
        <v>28</v>
      </c>
      <c r="B86" t="s">
        <v>27</v>
      </c>
      <c r="C86" t="s">
        <v>41</v>
      </c>
      <c r="D86">
        <v>93931</v>
      </c>
      <c r="E86">
        <v>97865</v>
      </c>
      <c r="F86">
        <v>97304</v>
      </c>
      <c r="G86">
        <v>81834</v>
      </c>
      <c r="H86">
        <v>85221</v>
      </c>
      <c r="I86">
        <v>92133</v>
      </c>
      <c r="J86">
        <v>98765</v>
      </c>
      <c r="K86">
        <v>109060</v>
      </c>
      <c r="L86">
        <v>119929</v>
      </c>
      <c r="M86">
        <v>139952</v>
      </c>
      <c r="N86">
        <v>151542</v>
      </c>
    </row>
    <row r="87" spans="1:14" x14ac:dyDescent="0.2">
      <c r="A87" t="s">
        <v>28</v>
      </c>
      <c r="B87" t="s">
        <v>27</v>
      </c>
      <c r="C87" t="s">
        <v>41</v>
      </c>
      <c r="D87">
        <v>37228</v>
      </c>
      <c r="E87">
        <v>40586</v>
      </c>
      <c r="F87">
        <v>41713</v>
      </c>
      <c r="G87">
        <v>26714</v>
      </c>
      <c r="H87">
        <v>30112</v>
      </c>
      <c r="I87">
        <v>32846</v>
      </c>
      <c r="J87">
        <v>35054</v>
      </c>
      <c r="K87">
        <v>40408</v>
      </c>
      <c r="L87">
        <v>43903</v>
      </c>
      <c r="M87">
        <v>53642</v>
      </c>
      <c r="N87">
        <v>54089</v>
      </c>
    </row>
    <row r="88" spans="1:14" x14ac:dyDescent="0.2">
      <c r="A88" t="s">
        <v>28</v>
      </c>
      <c r="B88" t="s">
        <v>27</v>
      </c>
      <c r="C88" t="s">
        <v>41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2">
      <c r="A89" t="s">
        <v>28</v>
      </c>
      <c r="B89" t="s">
        <v>27</v>
      </c>
      <c r="C89" t="s">
        <v>41</v>
      </c>
      <c r="D89">
        <v>56703</v>
      </c>
      <c r="E89">
        <v>57279</v>
      </c>
      <c r="F89">
        <v>55591</v>
      </c>
      <c r="G89">
        <v>55120</v>
      </c>
      <c r="H89">
        <v>55109</v>
      </c>
      <c r="I89">
        <v>59287</v>
      </c>
      <c r="J89">
        <v>63711</v>
      </c>
      <c r="K89">
        <v>68652</v>
      </c>
      <c r="L89">
        <v>76026</v>
      </c>
      <c r="M89">
        <v>86310</v>
      </c>
      <c r="N89">
        <v>97453</v>
      </c>
    </row>
    <row r="90" spans="1:14" x14ac:dyDescent="0.2">
      <c r="A90" t="s">
        <v>30</v>
      </c>
      <c r="B90" t="s">
        <v>29</v>
      </c>
      <c r="C90" t="s">
        <v>41</v>
      </c>
      <c r="D90">
        <v>42837</v>
      </c>
      <c r="E90">
        <v>46494</v>
      </c>
      <c r="F90">
        <v>35711</v>
      </c>
      <c r="G90">
        <v>37245</v>
      </c>
      <c r="H90">
        <v>41586</v>
      </c>
      <c r="I90">
        <v>43654</v>
      </c>
      <c r="J90">
        <v>48811</v>
      </c>
      <c r="K90">
        <v>53644.832000000002</v>
      </c>
      <c r="L90">
        <v>57291.764999999999</v>
      </c>
      <c r="M90">
        <v>66673.895999999993</v>
      </c>
      <c r="N90">
        <v>61551.89</v>
      </c>
    </row>
    <row r="91" spans="1:14" x14ac:dyDescent="0.2">
      <c r="A91" t="s">
        <v>30</v>
      </c>
      <c r="B91" t="s">
        <v>29</v>
      </c>
      <c r="C91" t="s">
        <v>41</v>
      </c>
      <c r="D91">
        <v>20038</v>
      </c>
      <c r="E91">
        <v>21419</v>
      </c>
      <c r="F91">
        <v>5160</v>
      </c>
      <c r="G91">
        <v>5510</v>
      </c>
      <c r="H91">
        <v>6386</v>
      </c>
      <c r="I91">
        <v>7405</v>
      </c>
      <c r="J91">
        <v>8637</v>
      </c>
      <c r="K91">
        <v>9822.8580000000002</v>
      </c>
      <c r="L91">
        <v>11411.199000000001</v>
      </c>
      <c r="M91">
        <v>12984.547</v>
      </c>
      <c r="N91">
        <v>11731.066999999999</v>
      </c>
    </row>
    <row r="92" spans="1:14" x14ac:dyDescent="0.2">
      <c r="A92" t="s">
        <v>30</v>
      </c>
      <c r="B92" t="s">
        <v>29</v>
      </c>
      <c r="C92" t="s">
        <v>41</v>
      </c>
      <c r="D92">
        <v>725</v>
      </c>
      <c r="E92">
        <v>826</v>
      </c>
      <c r="F92">
        <v>721</v>
      </c>
      <c r="G92">
        <v>926</v>
      </c>
      <c r="H92">
        <v>1150</v>
      </c>
      <c r="I92">
        <v>1581</v>
      </c>
      <c r="J92">
        <v>2057</v>
      </c>
      <c r="K92">
        <v>2547</v>
      </c>
      <c r="L92">
        <v>2642</v>
      </c>
      <c r="M92">
        <v>3883.14</v>
      </c>
      <c r="N92">
        <v>3460.9160000000002</v>
      </c>
    </row>
    <row r="93" spans="1:14" x14ac:dyDescent="0.2">
      <c r="A93" t="s">
        <v>30</v>
      </c>
      <c r="B93" t="s">
        <v>29</v>
      </c>
      <c r="C93" t="s">
        <v>41</v>
      </c>
      <c r="D93">
        <v>22799</v>
      </c>
      <c r="E93">
        <v>25075</v>
      </c>
      <c r="F93">
        <v>30551</v>
      </c>
      <c r="G93">
        <v>31735</v>
      </c>
      <c r="H93">
        <v>35200</v>
      </c>
      <c r="I93">
        <v>36249</v>
      </c>
      <c r="J93">
        <v>40174</v>
      </c>
      <c r="K93">
        <v>43821.974000000002</v>
      </c>
      <c r="L93">
        <v>45880.565999999999</v>
      </c>
      <c r="M93">
        <v>53689.347999999998</v>
      </c>
      <c r="N93">
        <v>49820.824000000001</v>
      </c>
    </row>
    <row r="94" spans="1:14" x14ac:dyDescent="0.2">
      <c r="A94" t="s">
        <v>30</v>
      </c>
      <c r="B94" t="s">
        <v>29</v>
      </c>
      <c r="C94" t="s">
        <v>41</v>
      </c>
      <c r="D94">
        <v>12668</v>
      </c>
      <c r="E94">
        <v>13409</v>
      </c>
      <c r="F94">
        <v>14555</v>
      </c>
      <c r="G94">
        <v>16057</v>
      </c>
      <c r="H94">
        <v>15909</v>
      </c>
      <c r="I94">
        <v>16822</v>
      </c>
      <c r="J94">
        <v>20398</v>
      </c>
      <c r="K94">
        <v>22480</v>
      </c>
      <c r="L94">
        <v>24185</v>
      </c>
      <c r="M94">
        <v>31578</v>
      </c>
      <c r="N94">
        <v>27432</v>
      </c>
    </row>
    <row r="95" spans="1:14" x14ac:dyDescent="0.2">
      <c r="A95" t="s">
        <v>30</v>
      </c>
      <c r="B95" t="s">
        <v>29</v>
      </c>
      <c r="C95" t="s">
        <v>41</v>
      </c>
      <c r="D95">
        <v>4137</v>
      </c>
      <c r="E95">
        <v>4229</v>
      </c>
      <c r="F95">
        <v>4791</v>
      </c>
      <c r="G95">
        <v>5087</v>
      </c>
      <c r="H95">
        <v>5429</v>
      </c>
      <c r="I95">
        <v>6272</v>
      </c>
      <c r="J95">
        <v>7559</v>
      </c>
      <c r="K95">
        <v>8846</v>
      </c>
      <c r="L95">
        <v>10075</v>
      </c>
      <c r="M95">
        <v>17718</v>
      </c>
      <c r="N95">
        <v>16148</v>
      </c>
    </row>
    <row r="96" spans="1:14" x14ac:dyDescent="0.2">
      <c r="A96" t="s">
        <v>30</v>
      </c>
      <c r="B96" t="s">
        <v>29</v>
      </c>
      <c r="C96" t="s">
        <v>41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 x14ac:dyDescent="0.2">
      <c r="A97" t="s">
        <v>30</v>
      </c>
      <c r="B97" t="s">
        <v>29</v>
      </c>
      <c r="C97" t="s">
        <v>41</v>
      </c>
      <c r="D97">
        <v>8531</v>
      </c>
      <c r="E97">
        <v>9180</v>
      </c>
      <c r="F97">
        <v>9764</v>
      </c>
      <c r="G97">
        <v>10970</v>
      </c>
      <c r="H97">
        <v>10480</v>
      </c>
      <c r="I97">
        <v>10550</v>
      </c>
      <c r="J97">
        <v>12839</v>
      </c>
      <c r="K97">
        <v>13634</v>
      </c>
      <c r="L97">
        <v>14110</v>
      </c>
      <c r="M97">
        <v>13860</v>
      </c>
      <c r="N97">
        <v>11284</v>
      </c>
    </row>
    <row r="98" spans="1:14" x14ac:dyDescent="0.2">
      <c r="A98" t="s">
        <v>30</v>
      </c>
      <c r="B98" t="s">
        <v>29</v>
      </c>
      <c r="C98" t="s">
        <v>41</v>
      </c>
      <c r="D98">
        <v>55505</v>
      </c>
      <c r="E98">
        <v>59903</v>
      </c>
      <c r="F98">
        <v>50266</v>
      </c>
      <c r="G98">
        <v>53302</v>
      </c>
      <c r="H98">
        <v>57495</v>
      </c>
      <c r="I98">
        <v>60476</v>
      </c>
      <c r="J98">
        <v>69209</v>
      </c>
      <c r="K98">
        <v>76124.831999999995</v>
      </c>
      <c r="L98">
        <v>81476.764999999999</v>
      </c>
      <c r="M98">
        <v>98251.895999999993</v>
      </c>
      <c r="N98">
        <v>88983.89</v>
      </c>
    </row>
    <row r="99" spans="1:14" x14ac:dyDescent="0.2">
      <c r="A99" t="s">
        <v>30</v>
      </c>
      <c r="B99" t="s">
        <v>29</v>
      </c>
      <c r="C99" t="s">
        <v>41</v>
      </c>
      <c r="D99">
        <v>24175</v>
      </c>
      <c r="E99">
        <v>25648</v>
      </c>
      <c r="F99">
        <v>9951</v>
      </c>
      <c r="G99">
        <v>10597</v>
      </c>
      <c r="H99">
        <v>11815</v>
      </c>
      <c r="I99">
        <v>13677</v>
      </c>
      <c r="J99">
        <v>16196</v>
      </c>
      <c r="K99">
        <v>18668.858</v>
      </c>
      <c r="L99">
        <v>21486.199000000001</v>
      </c>
      <c r="M99">
        <v>30702.546999999999</v>
      </c>
      <c r="N99">
        <v>27879.066999999999</v>
      </c>
    </row>
    <row r="100" spans="1:14" x14ac:dyDescent="0.2">
      <c r="A100" t="s">
        <v>30</v>
      </c>
      <c r="B100" t="s">
        <v>29</v>
      </c>
      <c r="C100" t="s">
        <v>41</v>
      </c>
      <c r="D100">
        <v>725</v>
      </c>
      <c r="E100">
        <v>826</v>
      </c>
      <c r="F100">
        <v>721</v>
      </c>
      <c r="G100">
        <v>926</v>
      </c>
      <c r="H100">
        <v>1150</v>
      </c>
      <c r="I100">
        <v>1581</v>
      </c>
      <c r="J100">
        <v>2057</v>
      </c>
      <c r="K100">
        <v>2547</v>
      </c>
      <c r="L100">
        <v>2642</v>
      </c>
      <c r="M100">
        <v>3883.14</v>
      </c>
      <c r="N100">
        <v>3460.9160000000002</v>
      </c>
    </row>
    <row r="101" spans="1:14" x14ac:dyDescent="0.2">
      <c r="A101" t="s">
        <v>30</v>
      </c>
      <c r="B101" t="s">
        <v>29</v>
      </c>
      <c r="C101" t="s">
        <v>41</v>
      </c>
      <c r="D101">
        <v>31330</v>
      </c>
      <c r="E101">
        <v>34255</v>
      </c>
      <c r="F101">
        <v>40315</v>
      </c>
      <c r="G101">
        <v>42705</v>
      </c>
      <c r="H101">
        <v>45680</v>
      </c>
      <c r="I101">
        <v>46799</v>
      </c>
      <c r="J101">
        <v>53013</v>
      </c>
      <c r="K101">
        <v>57455.974000000002</v>
      </c>
      <c r="L101">
        <v>59990.565999999999</v>
      </c>
      <c r="M101">
        <v>67549.347999999998</v>
      </c>
      <c r="N101">
        <v>61104.824000000001</v>
      </c>
    </row>
    <row r="102" spans="1:14" x14ac:dyDescent="0.2">
      <c r="A102" t="s">
        <v>30</v>
      </c>
      <c r="B102" t="s">
        <v>29</v>
      </c>
      <c r="C102" t="s">
        <v>41</v>
      </c>
      <c r="D102">
        <v>110625</v>
      </c>
      <c r="E102">
        <v>113589</v>
      </c>
      <c r="F102">
        <v>118829</v>
      </c>
      <c r="G102">
        <v>122439</v>
      </c>
      <c r="H102">
        <v>121865</v>
      </c>
      <c r="I102">
        <v>142058</v>
      </c>
      <c r="J102">
        <v>150150</v>
      </c>
      <c r="K102">
        <v>159489</v>
      </c>
      <c r="L102">
        <v>153801</v>
      </c>
      <c r="M102">
        <v>170314</v>
      </c>
      <c r="N102">
        <v>199443</v>
      </c>
    </row>
    <row r="103" spans="1:14" x14ac:dyDescent="0.2">
      <c r="A103" t="s">
        <v>30</v>
      </c>
      <c r="B103" t="s">
        <v>29</v>
      </c>
      <c r="C103" t="s">
        <v>41</v>
      </c>
      <c r="D103">
        <v>4137</v>
      </c>
      <c r="E103">
        <v>4229</v>
      </c>
      <c r="F103">
        <v>4791</v>
      </c>
      <c r="G103">
        <v>5087</v>
      </c>
      <c r="H103">
        <v>5429</v>
      </c>
      <c r="I103">
        <v>6272</v>
      </c>
      <c r="J103">
        <v>7559</v>
      </c>
      <c r="K103">
        <v>8846</v>
      </c>
      <c r="L103">
        <v>10075</v>
      </c>
      <c r="M103">
        <v>17718</v>
      </c>
      <c r="N103">
        <v>16148</v>
      </c>
    </row>
    <row r="104" spans="1:14" x14ac:dyDescent="0.2">
      <c r="A104" t="s">
        <v>30</v>
      </c>
      <c r="B104" t="s">
        <v>29</v>
      </c>
      <c r="C104" t="s">
        <v>41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</row>
    <row r="105" spans="1:14" x14ac:dyDescent="0.2">
      <c r="A105" t="s">
        <v>30</v>
      </c>
      <c r="B105" t="s">
        <v>29</v>
      </c>
      <c r="C105" t="s">
        <v>41</v>
      </c>
      <c r="D105">
        <v>8531</v>
      </c>
      <c r="E105">
        <v>9180</v>
      </c>
      <c r="F105">
        <v>9764</v>
      </c>
      <c r="G105">
        <v>10970</v>
      </c>
      <c r="H105">
        <v>10480</v>
      </c>
      <c r="I105">
        <v>10550</v>
      </c>
      <c r="J105">
        <v>12839</v>
      </c>
      <c r="K105">
        <v>13634</v>
      </c>
      <c r="L105">
        <v>14110</v>
      </c>
      <c r="M105">
        <v>13860</v>
      </c>
      <c r="N105">
        <v>11284</v>
      </c>
    </row>
    <row r="106" spans="1:14" x14ac:dyDescent="0.2">
      <c r="A106" t="s">
        <v>30</v>
      </c>
      <c r="B106" t="s">
        <v>29</v>
      </c>
      <c r="C106" t="s">
        <v>41</v>
      </c>
      <c r="D106">
        <v>55505</v>
      </c>
      <c r="E106">
        <v>59903</v>
      </c>
      <c r="F106">
        <v>50266</v>
      </c>
      <c r="G106">
        <v>53302</v>
      </c>
      <c r="H106">
        <v>57495</v>
      </c>
      <c r="I106">
        <v>60476</v>
      </c>
      <c r="J106">
        <v>69209</v>
      </c>
      <c r="K106">
        <v>76124.831999999995</v>
      </c>
      <c r="L106">
        <v>81476.764999999999</v>
      </c>
      <c r="M106">
        <v>98251.895999999993</v>
      </c>
      <c r="N106">
        <v>88983.89</v>
      </c>
    </row>
    <row r="107" spans="1:14" x14ac:dyDescent="0.2">
      <c r="A107" t="s">
        <v>30</v>
      </c>
      <c r="B107" t="s">
        <v>29</v>
      </c>
      <c r="C107" t="s">
        <v>41</v>
      </c>
      <c r="D107">
        <v>24175</v>
      </c>
      <c r="E107">
        <v>25648</v>
      </c>
      <c r="F107">
        <v>9951</v>
      </c>
      <c r="G107">
        <v>10597</v>
      </c>
      <c r="H107">
        <v>11815</v>
      </c>
      <c r="I107">
        <v>13677</v>
      </c>
      <c r="J107">
        <v>16196</v>
      </c>
      <c r="K107">
        <v>18668.858</v>
      </c>
      <c r="L107">
        <v>21486.199000000001</v>
      </c>
      <c r="M107">
        <v>30702.546999999999</v>
      </c>
      <c r="N107">
        <v>27879.066999999999</v>
      </c>
    </row>
    <row r="108" spans="1:14" x14ac:dyDescent="0.2">
      <c r="A108" t="s">
        <v>30</v>
      </c>
      <c r="B108" t="s">
        <v>29</v>
      </c>
      <c r="C108" t="s">
        <v>41</v>
      </c>
      <c r="D108">
        <v>725</v>
      </c>
      <c r="E108">
        <v>826</v>
      </c>
      <c r="F108">
        <v>721</v>
      </c>
      <c r="G108">
        <v>926</v>
      </c>
      <c r="H108">
        <v>1150</v>
      </c>
      <c r="I108">
        <v>1581</v>
      </c>
      <c r="J108">
        <v>2057</v>
      </c>
      <c r="K108">
        <v>2547</v>
      </c>
      <c r="L108">
        <v>2642</v>
      </c>
      <c r="M108">
        <v>3883.14</v>
      </c>
      <c r="N108">
        <v>3460.9160000000002</v>
      </c>
    </row>
    <row r="109" spans="1:14" x14ac:dyDescent="0.2">
      <c r="A109" t="s">
        <v>30</v>
      </c>
      <c r="B109" t="s">
        <v>29</v>
      </c>
      <c r="C109" t="s">
        <v>41</v>
      </c>
      <c r="D109">
        <v>31330</v>
      </c>
      <c r="E109">
        <v>34255</v>
      </c>
      <c r="F109">
        <v>40315</v>
      </c>
      <c r="G109">
        <v>42705</v>
      </c>
      <c r="H109">
        <v>45680</v>
      </c>
      <c r="I109">
        <v>46799</v>
      </c>
      <c r="J109">
        <v>53013</v>
      </c>
      <c r="K109">
        <v>57455.974000000002</v>
      </c>
      <c r="L109">
        <v>59990.565999999999</v>
      </c>
      <c r="M109">
        <v>67549.347999999998</v>
      </c>
      <c r="N109">
        <v>61104.824000000001</v>
      </c>
    </row>
    <row r="110" spans="1:14" x14ac:dyDescent="0.2">
      <c r="A110" t="s">
        <v>32</v>
      </c>
      <c r="B110" t="s">
        <v>31</v>
      </c>
      <c r="C110" t="s">
        <v>41</v>
      </c>
      <c r="D110">
        <v>110625</v>
      </c>
      <c r="E110">
        <v>113589</v>
      </c>
      <c r="F110">
        <v>118829</v>
      </c>
      <c r="G110">
        <v>122439</v>
      </c>
      <c r="H110">
        <v>121865</v>
      </c>
      <c r="I110">
        <v>142058</v>
      </c>
      <c r="J110">
        <v>150150</v>
      </c>
      <c r="K110">
        <v>159489</v>
      </c>
      <c r="L110">
        <v>153801</v>
      </c>
      <c r="M110">
        <v>170314</v>
      </c>
      <c r="N110">
        <v>199443</v>
      </c>
    </row>
    <row r="111" spans="1:14" x14ac:dyDescent="0.2">
      <c r="A111" t="s">
        <v>32</v>
      </c>
      <c r="B111" t="s">
        <v>31</v>
      </c>
      <c r="C111" t="s">
        <v>41</v>
      </c>
      <c r="D111">
        <v>31298</v>
      </c>
      <c r="E111">
        <v>33426.413999999997</v>
      </c>
      <c r="F111">
        <v>38567.983999999997</v>
      </c>
      <c r="G111">
        <v>42399.114999999998</v>
      </c>
      <c r="H111">
        <v>44194.747000000003</v>
      </c>
      <c r="I111">
        <v>43623.601999999999</v>
      </c>
      <c r="J111">
        <v>48400.277999999998</v>
      </c>
      <c r="K111">
        <v>49196.288999999997</v>
      </c>
      <c r="L111">
        <v>47777.508999999998</v>
      </c>
      <c r="M111">
        <v>49349.059000000001</v>
      </c>
      <c r="N111">
        <v>51682.752</v>
      </c>
    </row>
    <row r="112" spans="1:14" x14ac:dyDescent="0.2">
      <c r="A112" t="s">
        <v>32</v>
      </c>
      <c r="B112" t="s">
        <v>31</v>
      </c>
      <c r="C112" t="s">
        <v>41</v>
      </c>
      <c r="D112">
        <v>31298</v>
      </c>
      <c r="E112">
        <v>33426.413999999997</v>
      </c>
      <c r="F112">
        <v>38567.983999999997</v>
      </c>
      <c r="G112">
        <v>42399.114999999998</v>
      </c>
      <c r="H112">
        <v>44194.747000000003</v>
      </c>
      <c r="I112">
        <v>43623.601999999999</v>
      </c>
      <c r="J112">
        <v>48400.277999999998</v>
      </c>
      <c r="K112">
        <v>49196.288999999997</v>
      </c>
      <c r="L112">
        <v>47777.508999999998</v>
      </c>
      <c r="M112">
        <v>49349.059000000001</v>
      </c>
      <c r="N112">
        <v>51682.752</v>
      </c>
    </row>
    <row r="113" spans="1:14" x14ac:dyDescent="0.2">
      <c r="A113" t="s">
        <v>32</v>
      </c>
      <c r="B113" t="s">
        <v>31</v>
      </c>
      <c r="C113" t="s">
        <v>41</v>
      </c>
      <c r="D113">
        <v>79327</v>
      </c>
      <c r="E113">
        <v>80162.585999999996</v>
      </c>
      <c r="F113">
        <v>80261.016000000003</v>
      </c>
      <c r="G113">
        <v>80039.884999999995</v>
      </c>
      <c r="H113">
        <v>77670.252999999997</v>
      </c>
      <c r="I113">
        <v>98434.398000000001</v>
      </c>
      <c r="J113">
        <v>101749.72199999999</v>
      </c>
      <c r="K113">
        <v>110292.711</v>
      </c>
      <c r="L113">
        <v>106023.49099999999</v>
      </c>
      <c r="M113">
        <v>120964.94100000001</v>
      </c>
      <c r="N113">
        <v>147760.24799999999</v>
      </c>
    </row>
    <row r="114" spans="1:14" x14ac:dyDescent="0.2">
      <c r="A114" t="s">
        <v>32</v>
      </c>
      <c r="B114" t="s">
        <v>31</v>
      </c>
      <c r="C114" t="s">
        <v>41</v>
      </c>
      <c r="D114">
        <v>110625</v>
      </c>
      <c r="E114">
        <v>113589</v>
      </c>
      <c r="F114">
        <v>118829</v>
      </c>
      <c r="G114">
        <v>122439</v>
      </c>
      <c r="H114">
        <v>121865</v>
      </c>
      <c r="I114">
        <v>142058</v>
      </c>
      <c r="J114">
        <v>150150</v>
      </c>
      <c r="K114">
        <v>159489</v>
      </c>
      <c r="L114">
        <v>153801</v>
      </c>
      <c r="M114">
        <v>170314</v>
      </c>
      <c r="N114">
        <v>199443</v>
      </c>
    </row>
    <row r="115" spans="1:14" x14ac:dyDescent="0.2">
      <c r="A115" t="s">
        <v>32</v>
      </c>
      <c r="B115" t="s">
        <v>31</v>
      </c>
      <c r="C115" t="s">
        <v>41</v>
      </c>
      <c r="D115">
        <v>31298</v>
      </c>
      <c r="E115">
        <v>33426.413999999997</v>
      </c>
      <c r="F115">
        <v>38567.983999999997</v>
      </c>
      <c r="G115">
        <v>42399.114999999998</v>
      </c>
      <c r="H115">
        <v>44194.747000000003</v>
      </c>
      <c r="I115">
        <v>43623.601999999999</v>
      </c>
      <c r="J115">
        <v>48400.277999999998</v>
      </c>
      <c r="K115">
        <v>49196.288999999997</v>
      </c>
      <c r="L115">
        <v>47777.508999999998</v>
      </c>
      <c r="M115">
        <v>49349.059000000001</v>
      </c>
      <c r="N115">
        <v>51682.752</v>
      </c>
    </row>
    <row r="116" spans="1:14" x14ac:dyDescent="0.2">
      <c r="A116" t="s">
        <v>32</v>
      </c>
      <c r="B116" t="s">
        <v>31</v>
      </c>
      <c r="C116" t="s">
        <v>41</v>
      </c>
      <c r="D116">
        <v>31298</v>
      </c>
      <c r="E116">
        <v>33426.413999999997</v>
      </c>
      <c r="F116">
        <v>38567.983999999997</v>
      </c>
      <c r="G116">
        <v>42399.114999999998</v>
      </c>
      <c r="H116">
        <v>44194.747000000003</v>
      </c>
      <c r="I116">
        <v>43623.601999999999</v>
      </c>
      <c r="J116">
        <v>48400.277999999998</v>
      </c>
      <c r="K116">
        <v>49196.288999999997</v>
      </c>
      <c r="L116">
        <v>47777.508999999998</v>
      </c>
      <c r="M116">
        <v>49349.059000000001</v>
      </c>
      <c r="N116">
        <v>51682.752</v>
      </c>
    </row>
    <row r="117" spans="1:14" x14ac:dyDescent="0.2">
      <c r="A117" t="s">
        <v>32</v>
      </c>
      <c r="B117" t="s">
        <v>31</v>
      </c>
      <c r="C117" t="s">
        <v>41</v>
      </c>
      <c r="D117">
        <v>79327</v>
      </c>
      <c r="E117">
        <v>80162.585999999996</v>
      </c>
      <c r="F117">
        <v>80261.016000000003</v>
      </c>
      <c r="G117">
        <v>80039.884999999995</v>
      </c>
      <c r="H117">
        <v>77670.252999999997</v>
      </c>
      <c r="I117">
        <v>98434.398000000001</v>
      </c>
      <c r="J117">
        <v>101749.72199999999</v>
      </c>
      <c r="K117">
        <v>110292.711</v>
      </c>
      <c r="L117">
        <v>106023.49099999999</v>
      </c>
      <c r="M117">
        <v>120964.94100000001</v>
      </c>
      <c r="N117">
        <v>147760.24799999999</v>
      </c>
    </row>
    <row r="118" spans="1:14" x14ac:dyDescent="0.2">
      <c r="A118" t="s">
        <v>34</v>
      </c>
      <c r="B118" t="s">
        <v>33</v>
      </c>
      <c r="C118" t="s">
        <v>41</v>
      </c>
      <c r="D118">
        <v>19056.064999999999</v>
      </c>
      <c r="E118">
        <v>19726.028999999999</v>
      </c>
      <c r="F118">
        <v>19598.733</v>
      </c>
      <c r="G118">
        <v>20158.350999999999</v>
      </c>
      <c r="H118">
        <v>19998.724999999999</v>
      </c>
      <c r="I118">
        <v>20217.189999999999</v>
      </c>
      <c r="J118">
        <v>21139.754000000001</v>
      </c>
      <c r="K118">
        <v>21734.153999999999</v>
      </c>
      <c r="L118">
        <v>23639.332999999999</v>
      </c>
      <c r="M118">
        <v>23916.31</v>
      </c>
      <c r="N118">
        <v>22488.065999999999</v>
      </c>
    </row>
    <row r="119" spans="1:14" x14ac:dyDescent="0.2">
      <c r="A119" t="s">
        <v>34</v>
      </c>
      <c r="B119" t="s">
        <v>33</v>
      </c>
      <c r="C119" t="s">
        <v>41</v>
      </c>
      <c r="D119">
        <v>14794.155000000001</v>
      </c>
      <c r="E119">
        <v>15236.874</v>
      </c>
      <c r="F119">
        <v>15075.109</v>
      </c>
      <c r="G119">
        <v>15392.822</v>
      </c>
      <c r="H119">
        <v>15359.343000000001</v>
      </c>
      <c r="I119">
        <v>15136.147000000001</v>
      </c>
      <c r="J119">
        <v>15366.164000000001</v>
      </c>
      <c r="K119">
        <v>15585.968000000001</v>
      </c>
      <c r="L119">
        <v>15496.43</v>
      </c>
      <c r="M119">
        <v>15945.091</v>
      </c>
      <c r="N119">
        <v>14597.174999999999</v>
      </c>
    </row>
    <row r="120" spans="1:14" x14ac:dyDescent="0.2">
      <c r="A120" t="s">
        <v>34</v>
      </c>
      <c r="B120" t="s">
        <v>33</v>
      </c>
      <c r="C120" t="s">
        <v>41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 x14ac:dyDescent="0.2">
      <c r="A121" t="s">
        <v>34</v>
      </c>
      <c r="B121" t="s">
        <v>33</v>
      </c>
      <c r="C121" t="s">
        <v>41</v>
      </c>
      <c r="D121">
        <v>4261.91</v>
      </c>
      <c r="E121">
        <v>4489.1549999999997</v>
      </c>
      <c r="F121">
        <v>4523.6239999999998</v>
      </c>
      <c r="G121">
        <v>4765.5290000000005</v>
      </c>
      <c r="H121">
        <v>4639.3819999999996</v>
      </c>
      <c r="I121">
        <v>5081.0429999999997</v>
      </c>
      <c r="J121">
        <v>5773.5889999999999</v>
      </c>
      <c r="K121">
        <v>6148.1859999999997</v>
      </c>
      <c r="L121">
        <v>8142.9030000000002</v>
      </c>
      <c r="M121">
        <v>7971.2190000000001</v>
      </c>
      <c r="N121">
        <v>7890.8909999999996</v>
      </c>
    </row>
    <row r="122" spans="1:14" x14ac:dyDescent="0.2">
      <c r="A122" t="s">
        <v>34</v>
      </c>
      <c r="B122" t="s">
        <v>33</v>
      </c>
      <c r="C122" t="s">
        <v>41</v>
      </c>
      <c r="D122">
        <v>6796.2430000000004</v>
      </c>
      <c r="E122">
        <v>6982.75</v>
      </c>
      <c r="F122">
        <v>7253.82</v>
      </c>
      <c r="G122">
        <v>7508.9620000000004</v>
      </c>
      <c r="H122">
        <v>7516.9269999999997</v>
      </c>
      <c r="I122">
        <v>7452.1750000000002</v>
      </c>
      <c r="J122">
        <v>7625.7129999999997</v>
      </c>
      <c r="K122">
        <v>7561.3720000000003</v>
      </c>
      <c r="L122">
        <v>5393.3710000000001</v>
      </c>
      <c r="M122">
        <v>5594.3540000000003</v>
      </c>
      <c r="N122">
        <v>5568.1189999999997</v>
      </c>
    </row>
    <row r="123" spans="1:14" x14ac:dyDescent="0.2">
      <c r="A123" t="s">
        <v>34</v>
      </c>
      <c r="B123" t="s">
        <v>33</v>
      </c>
      <c r="C123" t="s">
        <v>41</v>
      </c>
      <c r="D123">
        <v>5471.7659999999996</v>
      </c>
      <c r="E123">
        <v>5647.2529999999997</v>
      </c>
      <c r="F123">
        <v>5744.8149999999996</v>
      </c>
      <c r="G123">
        <v>5962.1289999999999</v>
      </c>
      <c r="H123">
        <v>5956.1390000000001</v>
      </c>
      <c r="I123">
        <v>5831.8389999999999</v>
      </c>
      <c r="J123">
        <v>5929.67</v>
      </c>
      <c r="K123">
        <v>5780.4719999999998</v>
      </c>
      <c r="L123">
        <v>3351.5250000000001</v>
      </c>
      <c r="M123">
        <v>3530.4769999999999</v>
      </c>
      <c r="N123">
        <v>3441.2220000000002</v>
      </c>
    </row>
    <row r="124" spans="1:14" x14ac:dyDescent="0.2">
      <c r="A124" t="s">
        <v>34</v>
      </c>
      <c r="B124" t="s">
        <v>33</v>
      </c>
      <c r="C124" t="s">
        <v>41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1:14" x14ac:dyDescent="0.2">
      <c r="A125" t="s">
        <v>34</v>
      </c>
      <c r="B125" t="s">
        <v>33</v>
      </c>
      <c r="C125" t="s">
        <v>41</v>
      </c>
      <c r="D125">
        <v>1324.4770000000001</v>
      </c>
      <c r="E125">
        <v>1335.4970000000001</v>
      </c>
      <c r="F125">
        <v>1509.0050000000001</v>
      </c>
      <c r="G125">
        <v>1546.8330000000001</v>
      </c>
      <c r="H125">
        <v>1560.788</v>
      </c>
      <c r="I125">
        <v>1620.337</v>
      </c>
      <c r="J125">
        <v>1696.0429999999999</v>
      </c>
      <c r="K125">
        <v>1780.9</v>
      </c>
      <c r="L125">
        <v>2041.846</v>
      </c>
      <c r="M125">
        <v>2063.877</v>
      </c>
      <c r="N125">
        <v>2126.8969999999999</v>
      </c>
    </row>
    <row r="126" spans="1:14" x14ac:dyDescent="0.2">
      <c r="A126" t="s">
        <v>34</v>
      </c>
      <c r="B126" t="s">
        <v>33</v>
      </c>
      <c r="C126" t="s">
        <v>41</v>
      </c>
      <c r="D126">
        <v>25852.308000000001</v>
      </c>
      <c r="E126">
        <v>26708.778999999999</v>
      </c>
      <c r="F126">
        <v>26852.553</v>
      </c>
      <c r="G126">
        <v>27667.313999999998</v>
      </c>
      <c r="H126">
        <v>27515.651999999998</v>
      </c>
      <c r="I126">
        <v>27669.365000000002</v>
      </c>
      <c r="J126">
        <v>28765.467000000001</v>
      </c>
      <c r="K126">
        <v>29295.526000000002</v>
      </c>
      <c r="L126">
        <v>29032.704000000002</v>
      </c>
      <c r="M126">
        <v>29510.663</v>
      </c>
      <c r="N126">
        <v>28056.185000000001</v>
      </c>
    </row>
    <row r="127" spans="1:14" x14ac:dyDescent="0.2">
      <c r="A127" t="s">
        <v>34</v>
      </c>
      <c r="B127" t="s">
        <v>33</v>
      </c>
      <c r="C127" t="s">
        <v>41</v>
      </c>
      <c r="D127">
        <v>20265.919999999998</v>
      </c>
      <c r="E127">
        <v>20884.127</v>
      </c>
      <c r="F127">
        <v>20819.923999999999</v>
      </c>
      <c r="G127">
        <v>21354.952000000001</v>
      </c>
      <c r="H127">
        <v>21315.482</v>
      </c>
      <c r="I127">
        <v>20967.985000000001</v>
      </c>
      <c r="J127">
        <v>21295.834999999999</v>
      </c>
      <c r="K127">
        <v>21366.438999999998</v>
      </c>
      <c r="L127">
        <v>18847.955000000002</v>
      </c>
      <c r="M127">
        <v>19475.567999999999</v>
      </c>
      <c r="N127">
        <v>18038.397000000001</v>
      </c>
    </row>
    <row r="128" spans="1:14" x14ac:dyDescent="0.2">
      <c r="A128" t="s">
        <v>34</v>
      </c>
      <c r="B128" t="s">
        <v>33</v>
      </c>
      <c r="C128" t="s">
        <v>41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</row>
    <row r="129" spans="1:14" x14ac:dyDescent="0.2">
      <c r="A129" t="s">
        <v>34</v>
      </c>
      <c r="B129" t="s">
        <v>33</v>
      </c>
      <c r="C129" t="s">
        <v>41</v>
      </c>
      <c r="D129">
        <v>5586.3879999999999</v>
      </c>
      <c r="E129">
        <v>5824.652</v>
      </c>
      <c r="F129">
        <v>6032.63</v>
      </c>
      <c r="G129">
        <v>6312.3620000000001</v>
      </c>
      <c r="H129">
        <v>6200.17</v>
      </c>
      <c r="I129">
        <v>6701.38</v>
      </c>
      <c r="J129">
        <v>7469.6319999999996</v>
      </c>
      <c r="K129">
        <v>7929.0860000000002</v>
      </c>
      <c r="L129">
        <v>10184.749</v>
      </c>
      <c r="M129">
        <v>10035.096</v>
      </c>
      <c r="N129">
        <v>10017.788</v>
      </c>
    </row>
    <row r="130" spans="1:14" x14ac:dyDescent="0.2">
      <c r="A130" t="s">
        <v>42</v>
      </c>
      <c r="B130" t="s">
        <v>35</v>
      </c>
      <c r="C130" t="s">
        <v>41</v>
      </c>
      <c r="D130">
        <v>140.81299999999999</v>
      </c>
      <c r="E130">
        <v>174.96600000000001</v>
      </c>
      <c r="F130">
        <v>138.59700000000001</v>
      </c>
      <c r="G130">
        <v>152.37299999999999</v>
      </c>
      <c r="H130">
        <v>210.83600000000001</v>
      </c>
      <c r="I130">
        <v>2233.6260000000002</v>
      </c>
      <c r="J130">
        <v>3788.904</v>
      </c>
      <c r="K130">
        <v>4229</v>
      </c>
      <c r="L130">
        <v>3668</v>
      </c>
      <c r="M130">
        <v>3645</v>
      </c>
      <c r="N130">
        <v>5962</v>
      </c>
    </row>
    <row r="131" spans="1:14" x14ac:dyDescent="0.2">
      <c r="A131" t="s">
        <v>42</v>
      </c>
      <c r="B131" t="s">
        <v>35</v>
      </c>
      <c r="C131" t="s">
        <v>41</v>
      </c>
      <c r="D131">
        <v>91.448999999999998</v>
      </c>
      <c r="E131">
        <v>117.2</v>
      </c>
      <c r="F131">
        <v>88.012</v>
      </c>
      <c r="G131">
        <v>111.098</v>
      </c>
      <c r="H131">
        <v>98.796999999999997</v>
      </c>
      <c r="I131">
        <v>845.78899999999999</v>
      </c>
      <c r="J131">
        <v>2159.3470000000002</v>
      </c>
      <c r="K131">
        <v>2523</v>
      </c>
      <c r="L131">
        <v>1750</v>
      </c>
      <c r="M131">
        <v>1748</v>
      </c>
      <c r="N131">
        <v>3490</v>
      </c>
    </row>
    <row r="132" spans="1:14" x14ac:dyDescent="0.2">
      <c r="A132" t="s">
        <v>42</v>
      </c>
      <c r="B132" t="s">
        <v>35</v>
      </c>
      <c r="C132" t="s">
        <v>41</v>
      </c>
      <c r="D132">
        <v>91.448999999999998</v>
      </c>
      <c r="E132">
        <v>117.2</v>
      </c>
      <c r="F132">
        <v>88.012</v>
      </c>
      <c r="G132">
        <v>111.098</v>
      </c>
      <c r="H132">
        <v>98.796999999999997</v>
      </c>
      <c r="I132">
        <v>845.78899999999999</v>
      </c>
      <c r="J132">
        <v>2159.3470000000002</v>
      </c>
      <c r="K132">
        <v>2523</v>
      </c>
      <c r="L132">
        <v>1750</v>
      </c>
      <c r="M132">
        <v>1748</v>
      </c>
      <c r="N132">
        <v>3490</v>
      </c>
    </row>
    <row r="133" spans="1:14" x14ac:dyDescent="0.2">
      <c r="A133" t="s">
        <v>42</v>
      </c>
      <c r="B133" t="s">
        <v>35</v>
      </c>
      <c r="C133" t="s">
        <v>41</v>
      </c>
      <c r="D133">
        <v>49.363999999999997</v>
      </c>
      <c r="E133">
        <v>57.765999999999998</v>
      </c>
      <c r="F133">
        <v>50.585000000000001</v>
      </c>
      <c r="G133">
        <v>41.274999999999999</v>
      </c>
      <c r="H133">
        <v>112.039</v>
      </c>
      <c r="I133">
        <v>1387.837</v>
      </c>
      <c r="J133">
        <v>1629.557</v>
      </c>
      <c r="K133">
        <v>1707</v>
      </c>
      <c r="L133">
        <v>1918</v>
      </c>
      <c r="M133">
        <v>1897</v>
      </c>
      <c r="N133">
        <v>2472</v>
      </c>
    </row>
    <row r="134" spans="1:14" x14ac:dyDescent="0.2">
      <c r="A134" t="s">
        <v>42</v>
      </c>
      <c r="B134" t="s">
        <v>35</v>
      </c>
      <c r="C134" t="s">
        <v>41</v>
      </c>
      <c r="D134">
        <v>140.81299999999999</v>
      </c>
      <c r="E134">
        <v>174.96600000000001</v>
      </c>
      <c r="F134">
        <v>138.59700000000001</v>
      </c>
      <c r="G134">
        <v>152.37299999999999</v>
      </c>
      <c r="H134">
        <v>210.83600000000001</v>
      </c>
      <c r="I134">
        <v>2233.6260000000002</v>
      </c>
      <c r="J134">
        <v>3788.904</v>
      </c>
      <c r="K134">
        <v>4229</v>
      </c>
      <c r="L134">
        <v>3668</v>
      </c>
      <c r="M134">
        <v>3645</v>
      </c>
      <c r="N134">
        <v>5962</v>
      </c>
    </row>
    <row r="135" spans="1:14" x14ac:dyDescent="0.2">
      <c r="A135" t="s">
        <v>42</v>
      </c>
      <c r="B135" t="s">
        <v>35</v>
      </c>
      <c r="C135" t="s">
        <v>41</v>
      </c>
      <c r="D135">
        <v>91.448999999999998</v>
      </c>
      <c r="E135">
        <v>117.2</v>
      </c>
      <c r="F135">
        <v>88.012</v>
      </c>
      <c r="G135">
        <v>111.098</v>
      </c>
      <c r="H135">
        <v>98.796999999999997</v>
      </c>
      <c r="I135">
        <v>845.78899999999999</v>
      </c>
      <c r="J135">
        <v>2159.3470000000002</v>
      </c>
      <c r="K135">
        <v>2523</v>
      </c>
      <c r="L135">
        <v>1750</v>
      </c>
      <c r="M135">
        <v>1748</v>
      </c>
      <c r="N135">
        <v>3490</v>
      </c>
    </row>
    <row r="136" spans="1:14" x14ac:dyDescent="0.2">
      <c r="A136" t="s">
        <v>42</v>
      </c>
      <c r="B136" t="s">
        <v>35</v>
      </c>
      <c r="C136" t="s">
        <v>41</v>
      </c>
      <c r="D136">
        <v>91.448999999999998</v>
      </c>
      <c r="E136">
        <v>117.2</v>
      </c>
      <c r="F136">
        <v>88.012</v>
      </c>
      <c r="G136">
        <v>111.098</v>
      </c>
      <c r="H136">
        <v>98.796999999999997</v>
      </c>
      <c r="I136">
        <v>845.78899999999999</v>
      </c>
      <c r="J136">
        <v>2159.3470000000002</v>
      </c>
      <c r="K136">
        <v>2523</v>
      </c>
      <c r="L136">
        <v>1750</v>
      </c>
      <c r="M136">
        <v>1748</v>
      </c>
      <c r="N136">
        <v>3490</v>
      </c>
    </row>
    <row r="137" spans="1:14" x14ac:dyDescent="0.2">
      <c r="A137" t="s">
        <v>42</v>
      </c>
      <c r="B137" t="s">
        <v>35</v>
      </c>
      <c r="C137" t="s">
        <v>41</v>
      </c>
      <c r="D137">
        <v>49.363999999999997</v>
      </c>
      <c r="E137">
        <v>57.765999999999998</v>
      </c>
      <c r="F137">
        <v>50.585000000000001</v>
      </c>
      <c r="G137">
        <v>41.274999999999999</v>
      </c>
      <c r="H137">
        <v>112.039</v>
      </c>
      <c r="I137">
        <v>1387.837</v>
      </c>
      <c r="J137">
        <v>1629.557</v>
      </c>
      <c r="K137">
        <v>1707</v>
      </c>
      <c r="L137">
        <v>1918</v>
      </c>
      <c r="M137">
        <v>1897</v>
      </c>
      <c r="N137">
        <v>2472</v>
      </c>
    </row>
    <row r="138" spans="1:14" x14ac:dyDescent="0.2">
      <c r="A138" t="s">
        <v>37</v>
      </c>
      <c r="B138" t="s">
        <v>36</v>
      </c>
      <c r="C138" t="s">
        <v>41</v>
      </c>
      <c r="D138">
        <v>467371</v>
      </c>
      <c r="E138">
        <v>490150</v>
      </c>
      <c r="F138">
        <v>518702</v>
      </c>
      <c r="G138">
        <v>521347</v>
      </c>
      <c r="H138">
        <v>503649</v>
      </c>
      <c r="I138">
        <v>540637</v>
      </c>
      <c r="J138">
        <v>566063</v>
      </c>
      <c r="K138">
        <v>632718</v>
      </c>
      <c r="L138">
        <v>903168</v>
      </c>
      <c r="M138">
        <v>979955</v>
      </c>
      <c r="N138">
        <v>890528</v>
      </c>
    </row>
    <row r="139" spans="1:14" x14ac:dyDescent="0.2">
      <c r="A139" t="s">
        <v>37</v>
      </c>
      <c r="B139" t="s">
        <v>36</v>
      </c>
      <c r="C139" t="s">
        <v>41</v>
      </c>
      <c r="D139">
        <v>462486</v>
      </c>
      <c r="E139">
        <v>485780</v>
      </c>
      <c r="F139">
        <v>513941</v>
      </c>
      <c r="G139">
        <v>516558</v>
      </c>
      <c r="H139">
        <v>498003</v>
      </c>
      <c r="I139">
        <v>528559</v>
      </c>
      <c r="J139">
        <v>550601</v>
      </c>
      <c r="K139">
        <v>600373</v>
      </c>
      <c r="L139">
        <v>826707</v>
      </c>
      <c r="M139">
        <v>887252</v>
      </c>
      <c r="N139">
        <v>792175</v>
      </c>
    </row>
    <row r="140" spans="1:14" x14ac:dyDescent="0.2">
      <c r="A140" t="s">
        <v>37</v>
      </c>
      <c r="B140" t="s">
        <v>36</v>
      </c>
      <c r="C140" t="s">
        <v>41</v>
      </c>
      <c r="D140">
        <v>3765</v>
      </c>
      <c r="E140">
        <v>3783</v>
      </c>
      <c r="F140">
        <v>3586</v>
      </c>
      <c r="G140">
        <v>3535</v>
      </c>
      <c r="H140">
        <v>3180</v>
      </c>
      <c r="I140">
        <v>3002</v>
      </c>
      <c r="J140">
        <v>53</v>
      </c>
      <c r="K140">
        <v>13</v>
      </c>
      <c r="L140">
        <v>6157</v>
      </c>
      <c r="M140">
        <v>13459</v>
      </c>
      <c r="N140">
        <v>14263</v>
      </c>
    </row>
    <row r="141" spans="1:14" x14ac:dyDescent="0.2">
      <c r="A141" t="s">
        <v>37</v>
      </c>
      <c r="B141" t="s">
        <v>36</v>
      </c>
      <c r="C141" t="s">
        <v>41</v>
      </c>
      <c r="D141">
        <v>4885</v>
      </c>
      <c r="E141">
        <v>4370</v>
      </c>
      <c r="F141">
        <v>4761</v>
      </c>
      <c r="G141">
        <v>4789</v>
      </c>
      <c r="H141">
        <v>5646</v>
      </c>
      <c r="I141">
        <v>12078</v>
      </c>
      <c r="J141">
        <v>15462</v>
      </c>
      <c r="K141">
        <v>32345</v>
      </c>
      <c r="L141">
        <v>76461</v>
      </c>
      <c r="M141">
        <v>92703</v>
      </c>
      <c r="N141">
        <v>98353</v>
      </c>
    </row>
    <row r="142" spans="1:14" x14ac:dyDescent="0.2">
      <c r="A142" t="s">
        <v>37</v>
      </c>
      <c r="B142" t="s">
        <v>36</v>
      </c>
      <c r="C142" t="s">
        <v>41</v>
      </c>
      <c r="D142">
        <v>467371</v>
      </c>
      <c r="E142">
        <v>490150</v>
      </c>
      <c r="F142">
        <v>518702</v>
      </c>
      <c r="G142">
        <v>521347</v>
      </c>
      <c r="H142">
        <v>503649</v>
      </c>
      <c r="I142">
        <v>540637</v>
      </c>
      <c r="J142">
        <v>566063</v>
      </c>
      <c r="K142">
        <v>632718</v>
      </c>
      <c r="L142">
        <v>903168</v>
      </c>
      <c r="M142">
        <v>979955</v>
      </c>
      <c r="N142">
        <v>890528</v>
      </c>
    </row>
    <row r="143" spans="1:14" x14ac:dyDescent="0.2">
      <c r="A143" t="s">
        <v>37</v>
      </c>
      <c r="B143" t="s">
        <v>36</v>
      </c>
      <c r="C143" t="s">
        <v>41</v>
      </c>
      <c r="D143">
        <v>462486</v>
      </c>
      <c r="E143">
        <v>485780</v>
      </c>
      <c r="F143">
        <v>513941</v>
      </c>
      <c r="G143">
        <v>516558</v>
      </c>
      <c r="H143">
        <v>498003</v>
      </c>
      <c r="I143">
        <v>528559</v>
      </c>
      <c r="J143">
        <v>550601</v>
      </c>
      <c r="K143">
        <v>600373</v>
      </c>
      <c r="L143">
        <v>826707</v>
      </c>
      <c r="M143">
        <v>887252</v>
      </c>
      <c r="N143">
        <v>792175</v>
      </c>
    </row>
    <row r="144" spans="1:14" x14ac:dyDescent="0.2">
      <c r="A144" t="s">
        <v>37</v>
      </c>
      <c r="B144" t="s">
        <v>36</v>
      </c>
      <c r="C144" t="s">
        <v>41</v>
      </c>
      <c r="D144">
        <v>3765</v>
      </c>
      <c r="E144">
        <v>3783</v>
      </c>
      <c r="F144">
        <v>3586</v>
      </c>
      <c r="G144">
        <v>3535</v>
      </c>
      <c r="H144">
        <v>3180</v>
      </c>
      <c r="I144">
        <v>3002</v>
      </c>
      <c r="J144">
        <v>53</v>
      </c>
      <c r="K144">
        <v>13</v>
      </c>
      <c r="L144">
        <v>6157</v>
      </c>
      <c r="M144">
        <v>13459</v>
      </c>
      <c r="N144">
        <v>14263</v>
      </c>
    </row>
    <row r="145" spans="1:14" x14ac:dyDescent="0.2">
      <c r="A145" t="s">
        <v>37</v>
      </c>
      <c r="B145" t="s">
        <v>36</v>
      </c>
      <c r="C145" t="s">
        <v>41</v>
      </c>
      <c r="D145">
        <v>4885</v>
      </c>
      <c r="E145">
        <v>4370</v>
      </c>
      <c r="F145">
        <v>4761</v>
      </c>
      <c r="G145">
        <v>4789</v>
      </c>
      <c r="H145">
        <v>5646</v>
      </c>
      <c r="I145">
        <v>12078</v>
      </c>
      <c r="J145">
        <v>15462</v>
      </c>
      <c r="K145">
        <v>32345</v>
      </c>
      <c r="L145">
        <v>76461</v>
      </c>
      <c r="M145">
        <v>92703</v>
      </c>
      <c r="N145">
        <v>98353</v>
      </c>
    </row>
    <row r="146" spans="1:14" x14ac:dyDescent="0.2">
      <c r="A146" t="s">
        <v>39</v>
      </c>
      <c r="B146" t="s">
        <v>38</v>
      </c>
      <c r="C146" t="s">
        <v>41</v>
      </c>
      <c r="D146">
        <v>667.05399999999997</v>
      </c>
      <c r="E146">
        <v>740.70799999999997</v>
      </c>
      <c r="F146">
        <v>830.14400000000001</v>
      </c>
      <c r="G146">
        <v>937.88199999999995</v>
      </c>
      <c r="H146">
        <v>1049.45</v>
      </c>
      <c r="I146">
        <v>1170.133</v>
      </c>
      <c r="J146">
        <v>1248.3989999999999</v>
      </c>
      <c r="K146">
        <v>1124.713</v>
      </c>
      <c r="L146">
        <v>1263.2449999999999</v>
      </c>
      <c r="M146">
        <v>1455.117</v>
      </c>
      <c r="N146">
        <v>1391.0419999999999</v>
      </c>
    </row>
    <row r="147" spans="1:14" x14ac:dyDescent="0.2">
      <c r="A147" t="s">
        <v>39</v>
      </c>
      <c r="B147" t="s">
        <v>38</v>
      </c>
      <c r="C147" t="s">
        <v>41</v>
      </c>
      <c r="D147">
        <v>667.05399999999997</v>
      </c>
      <c r="E147">
        <v>740.70799999999997</v>
      </c>
      <c r="F147">
        <v>830.14400000000001</v>
      </c>
      <c r="G147">
        <v>937.88199999999995</v>
      </c>
      <c r="H147">
        <v>1049.45</v>
      </c>
      <c r="I147">
        <v>1170.133</v>
      </c>
      <c r="J147">
        <v>1248.3989999999999</v>
      </c>
      <c r="K147">
        <v>1124.713</v>
      </c>
      <c r="L147">
        <v>1263.2449999999999</v>
      </c>
      <c r="M147">
        <v>1455.117</v>
      </c>
      <c r="N147">
        <v>1391.0419999999999</v>
      </c>
    </row>
    <row r="148" spans="1:14" x14ac:dyDescent="0.2">
      <c r="A148" t="s">
        <v>39</v>
      </c>
      <c r="B148" t="s">
        <v>38</v>
      </c>
      <c r="C148" t="s">
        <v>41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 x14ac:dyDescent="0.2">
      <c r="A149" t="s">
        <v>39</v>
      </c>
      <c r="B149" t="s">
        <v>38</v>
      </c>
      <c r="C149" t="s">
        <v>41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 x14ac:dyDescent="0.2">
      <c r="A150" t="s">
        <v>39</v>
      </c>
      <c r="B150" t="s">
        <v>38</v>
      </c>
      <c r="C150" t="s">
        <v>41</v>
      </c>
      <c r="D150">
        <v>667.05399999999997</v>
      </c>
      <c r="E150">
        <v>740.70799999999997</v>
      </c>
      <c r="F150">
        <v>830.14400000000001</v>
      </c>
      <c r="G150">
        <v>937.88199999999995</v>
      </c>
      <c r="H150">
        <v>1049.45</v>
      </c>
      <c r="I150">
        <v>1170.133</v>
      </c>
      <c r="J150">
        <v>1248.3989999999999</v>
      </c>
      <c r="K150">
        <v>1124.713</v>
      </c>
      <c r="L150">
        <v>1263.2449999999999</v>
      </c>
      <c r="M150">
        <v>1455.117</v>
      </c>
      <c r="N150">
        <v>1391.0419999999999</v>
      </c>
    </row>
    <row r="151" spans="1:14" x14ac:dyDescent="0.2">
      <c r="A151" t="s">
        <v>39</v>
      </c>
      <c r="B151" t="s">
        <v>38</v>
      </c>
      <c r="C151" t="s">
        <v>41</v>
      </c>
      <c r="D151">
        <v>667.05399999999997</v>
      </c>
      <c r="E151">
        <v>740.70799999999997</v>
      </c>
      <c r="F151">
        <v>830.14400000000001</v>
      </c>
      <c r="G151">
        <v>937.88199999999995</v>
      </c>
      <c r="H151">
        <v>1049.45</v>
      </c>
      <c r="I151">
        <v>1170.133</v>
      </c>
      <c r="J151">
        <v>1248.3989999999999</v>
      </c>
      <c r="K151">
        <v>1124.713</v>
      </c>
      <c r="L151">
        <v>1263.2449999999999</v>
      </c>
      <c r="M151">
        <v>1455.117</v>
      </c>
      <c r="N151">
        <v>1391.0419999999999</v>
      </c>
    </row>
    <row r="152" spans="1:14" x14ac:dyDescent="0.2">
      <c r="A152" t="s">
        <v>39</v>
      </c>
      <c r="B152" t="s">
        <v>38</v>
      </c>
      <c r="C152" t="s">
        <v>41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</row>
    <row r="153" spans="1:14" x14ac:dyDescent="0.2">
      <c r="A153" t="s">
        <v>39</v>
      </c>
      <c r="B153" t="s">
        <v>38</v>
      </c>
      <c r="C153" t="s">
        <v>41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</row>
  </sheetData>
  <autoFilter ref="A1:N153" xr:uid="{000C2825-B447-AE4A-A669-9A576846029E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13FA7-D03A-A44D-BF7D-29D83CBCA97F}">
  <dimension ref="A1:E28"/>
  <sheetViews>
    <sheetView workbookViewId="0">
      <selection activeCell="A15" sqref="A15"/>
    </sheetView>
  </sheetViews>
  <sheetFormatPr baseColWidth="10" defaultRowHeight="16" x14ac:dyDescent="0.2"/>
  <cols>
    <col min="2" max="5" width="20.83203125" customWidth="1"/>
  </cols>
  <sheetData>
    <row r="1" spans="1:2" x14ac:dyDescent="0.2">
      <c r="A1" s="4" t="s">
        <v>51</v>
      </c>
    </row>
    <row r="3" spans="1:2" x14ac:dyDescent="0.2">
      <c r="A3" s="1" t="s">
        <v>49</v>
      </c>
      <c r="B3" s="1"/>
    </row>
    <row r="4" spans="1:2" x14ac:dyDescent="0.2">
      <c r="A4" s="5"/>
      <c r="B4" s="1"/>
    </row>
    <row r="5" spans="1:2" x14ac:dyDescent="0.2">
      <c r="A5" s="5"/>
      <c r="B5" s="1"/>
    </row>
    <row r="6" spans="1:2" x14ac:dyDescent="0.2">
      <c r="A6" s="5"/>
      <c r="B6" s="1"/>
    </row>
    <row r="7" spans="1:2" x14ac:dyDescent="0.2">
      <c r="A7" s="1" t="s">
        <v>52</v>
      </c>
      <c r="B7" s="1"/>
    </row>
    <row r="8" spans="1:2" x14ac:dyDescent="0.2">
      <c r="A8" s="5"/>
      <c r="B8" s="1"/>
    </row>
    <row r="9" spans="1:2" x14ac:dyDescent="0.2">
      <c r="A9" s="1" t="s">
        <v>53</v>
      </c>
      <c r="B9" s="1"/>
    </row>
    <row r="10" spans="1:2" x14ac:dyDescent="0.2">
      <c r="A10" s="5"/>
      <c r="B10" s="1"/>
    </row>
    <row r="11" spans="1:2" x14ac:dyDescent="0.2">
      <c r="A11" s="1" t="s">
        <v>54</v>
      </c>
    </row>
    <row r="12" spans="1:2" x14ac:dyDescent="0.2">
      <c r="A12" s="5"/>
    </row>
    <row r="13" spans="1:2" x14ac:dyDescent="0.2">
      <c r="A13" s="1" t="s">
        <v>55</v>
      </c>
    </row>
    <row r="14" spans="1:2" x14ac:dyDescent="0.2">
      <c r="A14" s="5"/>
    </row>
    <row r="15" spans="1:2" x14ac:dyDescent="0.2">
      <c r="A15" s="1" t="s">
        <v>56</v>
      </c>
    </row>
    <row r="16" spans="1:2" x14ac:dyDescent="0.2">
      <c r="A16" s="1"/>
    </row>
    <row r="17" spans="1:5" x14ac:dyDescent="0.2">
      <c r="A17" s="1"/>
    </row>
    <row r="18" spans="1:5" x14ac:dyDescent="0.2">
      <c r="A18" s="5"/>
    </row>
    <row r="19" spans="1:5" x14ac:dyDescent="0.2">
      <c r="A19" s="1" t="s">
        <v>48</v>
      </c>
      <c r="B19" s="1"/>
    </row>
    <row r="20" spans="1:5" ht="17" thickBot="1" x14ac:dyDescent="0.25">
      <c r="A20" s="1"/>
    </row>
    <row r="21" spans="1:5" ht="17" thickBot="1" x14ac:dyDescent="0.25">
      <c r="B21" s="2" t="s">
        <v>44</v>
      </c>
      <c r="C21" s="3" t="s">
        <v>45</v>
      </c>
      <c r="D21" s="3" t="s">
        <v>46</v>
      </c>
      <c r="E21" s="3" t="s">
        <v>47</v>
      </c>
    </row>
    <row r="22" spans="1:5" ht="17" thickBot="1" x14ac:dyDescent="0.25">
      <c r="B22" s="7" t="s">
        <v>0</v>
      </c>
      <c r="C22" s="10"/>
      <c r="D22" s="10"/>
      <c r="E22" s="10"/>
    </row>
    <row r="23" spans="1:5" ht="17" thickBot="1" x14ac:dyDescent="0.25">
      <c r="B23" s="7" t="s">
        <v>57</v>
      </c>
      <c r="C23" s="10"/>
      <c r="D23" s="10"/>
      <c r="E23" s="10"/>
    </row>
    <row r="24" spans="1:5" ht="17" thickBot="1" x14ac:dyDescent="0.25">
      <c r="B24" s="8" t="s">
        <v>2</v>
      </c>
      <c r="C24" s="10"/>
      <c r="D24" s="10"/>
      <c r="E24" s="10"/>
    </row>
    <row r="25" spans="1:5" ht="17" thickBot="1" x14ac:dyDescent="0.25">
      <c r="B25" s="8" t="s">
        <v>3</v>
      </c>
      <c r="C25" s="10"/>
      <c r="D25" s="10"/>
      <c r="E25" s="10"/>
    </row>
    <row r="26" spans="1:5" ht="17" thickBot="1" x14ac:dyDescent="0.25">
      <c r="B26" s="8" t="s">
        <v>41</v>
      </c>
      <c r="C26" s="10"/>
      <c r="D26" s="10"/>
      <c r="E26" s="10"/>
    </row>
    <row r="27" spans="1:5" x14ac:dyDescent="0.2">
      <c r="B27" s="9"/>
    </row>
    <row r="28" spans="1:5" x14ac:dyDescent="0.2">
      <c r="B2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IG grants by type</vt:lpstr>
      <vt:lpstr>Tidy</vt:lpstr>
      <vt:lpstr>Grants type</vt:lpstr>
      <vt:lpstr>Government</vt:lpstr>
      <vt:lpstr>Aid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2023-08-29T02:29:04Z</dcterms:created>
  <dcterms:modified xsi:type="dcterms:W3CDTF">2023-09-06T15:41:29Z</dcterms:modified>
</cp:coreProperties>
</file>