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F088073B-175C-4699-826E-B75A0C897BB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<sst xmlns="http://schemas.openxmlformats.org/spreadsheetml/2006/main" count="172" uniqueCount="104">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</sst>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28" zoomScaleNormal="100" workbookViewId="0">
      <selection activeCell="F36" sqref="F36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10" t="s">
        <v>36</v>
      </c>
      <c r="C3" s="10">
        <v>3</v>
      </c>
      <c r="D3" s="10">
        <v>3</v>
      </c>
      <c r="E3" s="10" t="s">
        <v>8</v>
      </c>
      <c r="G3" s="15" t="s">
        <v>35</v>
      </c>
      <c r="H3">
        <f>SUMIF(E3:E84,"完了",C3:C84)</f>
        <v>70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41</v>
      </c>
      <c r="I4" t="s">
        <v>94</v>
      </c>
      <c r="J4" s="4">
        <f ca="1" xml:space="preserve"> H3 / H4</f>
        <v>1.7073170731707317</v>
      </c>
      <c r="K4" s="3">
        <f ca="1">_xlfn.DAYS(H6,H5)</f>
        <v>56</v>
      </c>
      <c r="L4" s="4">
        <f ca="1">H3/K4</f>
        <v>1.25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45621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20</v>
      </c>
      <c r="J13" s="4">
        <f ca="1">($H$2 - $H$3) / I13</f>
        <v>4.5250000000000004</v>
      </c>
      <c r="K13">
        <f ca="1">_xlfn.DAYS(H13,$H$6)</f>
        <v>25</v>
      </c>
      <c r="L13" s="4">
        <f ca="1">($H$2 - $H$3) / K13</f>
        <v>3.62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40</v>
      </c>
      <c r="J14" s="4">
        <f ca="1">($H$2 - $H$3) / I14</f>
        <v>2.2625000000000002</v>
      </c>
      <c r="K14">
        <f ca="1">_xlfn.DAYS(H14,$H$6)</f>
        <v>53</v>
      </c>
      <c r="L14" s="4">
        <f ca="1">($H$2 - $H$3) / K14</f>
        <v>1.7075471698113207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51</v>
      </c>
      <c r="J15" s="4">
        <f ca="1">($H$2 - $H$3) / I15</f>
        <v>1.7745098039215685</v>
      </c>
      <c r="K15">
        <f t="shared" ref="K15" ca="1" si="1">_xlfn.DAYS(H15,$H$6)</f>
        <v>70</v>
      </c>
      <c r="L15" s="4">
        <f ca="1">($H$2 - $H$3) / K15</f>
        <v>1.2928571428571429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0" t="s">
        <v>52</v>
      </c>
      <c r="C23" s="10">
        <v>4</v>
      </c>
      <c r="D23" s="10"/>
      <c r="E23" s="10" t="s">
        <v>8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0" t="s">
        <v>68</v>
      </c>
      <c r="C31" s="10">
        <v>4</v>
      </c>
      <c r="D31" s="10"/>
      <c r="E31" s="10" t="s">
        <v>8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10" t="s">
        <v>72</v>
      </c>
      <c r="C34" s="10">
        <v>0.5</v>
      </c>
      <c r="D34" s="10"/>
      <c r="E34" s="10" t="s">
        <v>8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10" t="s">
        <v>84</v>
      </c>
      <c r="C52" s="10">
        <v>1</v>
      </c>
      <c r="D52" s="10">
        <v>1</v>
      </c>
      <c r="E52" s="10" t="s">
        <v>8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22" t="s">
        <v>27</v>
      </c>
      <c r="C80" s="22">
        <v>1</v>
      </c>
      <c r="D80" s="22">
        <v>1</v>
      </c>
      <c r="E80" s="22" t="s">
        <v>8</v>
      </c>
    </row>
    <row r="81" spans="2:5">
      <c r="B81" s="22" t="s">
        <v>28</v>
      </c>
      <c r="C81" s="22">
        <v>1</v>
      </c>
      <c r="D81" s="22">
        <v>1</v>
      </c>
      <c r="E81" s="22" t="s">
        <v>8</v>
      </c>
    </row>
    <row r="82" spans="2:5">
      <c r="B82" s="22" t="s">
        <v>29</v>
      </c>
      <c r="C82" s="22">
        <v>4</v>
      </c>
      <c r="D82" s="22">
        <v>3</v>
      </c>
      <c r="E82" s="22" t="s">
        <v>8</v>
      </c>
    </row>
    <row r="83" spans="2:5">
      <c r="B83" s="22" t="s">
        <v>30</v>
      </c>
      <c r="C83" s="22">
        <v>2</v>
      </c>
      <c r="D83" s="22">
        <v>2</v>
      </c>
      <c r="E83" s="22" t="s">
        <v>8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2024-11-25T01:00:18Z</dcterms:modified>
</cp:coreProperties>
</file>