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25\Desktop\MeteorFighters\"/>
    </mc:Choice>
  </mc:AlternateContent>
  <xr:revisionPtr revIDLastSave="0" documentId="13_ncr:1_{77FEFAEA-766D-4223-9FE4-183D6A22BFB8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アルファ" sheetId="1" r:id="rId1"/>
    <sheet name="ベータ" sheetId="2" r:id="rId2"/>
    <sheet name="マス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G11" i="1"/>
  <c r="H11" i="1" s="1"/>
  <c r="G9" i="1"/>
  <c r="H9" i="1" s="1"/>
  <c r="F6" i="1"/>
  <c r="F4" i="1" s="1"/>
  <c r="F11" i="1"/>
  <c r="F10" i="1"/>
  <c r="F9" i="1"/>
  <c r="F5" i="1"/>
  <c r="F3" i="1"/>
  <c r="F2" i="1"/>
  <c r="H4" i="1" l="1"/>
</calcChain>
</file>

<file path=xl/sharedStrings.xml><?xml version="1.0" encoding="utf-8"?>
<sst xmlns="http://schemas.openxmlformats.org/spreadsheetml/2006/main" count="163" uniqueCount="97">
  <si>
    <t>1コスト:3時間 (1日は基本2コスト)</t>
  </si>
  <si>
    <t>コスト</t>
    <phoneticPr fontId="1"/>
  </si>
  <si>
    <t>判定</t>
    <rPh sb="0" eb="2">
      <t>ハンテイ</t>
    </rPh>
    <phoneticPr fontId="1"/>
  </si>
  <si>
    <t>未完</t>
    <rPh sb="0" eb="2">
      <t>ミカン</t>
    </rPh>
    <phoneticPr fontId="1"/>
  </si>
  <si>
    <t>　ー　モデル</t>
    <phoneticPr fontId="1"/>
  </si>
  <si>
    <t>　ー　モーション</t>
    <phoneticPr fontId="1"/>
  </si>
  <si>
    <t>アルファ</t>
    <phoneticPr fontId="1"/>
  </si>
  <si>
    <t>　ー　移動</t>
  </si>
  <si>
    <t>完了</t>
    <rPh sb="0" eb="2">
      <t>カンリョウ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</si>
  <si>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</si>
  <si>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</si>
  <si>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</si>
  <si>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回転</t>
  </si>
  <si>
    <t>　ー　追随</t>
  </si>
  <si>
    <t>　－　マップ設計</t>
  </si>
  <si>
    <t>　ー　配置データの保存</t>
  </si>
  <si>
    <t>　ー　配置データの読み込み</t>
  </si>
  <si>
    <t>　ー　マップ実装</t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</si>
  <si>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</si>
  <si>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</si>
  <si>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</si>
  <si>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</si>
  <si>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</si>
  <si>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　ー　SE再生</t>
  </si>
  <si>
    <t>　ー　音量調整の処理</t>
  </si>
  <si>
    <t>　ー　音実装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</si>
  <si>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</si>
  <si>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</si>
  <si>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</si>
  <si>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</si>
  <si>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</si>
  <si>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デッドライン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</si>
  <si>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</si>
  <si>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</si>
  <si>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</si>
  <si>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</si>
  <si>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</si>
  <si>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</si>
  <si>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</si>
  <si>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・アニメーション処理</t>
    <rPh sb="8" eb="10">
      <t>ショリ</t>
    </rPh>
    <phoneticPr fontId="1"/>
  </si>
  <si>
    <t>・当たり判定</t>
    <rPh sb="1" eb="2">
      <t>ア</t>
    </rPh>
    <rPh sb="4" eb="6">
      <t>ハンテイ</t>
    </rPh>
    <phoneticPr fontId="1"/>
  </si>
  <si>
    <t>・プレイヤー</t>
    <phoneticPr fontId="1"/>
  </si>
  <si>
    <t>・マップ</t>
    <phoneticPr fontId="1"/>
  </si>
  <si>
    <t>・UI</t>
    <phoneticPr fontId="1"/>
  </si>
  <si>
    <t>・UX</t>
    <phoneticPr fontId="1"/>
  </si>
  <si>
    <t>・カメラ</t>
    <phoneticPr fontId="1"/>
  </si>
  <si>
    <t>・ビルドテスト</t>
    <phoneticPr fontId="1"/>
  </si>
  <si>
    <t>　ー　UI素材</t>
    <rPh sb="5" eb="7">
      <t>ソザイ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</si>
  <si>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</si>
  <si>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</si>
  <si>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</si>
  <si>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</si>
  <si>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　―　移動</t>
    <phoneticPr fontId="1"/>
  </si>
  <si>
    <t>　―　ダッシュ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</si>
  <si>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</si>
  <si>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</si>
  <si>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</si>
  <si>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　―　待機</t>
    <rPh sb="3" eb="5">
      <t>タイキ</t>
    </rPh>
    <phoneticPr fontId="1"/>
  </si>
  <si>
    <t>　―　ステータス</t>
    <phoneticPr fontId="1"/>
  </si>
  <si>
    <t>・音処理</t>
    <rPh sb="1" eb="4">
      <t>オトショリ</t>
    </rPh>
    <phoneticPr fontId="1"/>
  </si>
  <si>
    <t>　ー　BGM再生</t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</si>
  <si>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</si>
  <si>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―　空中</t>
    <rPh sb="3" eb="5">
      <t>クウチュウ</t>
    </rPh>
    <phoneticPr fontId="1"/>
  </si>
  <si>
    <t>　―　ジャンプ</t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</si>
  <si>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</si>
  <si>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</si>
  <si>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</si>
  <si>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</si>
  <si>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　－　コンボ</t>
    <phoneticPr fontId="1"/>
  </si>
  <si>
    <t>　－　必殺</t>
    <rPh sb="3" eb="5">
      <t>ヒッサツ</t>
    </rPh>
    <phoneticPr fontId="1"/>
  </si>
  <si>
    <t>　－　気弾攻撃</t>
    <rPh sb="3" eb="4">
      <t>キ</t>
    </rPh>
    <rPh sb="4" eb="5">
      <t>ダン</t>
    </rPh>
    <rPh sb="5" eb="7">
      <t>コウゲキ</t>
    </rPh>
    <phoneticPr fontId="1"/>
  </si>
  <si>
    <t>　－　格闘攻撃</t>
    <phoneticPr fontId="1"/>
  </si>
  <si>
    <t>　－　気力ため</t>
    <rPh sb="3" eb="5">
      <t>キリョク</t>
    </rPh>
    <phoneticPr fontId="1"/>
  </si>
  <si>
    <t>　―　ガード</t>
    <phoneticPr fontId="1"/>
  </si>
  <si>
    <t>　―　ステップ</t>
    <phoneticPr fontId="1"/>
  </si>
  <si>
    <t>　－　競り合い</t>
    <rPh sb="3" eb="4">
      <t>セ</t>
    </rPh>
    <rPh sb="5" eb="6">
      <t>ア</t>
    </rPh>
    <phoneticPr fontId="1"/>
  </si>
  <si>
    <t>・敵</t>
    <rPh sb="1" eb="2">
      <t>テキ</t>
    </rPh>
    <phoneticPr fontId="1"/>
  </si>
  <si>
    <t>　―　AI</t>
    <phoneticPr fontId="1"/>
  </si>
  <si>
    <t>・キャラクター</t>
    <phoneticPr fontId="1"/>
  </si>
  <si>
    <t>　―　キャラ１</t>
    <phoneticPr fontId="1"/>
  </si>
  <si>
    <t>　―　キャラ２</t>
    <phoneticPr fontId="1"/>
  </si>
  <si>
    <t>　―　キャラ３</t>
    <phoneticPr fontId="1"/>
  </si>
  <si>
    <t>　ー　必殺技演出</t>
    <rPh sb="3" eb="8">
      <t>ヒッサツワザエンシュツ</t>
    </rPh>
    <phoneticPr fontId="1"/>
  </si>
  <si>
    <t>　ー　競り合い演出</t>
    <rPh sb="3" eb="4">
      <t>セ</t>
    </rPh>
    <rPh sb="5" eb="6">
      <t>ア</t>
    </rPh>
    <rPh sb="7" eb="9">
      <t>エンシュツ</t>
    </rPh>
    <phoneticPr fontId="1"/>
  </si>
  <si>
    <t>　ー　イージング</t>
    <phoneticPr fontId="1"/>
  </si>
  <si>
    <t>　ー　勝利敗北演出</t>
    <rPh sb="3" eb="9">
      <t>ショウリハイボクエンシュツ</t>
    </rPh>
    <phoneticPr fontId="1"/>
  </si>
  <si>
    <t>　ー　タイトル画面</t>
    <phoneticPr fontId="1"/>
  </si>
  <si>
    <t>　ー　モードセレクト画面</t>
    <rPh sb="10" eb="12">
      <t>ガメン</t>
    </rPh>
    <phoneticPr fontId="1"/>
  </si>
  <si>
    <t>　ー　キャラセレクト画面</t>
    <rPh sb="10" eb="12">
      <t>ガメン</t>
    </rPh>
    <phoneticPr fontId="1"/>
  </si>
  <si>
    <t>　ー　オプション画面</t>
    <phoneticPr fontId="1"/>
  </si>
  <si>
    <t>　ー　バトル画面</t>
    <rPh sb="6" eb="8">
      <t>ガメン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</si>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</sst>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_);[Red]\(0\)"/>
    <numFmt numFmtId="187" formatCode="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56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3" borderId="0" xfId="0" applyFill="1"/>
    <xf numFmtId="0" fontId="0" fillId="10" borderId="0" xfId="0" applyFill="1"/>
    <xf numFmtId="179" fontId="0" fillId="0" borderId="0" xfId="0" applyNumberFormat="1"/>
    <xf numFmtId="14" fontId="0" fillId="0" borderId="0" xfId="0" applyNumberFormat="1"/>
    <xf numFmtId="0" fontId="0" fillId="11" borderId="0" xfId="0" applyFill="1"/>
    <xf numFmtId="0" fontId="0" fillId="12" borderId="0" xfId="0" applyFill="1"/>
    <xf numFmtId="0" fontId="3" fillId="12" borderId="0" xfId="0" applyFont="1" applyFill="1"/>
    <xf numFmtId="18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abSelected="1" zoomScale="115" zoomScaleNormal="115" workbookViewId="0">
      <selection activeCell="I24" sqref="I24"/>
    </sheetView>
  </sheetViews>
  <sheetFormatPr defaultRowHeight="18.75"/>
  <cols>
    <col min="1" max="1" width="45" customWidth="1"/>
    <col min="2" max="2" width="12.375" customWidth="1"/>
    <col min="3" max="3" width="12.625" customWidth="1"/>
    <col min="4" max="4" width="8.875" customWidth="1"/>
    <col min="5" max="5" width="21" bestFit="1" customWidth="1"/>
    <col min="6" max="6" width="14.375" customWidth="1"/>
    <col min="7" max="7" width="21" bestFit="1" customWidth="1"/>
    <col min="8" max="8" width="17.25" bestFit="1" customWidth="1"/>
  </cols>
  <sheetData>
    <row r="1" spans="1:8">
      <c r="A1" t="s">
        <v>0</v>
      </c>
    </row>
    <row r="2" spans="1:8">
      <c r="A2" s="3" t="s">
        <v>6</v>
      </c>
      <c r="B2" s="1" t="s">
        <v>1</v>
      </c>
      <c r="C2" s="2" t="s">
        <v>2</v>
      </c>
      <c r="E2" s="6" t="s">
        <v>34</v>
      </c>
      <c r="F2">
        <f>SUM(B3:B82)</f>
        <v>150</v>
      </c>
    </row>
    <row r="3" spans="1:8">
      <c r="A3" s="10" t="s">
        <v>36</v>
      </c>
      <c r="B3" s="10">
        <v>3</v>
      </c>
      <c r="C3" s="10" t="s">
        <v>3</v>
      </c>
      <c r="E3" s="8" t="s">
        <v>35</v>
      </c>
      <c r="F3">
        <f>SUMIF(C3:C82,"完了",B3:B82)</f>
        <v>28</v>
      </c>
    </row>
    <row r="4" spans="1:8">
      <c r="A4" s="9" t="s">
        <v>37</v>
      </c>
      <c r="B4" s="9">
        <v>8</v>
      </c>
      <c r="C4" s="9" t="s">
        <v>8</v>
      </c>
      <c r="E4" s="7" t="s">
        <v>96</v>
      </c>
      <c r="F4" s="13">
        <f ca="1">NETWORKDAYS(F5,F6)</f>
        <v>16</v>
      </c>
      <c r="G4" t="s">
        <v>94</v>
      </c>
      <c r="H4" s="18">
        <f ca="1" xml:space="preserve"> F3 / F4</f>
        <v>1.75</v>
      </c>
    </row>
    <row r="5" spans="1:8">
      <c r="A5" s="9" t="s">
        <v>38</v>
      </c>
      <c r="B5" s="9"/>
      <c r="C5" s="9"/>
      <c r="E5" s="12" t="s">
        <v>91</v>
      </c>
      <c r="F5" s="14">
        <f>DATE(2024,9,30)</f>
        <v>45565</v>
      </c>
    </row>
    <row r="6" spans="1:8">
      <c r="A6" s="9" t="s">
        <v>4</v>
      </c>
      <c r="B6" s="9">
        <v>2</v>
      </c>
      <c r="C6" s="9" t="s">
        <v>8</v>
      </c>
      <c r="E6" s="15" t="s">
        <v>92</v>
      </c>
      <c r="F6" s="14">
        <f ca="1">TODAY()</f>
        <v>45586</v>
      </c>
    </row>
    <row r="7" spans="1:8">
      <c r="A7" s="16" t="s">
        <v>5</v>
      </c>
      <c r="B7" s="16">
        <v>5</v>
      </c>
      <c r="C7" s="16" t="s">
        <v>3</v>
      </c>
    </row>
    <row r="8" spans="1:8">
      <c r="A8" s="10" t="s">
        <v>47</v>
      </c>
      <c r="B8" s="10">
        <v>2</v>
      </c>
      <c r="C8" s="10" t="s">
        <v>3</v>
      </c>
      <c r="G8" t="s">
        <v>95</v>
      </c>
      <c r="H8" t="s">
        <v>93</v>
      </c>
    </row>
    <row r="9" spans="1:8">
      <c r="A9" s="10" t="s">
        <v>48</v>
      </c>
      <c r="B9" s="10">
        <v>2</v>
      </c>
      <c r="C9" s="10" t="s">
        <v>3</v>
      </c>
      <c r="E9" s="6" t="s">
        <v>32</v>
      </c>
      <c r="F9" s="4">
        <f>DATE(2024,12,20)</f>
        <v>45646</v>
      </c>
      <c r="G9" s="13">
        <f ca="1">NETWORKDAYS(TODAY(),F9)</f>
        <v>45</v>
      </c>
      <c r="H9" s="18">
        <f ca="1">($F$2 - $F$3) / G9</f>
        <v>2.7111111111111112</v>
      </c>
    </row>
    <row r="10" spans="1:8">
      <c r="A10" s="10" t="s">
        <v>49</v>
      </c>
      <c r="B10" s="10">
        <v>1</v>
      </c>
      <c r="C10" s="10" t="s">
        <v>3</v>
      </c>
      <c r="E10" s="5" t="s">
        <v>31</v>
      </c>
      <c r="F10" s="4">
        <f>DATE(2025,1,17)</f>
        <v>45674</v>
      </c>
      <c r="G10" s="13">
        <f t="shared" ref="G10:G11" ca="1" si="0">NETWORKDAYS(TODAY(),F10)</f>
        <v>65</v>
      </c>
      <c r="H10" s="18">
        <f ca="1">($F$2 - $F$3) / G10</f>
        <v>1.8769230769230769</v>
      </c>
    </row>
    <row r="11" spans="1:8">
      <c r="A11" s="10" t="s">
        <v>50</v>
      </c>
      <c r="B11" s="10">
        <v>1</v>
      </c>
      <c r="C11" s="10" t="s">
        <v>3</v>
      </c>
      <c r="E11" s="7" t="s">
        <v>33</v>
      </c>
      <c r="F11" s="4">
        <f>DATE(2025,2,3)</f>
        <v>45691</v>
      </c>
      <c r="G11" s="13">
        <f t="shared" ca="1" si="0"/>
        <v>76</v>
      </c>
      <c r="H11" s="18">
        <f ca="1">($F$2 - $F$3) / G11</f>
        <v>1.6052631578947369</v>
      </c>
    </row>
    <row r="12" spans="1:8">
      <c r="A12" s="16" t="s">
        <v>51</v>
      </c>
      <c r="B12" s="16">
        <v>5</v>
      </c>
      <c r="C12" s="16" t="s">
        <v>3</v>
      </c>
    </row>
    <row r="13" spans="1:8">
      <c r="A13" s="9" t="s">
        <v>40</v>
      </c>
      <c r="B13" s="9"/>
      <c r="C13" s="9"/>
    </row>
    <row r="14" spans="1:8">
      <c r="A14" s="9" t="s">
        <v>61</v>
      </c>
      <c r="B14" s="9">
        <v>2</v>
      </c>
      <c r="C14" s="9" t="s">
        <v>8</v>
      </c>
    </row>
    <row r="15" spans="1:8">
      <c r="A15" s="9" t="s">
        <v>65</v>
      </c>
      <c r="B15" s="9">
        <v>2</v>
      </c>
      <c r="C15" s="9" t="s">
        <v>8</v>
      </c>
    </row>
    <row r="16" spans="1:8">
      <c r="A16" s="9" t="s">
        <v>66</v>
      </c>
      <c r="B16" s="9">
        <v>2</v>
      </c>
      <c r="C16" s="9" t="s">
        <v>8</v>
      </c>
    </row>
    <row r="17" spans="1:3">
      <c r="A17" s="10" t="s">
        <v>67</v>
      </c>
      <c r="B17" s="10">
        <v>2</v>
      </c>
      <c r="C17" s="10" t="s">
        <v>3</v>
      </c>
    </row>
    <row r="18" spans="1:3">
      <c r="A18" s="9" t="s">
        <v>41</v>
      </c>
      <c r="B18" s="9"/>
      <c r="C18" s="9"/>
    </row>
    <row r="19" spans="1:3">
      <c r="A19" s="9" t="s">
        <v>58</v>
      </c>
      <c r="B19" s="9">
        <v>1</v>
      </c>
      <c r="C19" s="9" t="s">
        <v>8</v>
      </c>
    </row>
    <row r="20" spans="1:3">
      <c r="A20" s="10" t="s">
        <v>57</v>
      </c>
      <c r="B20" s="10">
        <v>0.5</v>
      </c>
      <c r="C20" s="10" t="s">
        <v>3</v>
      </c>
    </row>
    <row r="21" spans="1:3">
      <c r="A21" s="16" t="s">
        <v>52</v>
      </c>
      <c r="B21" s="16">
        <v>4</v>
      </c>
      <c r="C21" s="16" t="s">
        <v>3</v>
      </c>
    </row>
    <row r="22" spans="1:3">
      <c r="A22" s="10" t="s">
        <v>63</v>
      </c>
      <c r="B22" s="10">
        <v>0.5</v>
      </c>
      <c r="C22" s="10" t="s">
        <v>3</v>
      </c>
    </row>
    <row r="23" spans="1:3">
      <c r="A23" s="10" t="s">
        <v>53</v>
      </c>
      <c r="B23" s="10">
        <v>2</v>
      </c>
      <c r="C23" s="10" t="s">
        <v>3</v>
      </c>
    </row>
    <row r="24" spans="1:3">
      <c r="A24" s="10" t="s">
        <v>74</v>
      </c>
      <c r="B24" s="10">
        <v>1</v>
      </c>
      <c r="C24" s="10" t="s">
        <v>3</v>
      </c>
    </row>
    <row r="25" spans="1:3">
      <c r="A25" s="10" t="s">
        <v>73</v>
      </c>
      <c r="B25" s="10">
        <v>2</v>
      </c>
      <c r="C25" s="10" t="s">
        <v>3</v>
      </c>
    </row>
    <row r="26" spans="1:3">
      <c r="A26" s="10" t="s">
        <v>62</v>
      </c>
      <c r="B26" s="10">
        <v>0.5</v>
      </c>
      <c r="C26" s="10" t="s">
        <v>3</v>
      </c>
    </row>
    <row r="27" spans="1:3">
      <c r="A27" s="16" t="s">
        <v>71</v>
      </c>
      <c r="B27" s="16">
        <v>4</v>
      </c>
      <c r="C27" s="16" t="s">
        <v>3</v>
      </c>
    </row>
    <row r="28" spans="1:3">
      <c r="A28" s="10" t="s">
        <v>70</v>
      </c>
      <c r="B28" s="10">
        <v>2</v>
      </c>
      <c r="C28" s="10" t="s">
        <v>3</v>
      </c>
    </row>
    <row r="29" spans="1:3">
      <c r="A29" s="16" t="s">
        <v>68</v>
      </c>
      <c r="B29" s="16">
        <v>4</v>
      </c>
      <c r="C29" s="16" t="s">
        <v>3</v>
      </c>
    </row>
    <row r="30" spans="1:3">
      <c r="A30" s="16" t="s">
        <v>54</v>
      </c>
      <c r="B30" s="16">
        <v>6</v>
      </c>
      <c r="C30" s="16" t="s">
        <v>3</v>
      </c>
    </row>
    <row r="31" spans="1:3">
      <c r="A31" s="16" t="s">
        <v>69</v>
      </c>
      <c r="B31" s="16">
        <v>8</v>
      </c>
      <c r="C31" s="16" t="s">
        <v>3</v>
      </c>
    </row>
    <row r="32" spans="1:3">
      <c r="A32" s="10" t="s">
        <v>72</v>
      </c>
      <c r="B32" s="10">
        <v>0.5</v>
      </c>
      <c r="C32" s="10" t="s">
        <v>3</v>
      </c>
    </row>
    <row r="33" spans="1:3">
      <c r="A33" s="10" t="s">
        <v>55</v>
      </c>
      <c r="B33" s="10">
        <v>0.5</v>
      </c>
      <c r="C33" s="10" t="s">
        <v>3</v>
      </c>
    </row>
    <row r="34" spans="1:3">
      <c r="A34" s="10" t="s">
        <v>75</v>
      </c>
      <c r="B34" s="10">
        <v>1</v>
      </c>
      <c r="C34" s="10" t="s">
        <v>3</v>
      </c>
    </row>
    <row r="35" spans="1:3">
      <c r="A35" s="16" t="s">
        <v>56</v>
      </c>
      <c r="B35" s="16">
        <v>4</v>
      </c>
      <c r="C35" s="16" t="s">
        <v>3</v>
      </c>
    </row>
    <row r="36" spans="1:3">
      <c r="A36" s="9" t="s">
        <v>76</v>
      </c>
      <c r="B36" s="9"/>
      <c r="C36" s="9"/>
    </row>
    <row r="37" spans="1:3">
      <c r="A37" s="11" t="s">
        <v>77</v>
      </c>
      <c r="B37" s="11">
        <v>20</v>
      </c>
      <c r="C37" s="11" t="s">
        <v>3</v>
      </c>
    </row>
    <row r="38" spans="1:3">
      <c r="A38" s="9" t="s">
        <v>78</v>
      </c>
      <c r="B38" s="9"/>
      <c r="C38" s="9"/>
    </row>
    <row r="39" spans="1:3">
      <c r="A39" s="10" t="s">
        <v>79</v>
      </c>
      <c r="B39" s="10">
        <v>1</v>
      </c>
      <c r="C39" s="10" t="s">
        <v>3</v>
      </c>
    </row>
    <row r="40" spans="1:3">
      <c r="A40" s="10" t="s">
        <v>80</v>
      </c>
      <c r="B40" s="10">
        <v>1</v>
      </c>
      <c r="C40" s="10" t="s">
        <v>3</v>
      </c>
    </row>
    <row r="41" spans="1:3">
      <c r="A41" s="10" t="s">
        <v>81</v>
      </c>
      <c r="B41" s="10">
        <v>1</v>
      </c>
      <c r="C41" s="10" t="s">
        <v>3</v>
      </c>
    </row>
    <row r="42" spans="1:3">
      <c r="A42" s="9" t="s">
        <v>39</v>
      </c>
      <c r="B42" s="9"/>
      <c r="C42" s="9"/>
    </row>
    <row r="43" spans="1:3">
      <c r="A43" s="9" t="s">
        <v>9</v>
      </c>
      <c r="B43" s="9">
        <v>1</v>
      </c>
      <c r="C43" s="9" t="s">
        <v>8</v>
      </c>
    </row>
    <row r="44" spans="1:3">
      <c r="A44" s="9" t="s">
        <v>10</v>
      </c>
      <c r="B44" s="9">
        <v>1</v>
      </c>
      <c r="C44" s="9" t="s">
        <v>8</v>
      </c>
    </row>
    <row r="45" spans="1:3">
      <c r="A45" s="9" t="s">
        <v>11</v>
      </c>
      <c r="B45" s="9">
        <v>1</v>
      </c>
      <c r="C45" s="9" t="s">
        <v>8</v>
      </c>
    </row>
    <row r="46" spans="1:3">
      <c r="A46" s="10" t="s">
        <v>64</v>
      </c>
      <c r="B46" s="10">
        <v>0.5</v>
      </c>
      <c r="C46" s="10" t="s">
        <v>3</v>
      </c>
    </row>
    <row r="47" spans="1:3">
      <c r="A47" s="9" t="s">
        <v>45</v>
      </c>
      <c r="B47" s="9"/>
      <c r="C47" s="9"/>
    </row>
    <row r="48" spans="1:3">
      <c r="A48" s="9" t="s">
        <v>7</v>
      </c>
      <c r="B48" s="9">
        <v>6</v>
      </c>
      <c r="C48" s="9" t="s">
        <v>8</v>
      </c>
    </row>
    <row r="49" spans="1:6">
      <c r="A49" s="9" t="s">
        <v>12</v>
      </c>
      <c r="B49" s="9">
        <v>1</v>
      </c>
      <c r="C49" s="9" t="s">
        <v>8</v>
      </c>
    </row>
    <row r="50" spans="1:6">
      <c r="A50" s="10" t="s">
        <v>84</v>
      </c>
      <c r="B50" s="10">
        <v>1</v>
      </c>
      <c r="C50" s="10" t="s">
        <v>3</v>
      </c>
    </row>
    <row r="51" spans="1:6">
      <c r="A51" s="9" t="s">
        <v>13</v>
      </c>
      <c r="B51" s="9">
        <v>1</v>
      </c>
      <c r="C51" s="9" t="s">
        <v>8</v>
      </c>
    </row>
    <row r="52" spans="1:6">
      <c r="A52" s="10" t="s">
        <v>82</v>
      </c>
      <c r="B52" s="10">
        <v>2</v>
      </c>
      <c r="C52" s="10" t="s">
        <v>3</v>
      </c>
    </row>
    <row r="53" spans="1:6">
      <c r="A53" s="10" t="s">
        <v>83</v>
      </c>
      <c r="B53" s="10">
        <v>1</v>
      </c>
      <c r="C53" s="10" t="s">
        <v>3</v>
      </c>
    </row>
    <row r="54" spans="1:6">
      <c r="A54" s="10" t="s">
        <v>85</v>
      </c>
      <c r="B54" s="10">
        <v>0.5</v>
      </c>
      <c r="C54" s="10" t="s">
        <v>3</v>
      </c>
    </row>
    <row r="55" spans="1:6">
      <c r="A55" s="9" t="s">
        <v>42</v>
      </c>
      <c r="B55" s="9"/>
      <c r="C55" s="9"/>
    </row>
    <row r="56" spans="1:6">
      <c r="A56" s="10" t="s">
        <v>14</v>
      </c>
      <c r="B56" s="10">
        <v>1</v>
      </c>
      <c r="C56" s="10" t="s">
        <v>3</v>
      </c>
    </row>
    <row r="57" spans="1:6">
      <c r="A57" s="10" t="s">
        <v>15</v>
      </c>
      <c r="B57" s="10">
        <v>1</v>
      </c>
      <c r="C57" s="10" t="s">
        <v>3</v>
      </c>
    </row>
    <row r="58" spans="1:6">
      <c r="A58" s="10" t="s">
        <v>16</v>
      </c>
      <c r="B58" s="10">
        <v>1</v>
      </c>
      <c r="C58" s="10" t="s">
        <v>3</v>
      </c>
    </row>
    <row r="59" spans="1:6">
      <c r="A59" s="10" t="s">
        <v>17</v>
      </c>
      <c r="B59" s="10">
        <v>1</v>
      </c>
      <c r="C59" s="10" t="s">
        <v>3</v>
      </c>
    </row>
    <row r="60" spans="1:6">
      <c r="A60" s="9" t="s">
        <v>59</v>
      </c>
      <c r="B60" s="9"/>
      <c r="C60" s="9"/>
    </row>
    <row r="61" spans="1:6">
      <c r="A61" s="10" t="s">
        <v>60</v>
      </c>
      <c r="B61" s="10">
        <v>0.5</v>
      </c>
      <c r="C61" s="10" t="s">
        <v>3</v>
      </c>
    </row>
    <row r="62" spans="1:6">
      <c r="A62" s="10" t="s">
        <v>23</v>
      </c>
      <c r="B62" s="10">
        <v>0.5</v>
      </c>
      <c r="C62" s="10" t="s">
        <v>3</v>
      </c>
    </row>
    <row r="63" spans="1:6">
      <c r="A63" s="10" t="s">
        <v>24</v>
      </c>
      <c r="B63" s="10">
        <v>0.5</v>
      </c>
      <c r="C63" s="10" t="s">
        <v>3</v>
      </c>
    </row>
    <row r="64" spans="1:6">
      <c r="A64" s="10" t="s">
        <v>25</v>
      </c>
      <c r="B64" s="10">
        <v>2</v>
      </c>
      <c r="C64" s="10" t="s">
        <v>3</v>
      </c>
      <c r="F64" s="4"/>
    </row>
    <row r="65" spans="1:6">
      <c r="A65" s="9" t="s">
        <v>43</v>
      </c>
      <c r="B65" s="9"/>
      <c r="C65" s="9"/>
      <c r="F65" s="4"/>
    </row>
    <row r="66" spans="1:6">
      <c r="A66" s="10" t="s">
        <v>86</v>
      </c>
      <c r="B66" s="10">
        <v>0.5</v>
      </c>
      <c r="C66" s="10" t="s">
        <v>3</v>
      </c>
      <c r="F66" s="4"/>
    </row>
    <row r="67" spans="1:6">
      <c r="A67" s="10" t="s">
        <v>87</v>
      </c>
      <c r="B67" s="10">
        <v>0.5</v>
      </c>
      <c r="C67" s="10" t="s">
        <v>3</v>
      </c>
      <c r="F67" s="4"/>
    </row>
    <row r="68" spans="1:6">
      <c r="A68" s="10" t="s">
        <v>88</v>
      </c>
      <c r="B68" s="10">
        <v>1</v>
      </c>
      <c r="C68" s="10" t="s">
        <v>3</v>
      </c>
    </row>
    <row r="69" spans="1:6">
      <c r="A69" s="10" t="s">
        <v>90</v>
      </c>
      <c r="B69" s="10">
        <v>2</v>
      </c>
      <c r="C69" s="10" t="s">
        <v>3</v>
      </c>
    </row>
    <row r="70" spans="1:6">
      <c r="A70" s="10" t="s">
        <v>89</v>
      </c>
      <c r="B70" s="10">
        <v>2</v>
      </c>
      <c r="C70" s="10" t="s">
        <v>3</v>
      </c>
    </row>
    <row r="71" spans="1:6">
      <c r="A71" s="9" t="s">
        <v>44</v>
      </c>
      <c r="B71" s="9"/>
      <c r="C71" s="9"/>
    </row>
    <row r="72" spans="1:6">
      <c r="A72" s="10" t="s">
        <v>18</v>
      </c>
      <c r="B72" s="10">
        <v>1</v>
      </c>
      <c r="C72" s="10" t="s">
        <v>3</v>
      </c>
    </row>
    <row r="73" spans="1:6">
      <c r="A73" s="10" t="s">
        <v>19</v>
      </c>
      <c r="B73" s="10">
        <v>1</v>
      </c>
      <c r="C73" s="10" t="s">
        <v>3</v>
      </c>
    </row>
    <row r="74" spans="1:6">
      <c r="A74" s="10" t="s">
        <v>20</v>
      </c>
      <c r="B74" s="10">
        <v>1</v>
      </c>
      <c r="C74" s="10" t="s">
        <v>3</v>
      </c>
    </row>
    <row r="75" spans="1:6">
      <c r="A75" s="17" t="s">
        <v>21</v>
      </c>
      <c r="B75" s="17">
        <v>4</v>
      </c>
      <c r="C75" s="17" t="s">
        <v>3</v>
      </c>
    </row>
    <row r="76" spans="1:6">
      <c r="A76" s="10" t="s">
        <v>22</v>
      </c>
      <c r="B76" s="10">
        <v>2</v>
      </c>
      <c r="C76" s="10" t="s">
        <v>3</v>
      </c>
    </row>
    <row r="77" spans="1:6">
      <c r="A77" s="9" t="s">
        <v>26</v>
      </c>
      <c r="B77" s="9"/>
      <c r="C77" s="9"/>
    </row>
    <row r="78" spans="1:6">
      <c r="A78" s="10" t="s">
        <v>27</v>
      </c>
      <c r="B78" s="10">
        <v>1</v>
      </c>
      <c r="C78" s="10" t="s">
        <v>3</v>
      </c>
    </row>
    <row r="79" spans="1:6">
      <c r="A79" s="10" t="s">
        <v>28</v>
      </c>
      <c r="B79" s="10">
        <v>1</v>
      </c>
      <c r="C79" s="10" t="s">
        <v>3</v>
      </c>
    </row>
    <row r="80" spans="1:6">
      <c r="A80" s="16" t="s">
        <v>29</v>
      </c>
      <c r="B80" s="16">
        <v>4</v>
      </c>
      <c r="C80" s="16" t="s">
        <v>3</v>
      </c>
    </row>
    <row r="81" spans="1:3">
      <c r="A81" s="10" t="s">
        <v>30</v>
      </c>
      <c r="B81" s="10">
        <v>2</v>
      </c>
      <c r="C81" s="10" t="s">
        <v>3</v>
      </c>
    </row>
    <row r="82" spans="1:3">
      <c r="A82" s="10" t="s">
        <v>46</v>
      </c>
      <c r="B82" s="10">
        <v>2</v>
      </c>
      <c r="C82" s="10" t="s">
        <v>3</v>
      </c>
    </row>
    <row r="83" spans="1:3">
      <c r="C83" s="9"/>
    </row>
    <row r="84" spans="1:3">
      <c r="C84" s="9"/>
    </row>
    <row r="85" spans="1:3">
      <c r="C85" s="9"/>
    </row>
    <row r="86" spans="1:3">
      <c r="C86" s="9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teacherM</dc:creator>
  <cp:lastModifiedBy>廣本　勝志</cp:lastModifiedBy>
  <dcterms:created xsi:type="dcterms:W3CDTF">2015-06-05T18:19:34Z</dcterms:created>
  <dcterms:modified xsi:type="dcterms:W3CDTF">2024-10-21T01:15:10Z</dcterms:modified>
</cp:coreProperties>
</file>