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00"/>
  </bookViews>
  <sheets>
    <sheet name="Sheet1" sheetId="1" r:id="rId1"/>
  </sheets>
  <definedNames>
    <definedName name="_xlnm._FilterDatabase" localSheetId="0" hidden="1">Sheet1!$A$1:$P$34</definedName>
  </definedNames>
  <calcPr calcId="144525"/>
</workbook>
</file>

<file path=xl/sharedStrings.xml><?xml version="1.0" encoding="utf-8"?>
<sst xmlns="http://schemas.openxmlformats.org/spreadsheetml/2006/main" count="115" uniqueCount="86">
  <si>
    <t>转债代码</t>
  </si>
  <si>
    <t>转债名称</t>
  </si>
  <si>
    <t>行业</t>
  </si>
  <si>
    <t>子行业</t>
  </si>
  <si>
    <t>买入时间</t>
  </si>
  <si>
    <t>买入价格</t>
  </si>
  <si>
    <t>买入数量</t>
  </si>
  <si>
    <t>成交总金额</t>
  </si>
  <si>
    <t>1年内卖出收益</t>
  </si>
  <si>
    <t>1年内卖出收益率</t>
  </si>
  <si>
    <t>卖出时间</t>
  </si>
  <si>
    <t>卖出价格</t>
  </si>
  <si>
    <t>卖出数量</t>
  </si>
  <si>
    <t>卖出总金额</t>
  </si>
  <si>
    <t>收益</t>
  </si>
  <si>
    <t>收益率</t>
  </si>
  <si>
    <t>百川转债</t>
  </si>
  <si>
    <t>化工</t>
  </si>
  <si>
    <t>今飞转债</t>
  </si>
  <si>
    <t>汽车</t>
  </si>
  <si>
    <t>零部件制</t>
  </si>
  <si>
    <t>鸿达转债</t>
  </si>
  <si>
    <t>海亮转债</t>
  </si>
  <si>
    <t>有色金属</t>
  </si>
  <si>
    <t>铜金属</t>
  </si>
  <si>
    <t>钧达转债</t>
  </si>
  <si>
    <t>亚泰转债</t>
  </si>
  <si>
    <t>建筑</t>
  </si>
  <si>
    <t>装饰工程</t>
  </si>
  <si>
    <t>贵广转债</t>
  </si>
  <si>
    <t>传媒娱乐</t>
  </si>
  <si>
    <t>影视娱乐</t>
  </si>
  <si>
    <t>金能转债</t>
  </si>
  <si>
    <t>煤炭</t>
  </si>
  <si>
    <t>炼焦</t>
  </si>
  <si>
    <t>鼎胜转债</t>
  </si>
  <si>
    <t>小金属</t>
  </si>
  <si>
    <t>文灿转债</t>
  </si>
  <si>
    <t>合兴转债</t>
  </si>
  <si>
    <t>造纸包装</t>
  </si>
  <si>
    <t>包装材料</t>
  </si>
  <si>
    <t>哈尔转债</t>
  </si>
  <si>
    <t>其他</t>
  </si>
  <si>
    <t>家居用品</t>
  </si>
  <si>
    <t>迪贝转债</t>
  </si>
  <si>
    <t>家电</t>
  </si>
  <si>
    <t>众信转债</t>
  </si>
  <si>
    <t>旅游餐饮</t>
  </si>
  <si>
    <t>旅游</t>
  </si>
  <si>
    <t>孚日转债</t>
  </si>
  <si>
    <t>服装纺织</t>
  </si>
  <si>
    <t>家纺</t>
  </si>
  <si>
    <t>永鼎转债</t>
  </si>
  <si>
    <t>通信互联</t>
  </si>
  <si>
    <t>通信设备</t>
  </si>
  <si>
    <t>森特转债</t>
  </si>
  <si>
    <t>建筑工程</t>
  </si>
  <si>
    <t>凯中转债</t>
  </si>
  <si>
    <t>能源电力</t>
  </si>
  <si>
    <t>电力设备</t>
  </si>
  <si>
    <t>白电转债</t>
  </si>
  <si>
    <t>未来转债</t>
  </si>
  <si>
    <t>建工转债</t>
  </si>
  <si>
    <t xml:space="preserve">建筑工程 </t>
  </si>
  <si>
    <t>永创转债</t>
  </si>
  <si>
    <t>机械装备</t>
  </si>
  <si>
    <t xml:space="preserve">专用设备 </t>
  </si>
  <si>
    <t>清水转债</t>
  </si>
  <si>
    <t>城市公用</t>
  </si>
  <si>
    <t>三废处理</t>
  </si>
  <si>
    <t>迪森转债</t>
  </si>
  <si>
    <t>电力供应</t>
  </si>
  <si>
    <t>新春转债</t>
  </si>
  <si>
    <t>通用设备</t>
  </si>
  <si>
    <t>特一转债</t>
  </si>
  <si>
    <t>医药</t>
  </si>
  <si>
    <t>化学制药</t>
  </si>
  <si>
    <t>博彦转债</t>
  </si>
  <si>
    <t>计算机及应用</t>
  </si>
  <si>
    <t>软件开发</t>
  </si>
  <si>
    <t>华锋转债</t>
  </si>
  <si>
    <t>电子</t>
  </si>
  <si>
    <t>元器件制</t>
  </si>
  <si>
    <t>百达转债</t>
  </si>
  <si>
    <t>奇精转债</t>
  </si>
  <si>
    <t>星帅转债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</si>
</sst>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13" fillId="19" borderId="5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1" fillId="2" borderId="1" xfId="0" applyFont="1" applyFill="1" applyBorder="1">
      <alignment vertical="center"/>
    </xf>
    <xf numFmtId="176" fontId="1" fillId="2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0" fontId="1" fillId="2" borderId="1" xfId="0" applyNumberFormat="1" applyFont="1" applyFill="1" applyBorder="1">
      <alignment vertical="center"/>
    </xf>
    <xf numFmtId="10" fontId="0" fillId="3" borderId="1" xfId="0" applyNumberFormat="1" applyFill="1" applyBorder="1">
      <alignment vertical="center"/>
    </xf>
    <xf numFmtId="10" fontId="0" fillId="0" borderId="1" xfId="0" applyNumberFormat="1" applyBorder="1">
      <alignment vertical="center"/>
    </xf>
    <xf numFmtId="10" fontId="0" fillId="3" borderId="1" xfId="0" applyNumberFormat="1" applyFill="1" applyBorder="1">
      <alignment vertical="center"/>
    </xf>
    <xf numFmtId="10" fontId="0" fillId="0" borderId="1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8"/>
  <sheetViews>
    <sheetView tabSelected="1" workbookViewId="0">
      <pane ySplit="1" topLeftCell="A2" activePane="bottomLeft" state="frozen"/>
      <selection/>
      <selection pane="bottomLeft" activeCell="H12" sqref="H12"/>
    </sheetView>
  </sheetViews>
  <sheetFormatPr defaultColWidth="9" defaultRowHeight="13.5"/>
  <cols>
    <col min="1" max="4" width="8.875" customWidth="1"/>
    <col min="5" max="5" width="11.375" style="1" customWidth="1"/>
    <col min="6" max="7" width="8.875" customWidth="1"/>
    <col min="8" max="8" width="10.875" customWidth="1"/>
    <col min="9" max="9" width="14" customWidth="1"/>
    <col min="10" max="10" width="17.25" style="2" customWidth="1"/>
    <col min="11" max="11" width="9.375" customWidth="1"/>
    <col min="12" max="13" width="8.875" customWidth="1"/>
    <col min="14" max="14" width="10.875" customWidth="1"/>
    <col min="15" max="15" width="9.375"/>
    <col min="16" max="16" width="12.625" style="2"/>
  </cols>
  <sheetData>
    <row r="1" spans="1:16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3" t="s">
        <v>15</v>
      </c>
    </row>
    <row r="2" spans="1:16">
      <c r="A2" s="5">
        <v>128093</v>
      </c>
      <c r="B2" s="5" t="s">
        <v>16</v>
      </c>
      <c r="C2" s="5" t="s">
        <v>17</v>
      </c>
      <c r="D2" s="5" t="s">
        <v>17</v>
      </c>
      <c r="E2" s="6">
        <v>20200206</v>
      </c>
      <c r="F2" s="5">
        <v>106.001</v>
      </c>
      <c r="G2" s="5">
        <v>50</v>
      </c>
      <c r="H2" s="5">
        <v>5300.05</v>
      </c>
      <c r="I2" s="5">
        <f>(130-F2)*G2</f>
        <v>1199.95</v>
      </c>
      <c r="J2" s="14">
        <f>I2/H2</f>
        <v>0.226403524495052</v>
      </c>
      <c r="K2" s="5">
        <v>20200601</v>
      </c>
      <c r="L2" s="5">
        <v>107.524</v>
      </c>
      <c r="M2" s="5">
        <v>50</v>
      </c>
      <c r="N2" s="5">
        <f>4301.04+1075.24</f>
        <v>5376.28</v>
      </c>
      <c r="O2" s="5">
        <f>N2-H2</f>
        <v>76.2299999999996</v>
      </c>
      <c r="P2" s="14">
        <f>O2/H2</f>
        <v>0.0143828831803473</v>
      </c>
    </row>
    <row r="3" spans="1:16">
      <c r="A3" s="5">
        <v>128056</v>
      </c>
      <c r="B3" s="5" t="s">
        <v>18</v>
      </c>
      <c r="C3" s="5" t="s">
        <v>19</v>
      </c>
      <c r="D3" s="5" t="s">
        <v>20</v>
      </c>
      <c r="E3" s="6">
        <v>20200206</v>
      </c>
      <c r="F3" s="5">
        <v>100.3</v>
      </c>
      <c r="G3" s="5">
        <v>50</v>
      </c>
      <c r="H3" s="5">
        <v>5015</v>
      </c>
      <c r="I3" s="5">
        <f t="shared" ref="I3:I30" si="0">(130-F3)*G3</f>
        <v>1485</v>
      </c>
      <c r="J3" s="14">
        <f t="shared" ref="J3:J30" si="1">I3/H3</f>
        <v>0.296111665004985</v>
      </c>
      <c r="K3" s="5">
        <v>20200325</v>
      </c>
      <c r="L3" s="5">
        <v>145.397</v>
      </c>
      <c r="M3" s="5">
        <v>50</v>
      </c>
      <c r="N3" s="5">
        <v>7269.85</v>
      </c>
      <c r="O3" s="5">
        <f>N3-H3</f>
        <v>2254.85</v>
      </c>
      <c r="P3" s="14">
        <f>O3/H3</f>
        <v>0.449621136590229</v>
      </c>
    </row>
    <row r="4" spans="1:16">
      <c r="A4" s="7">
        <v>128085</v>
      </c>
      <c r="B4" s="7" t="s">
        <v>21</v>
      </c>
      <c r="C4" s="7" t="s">
        <v>17</v>
      </c>
      <c r="D4" s="7" t="s">
        <v>17</v>
      </c>
      <c r="E4" s="8">
        <v>20200408</v>
      </c>
      <c r="F4" s="7">
        <v>112.6</v>
      </c>
      <c r="G4" s="7">
        <v>40</v>
      </c>
      <c r="H4" s="7">
        <v>4504</v>
      </c>
      <c r="I4" s="7">
        <f t="shared" si="0"/>
        <v>696</v>
      </c>
      <c r="J4" s="14">
        <f t="shared" si="1"/>
        <v>0.154529307282416</v>
      </c>
      <c r="K4" s="7"/>
      <c r="L4" s="7"/>
      <c r="M4" s="7"/>
      <c r="N4" s="7"/>
      <c r="O4" s="7"/>
      <c r="P4" s="15"/>
    </row>
    <row r="5" spans="1:16">
      <c r="A5" s="7">
        <v>128081</v>
      </c>
      <c r="B5" s="7" t="s">
        <v>22</v>
      </c>
      <c r="C5" s="7" t="s">
        <v>23</v>
      </c>
      <c r="D5" s="7" t="s">
        <v>24</v>
      </c>
      <c r="E5" s="8">
        <v>20200408</v>
      </c>
      <c r="F5" s="7">
        <v>112</v>
      </c>
      <c r="G5" s="7">
        <v>40</v>
      </c>
      <c r="H5" s="7">
        <v>4480</v>
      </c>
      <c r="I5" s="7">
        <f t="shared" si="0"/>
        <v>720</v>
      </c>
      <c r="J5" s="14">
        <f t="shared" si="1"/>
        <v>0.160714285714286</v>
      </c>
      <c r="K5" s="7"/>
      <c r="L5" s="7"/>
      <c r="M5" s="7"/>
      <c r="N5" s="7"/>
      <c r="O5" s="7"/>
      <c r="P5" s="15"/>
    </row>
    <row r="6" spans="1:16">
      <c r="A6" s="5">
        <v>128050</v>
      </c>
      <c r="B6" s="5" t="s">
        <v>25</v>
      </c>
      <c r="C6" s="5" t="s">
        <v>19</v>
      </c>
      <c r="D6" s="5" t="s">
        <v>20</v>
      </c>
      <c r="E6" s="6">
        <v>20200414</v>
      </c>
      <c r="F6" s="5">
        <v>111.1</v>
      </c>
      <c r="G6" s="5">
        <v>50</v>
      </c>
      <c r="H6" s="5">
        <v>5555</v>
      </c>
      <c r="I6" s="5">
        <f t="shared" si="0"/>
        <v>945</v>
      </c>
      <c r="J6" s="14">
        <f t="shared" si="1"/>
        <v>0.17011701170117</v>
      </c>
      <c r="K6" s="5">
        <v>20201022</v>
      </c>
      <c r="L6" s="5">
        <v>130</v>
      </c>
      <c r="M6" s="5">
        <v>50</v>
      </c>
      <c r="N6" s="5">
        <v>6500</v>
      </c>
      <c r="O6" s="5">
        <f>N6-H6</f>
        <v>945</v>
      </c>
      <c r="P6" s="14">
        <f>O6/H6</f>
        <v>0.17011701170117</v>
      </c>
    </row>
    <row r="7" spans="1:16">
      <c r="A7" s="7">
        <v>128066</v>
      </c>
      <c r="B7" s="7" t="s">
        <v>26</v>
      </c>
      <c r="C7" s="7" t="s">
        <v>27</v>
      </c>
      <c r="D7" s="7" t="s">
        <v>28</v>
      </c>
      <c r="E7" s="8">
        <v>20200420</v>
      </c>
      <c r="F7" s="7">
        <v>112.083</v>
      </c>
      <c r="G7" s="7">
        <v>40</v>
      </c>
      <c r="H7" s="7">
        <v>4483.32</v>
      </c>
      <c r="I7" s="7">
        <f t="shared" si="0"/>
        <v>716.68</v>
      </c>
      <c r="J7" s="14">
        <f t="shared" si="1"/>
        <v>0.159854750497399</v>
      </c>
      <c r="K7" s="7"/>
      <c r="L7" s="7"/>
      <c r="M7" s="7"/>
      <c r="N7" s="7"/>
      <c r="O7" s="7"/>
      <c r="P7" s="15"/>
    </row>
    <row r="8" spans="1:16">
      <c r="A8" s="7">
        <v>110052</v>
      </c>
      <c r="B8" s="7" t="s">
        <v>29</v>
      </c>
      <c r="C8" s="7" t="s">
        <v>30</v>
      </c>
      <c r="D8" s="7" t="s">
        <v>31</v>
      </c>
      <c r="E8" s="8">
        <v>20200608</v>
      </c>
      <c r="F8" s="7">
        <v>112.33</v>
      </c>
      <c r="G8" s="7">
        <v>50</v>
      </c>
      <c r="H8" s="7">
        <v>5616.5</v>
      </c>
      <c r="I8" s="7">
        <f t="shared" si="0"/>
        <v>883.5</v>
      </c>
      <c r="J8" s="14">
        <f t="shared" si="1"/>
        <v>0.157304371049586</v>
      </c>
      <c r="K8" s="7"/>
      <c r="L8" s="7"/>
      <c r="M8" s="7"/>
      <c r="N8" s="7"/>
      <c r="O8" s="7"/>
      <c r="P8" s="15"/>
    </row>
    <row r="9" spans="1:16">
      <c r="A9" s="5">
        <v>113545</v>
      </c>
      <c r="B9" s="5" t="s">
        <v>32</v>
      </c>
      <c r="C9" s="5" t="s">
        <v>33</v>
      </c>
      <c r="D9" s="5" t="s">
        <v>34</v>
      </c>
      <c r="E9" s="6">
        <v>20200608</v>
      </c>
      <c r="F9" s="5">
        <v>109.1</v>
      </c>
      <c r="G9" s="5">
        <v>50</v>
      </c>
      <c r="H9" s="5">
        <v>5455</v>
      </c>
      <c r="I9" s="5">
        <f t="shared" si="0"/>
        <v>1045</v>
      </c>
      <c r="J9" s="14">
        <f t="shared" si="1"/>
        <v>0.191567369385885</v>
      </c>
      <c r="K9" s="5">
        <v>20200709</v>
      </c>
      <c r="L9" s="5">
        <v>130.02</v>
      </c>
      <c r="M9" s="5">
        <v>5</v>
      </c>
      <c r="N9" s="5">
        <v>6501</v>
      </c>
      <c r="O9" s="5">
        <f>N9-H9</f>
        <v>1046</v>
      </c>
      <c r="P9" s="14">
        <f>O9/H9</f>
        <v>0.191750687442713</v>
      </c>
    </row>
    <row r="10" spans="1:16">
      <c r="A10" s="7">
        <v>113534</v>
      </c>
      <c r="B10" s="7" t="s">
        <v>35</v>
      </c>
      <c r="C10" s="7" t="s">
        <v>23</v>
      </c>
      <c r="D10" s="7" t="s">
        <v>36</v>
      </c>
      <c r="E10" s="8">
        <v>20200608</v>
      </c>
      <c r="F10" s="7">
        <v>111.9</v>
      </c>
      <c r="G10" s="7">
        <v>50</v>
      </c>
      <c r="H10" s="7">
        <v>5595</v>
      </c>
      <c r="I10" s="7">
        <f t="shared" si="0"/>
        <v>905</v>
      </c>
      <c r="J10" s="14">
        <f t="shared" si="1"/>
        <v>0.161751563896336</v>
      </c>
      <c r="K10" s="7"/>
      <c r="L10" s="7"/>
      <c r="M10" s="7"/>
      <c r="N10" s="7"/>
      <c r="O10" s="7"/>
      <c r="P10" s="15"/>
    </row>
    <row r="11" spans="1:16">
      <c r="A11" s="5">
        <v>113537</v>
      </c>
      <c r="B11" s="5" t="s">
        <v>37</v>
      </c>
      <c r="C11" s="5" t="s">
        <v>19</v>
      </c>
      <c r="D11" s="5" t="s">
        <v>20</v>
      </c>
      <c r="E11" s="6">
        <v>20200616</v>
      </c>
      <c r="F11" s="5">
        <v>112.72</v>
      </c>
      <c r="G11" s="5">
        <v>50</v>
      </c>
      <c r="H11" s="5">
        <v>5636</v>
      </c>
      <c r="I11" s="5">
        <f t="shared" si="0"/>
        <v>864</v>
      </c>
      <c r="J11" s="14">
        <f t="shared" si="1"/>
        <v>0.153300212916962</v>
      </c>
      <c r="K11" s="5">
        <v>20200811</v>
      </c>
      <c r="L11" s="5">
        <v>130</v>
      </c>
      <c r="M11" s="5">
        <v>5</v>
      </c>
      <c r="N11" s="5">
        <v>6500</v>
      </c>
      <c r="O11" s="5">
        <f>N11-H11</f>
        <v>864</v>
      </c>
      <c r="P11" s="14">
        <f>O11/H11</f>
        <v>0.153300212916962</v>
      </c>
    </row>
    <row r="12" spans="1:16">
      <c r="A12" s="5">
        <v>128071</v>
      </c>
      <c r="B12" s="5" t="s">
        <v>38</v>
      </c>
      <c r="C12" s="5" t="s">
        <v>39</v>
      </c>
      <c r="D12" s="5" t="s">
        <v>40</v>
      </c>
      <c r="E12" s="6">
        <v>20200616</v>
      </c>
      <c r="F12" s="5">
        <v>112.7</v>
      </c>
      <c r="G12" s="5">
        <v>50</v>
      </c>
      <c r="H12" s="5">
        <v>5635</v>
      </c>
      <c r="I12" s="5">
        <f t="shared" si="0"/>
        <v>865</v>
      </c>
      <c r="J12" s="14">
        <f t="shared" si="1"/>
        <v>0.153504880212955</v>
      </c>
      <c r="K12" s="5">
        <v>20200903</v>
      </c>
      <c r="L12" s="5">
        <v>132.45</v>
      </c>
      <c r="M12" s="5">
        <v>50</v>
      </c>
      <c r="N12" s="5">
        <f>L12*M12</f>
        <v>6622.5</v>
      </c>
      <c r="O12" s="5">
        <f>N12-H12</f>
        <v>987.499999999999</v>
      </c>
      <c r="P12" s="14">
        <f>O12/H12</f>
        <v>0.175244010647737</v>
      </c>
    </row>
    <row r="13" spans="1:16">
      <c r="A13" s="5">
        <v>128073</v>
      </c>
      <c r="B13" s="5" t="s">
        <v>41</v>
      </c>
      <c r="C13" s="5" t="s">
        <v>42</v>
      </c>
      <c r="D13" s="5" t="s">
        <v>43</v>
      </c>
      <c r="E13" s="6">
        <v>20200617</v>
      </c>
      <c r="F13" s="5">
        <v>105.1</v>
      </c>
      <c r="G13" s="5">
        <v>50</v>
      </c>
      <c r="H13" s="5">
        <v>5255</v>
      </c>
      <c r="I13" s="5">
        <f t="shared" si="0"/>
        <v>1245</v>
      </c>
      <c r="J13" s="14">
        <f t="shared" si="1"/>
        <v>0.236917221693625</v>
      </c>
      <c r="K13" s="5">
        <v>20200811</v>
      </c>
      <c r="L13" s="5">
        <v>130</v>
      </c>
      <c r="M13" s="5">
        <v>50</v>
      </c>
      <c r="N13" s="5">
        <v>6500</v>
      </c>
      <c r="O13" s="5">
        <f>N13-H13</f>
        <v>1245</v>
      </c>
      <c r="P13" s="14">
        <f>O13/H13</f>
        <v>0.236917221693625</v>
      </c>
    </row>
    <row r="14" spans="1:16">
      <c r="A14" s="7">
        <v>113546</v>
      </c>
      <c r="B14" s="7" t="s">
        <v>44</v>
      </c>
      <c r="C14" s="7" t="s">
        <v>45</v>
      </c>
      <c r="D14" s="7" t="s">
        <v>20</v>
      </c>
      <c r="E14" s="8">
        <v>20200622</v>
      </c>
      <c r="F14" s="7">
        <v>106.2</v>
      </c>
      <c r="G14" s="7">
        <v>50</v>
      </c>
      <c r="H14" s="7">
        <v>5310</v>
      </c>
      <c r="I14" s="7">
        <f t="shared" si="0"/>
        <v>1190</v>
      </c>
      <c r="J14" s="14">
        <f t="shared" si="1"/>
        <v>0.224105461393597</v>
      </c>
      <c r="K14" s="7"/>
      <c r="L14" s="7"/>
      <c r="M14" s="7"/>
      <c r="N14" s="7"/>
      <c r="O14" s="7"/>
      <c r="P14" s="15"/>
    </row>
    <row r="15" spans="1:16">
      <c r="A15" s="5">
        <v>128022</v>
      </c>
      <c r="B15" s="5" t="s">
        <v>46</v>
      </c>
      <c r="C15" s="5" t="s">
        <v>47</v>
      </c>
      <c r="D15" s="5" t="s">
        <v>48</v>
      </c>
      <c r="E15" s="6">
        <v>20200629</v>
      </c>
      <c r="F15" s="5">
        <v>105.9</v>
      </c>
      <c r="G15" s="5">
        <v>50</v>
      </c>
      <c r="H15" s="5">
        <v>5295</v>
      </c>
      <c r="I15" s="5">
        <f t="shared" si="0"/>
        <v>1205</v>
      </c>
      <c r="J15" s="14">
        <f t="shared" si="1"/>
        <v>0.227573182247403</v>
      </c>
      <c r="K15" s="5">
        <v>20200707</v>
      </c>
      <c r="L15" s="5">
        <v>130.001</v>
      </c>
      <c r="M15" s="5">
        <v>50</v>
      </c>
      <c r="N15" s="5">
        <v>6500.05</v>
      </c>
      <c r="O15" s="5">
        <f>N15-H15</f>
        <v>1205.05</v>
      </c>
      <c r="P15" s="14">
        <f>O15/H15</f>
        <v>0.227582625118036</v>
      </c>
    </row>
    <row r="16" spans="1:16">
      <c r="A16" s="7">
        <v>128087</v>
      </c>
      <c r="B16" s="7" t="s">
        <v>49</v>
      </c>
      <c r="C16" s="7" t="s">
        <v>50</v>
      </c>
      <c r="D16" s="7" t="s">
        <v>51</v>
      </c>
      <c r="E16" s="8">
        <v>20200707</v>
      </c>
      <c r="F16" s="7">
        <v>103.575</v>
      </c>
      <c r="G16" s="7">
        <v>50</v>
      </c>
      <c r="H16" s="7">
        <v>5178.75</v>
      </c>
      <c r="I16" s="7">
        <f t="shared" si="0"/>
        <v>1321.25</v>
      </c>
      <c r="J16" s="14">
        <f t="shared" si="1"/>
        <v>0.255129133478156</v>
      </c>
      <c r="K16" s="7"/>
      <c r="L16" s="7"/>
      <c r="M16" s="7"/>
      <c r="N16" s="7"/>
      <c r="O16" s="7"/>
      <c r="P16" s="15"/>
    </row>
    <row r="17" spans="1:16">
      <c r="A17" s="5">
        <v>110058</v>
      </c>
      <c r="B17" s="5" t="s">
        <v>52</v>
      </c>
      <c r="C17" s="5" t="s">
        <v>53</v>
      </c>
      <c r="D17" s="5" t="s">
        <v>54</v>
      </c>
      <c r="E17" s="6">
        <v>20200713</v>
      </c>
      <c r="F17" s="5">
        <v>108.08</v>
      </c>
      <c r="G17" s="5">
        <v>50</v>
      </c>
      <c r="H17" s="5">
        <v>5404</v>
      </c>
      <c r="I17" s="5">
        <f t="shared" si="0"/>
        <v>1096</v>
      </c>
      <c r="J17" s="14">
        <f t="shared" si="1"/>
        <v>0.202812731310141</v>
      </c>
      <c r="K17" s="5">
        <v>20201020</v>
      </c>
      <c r="L17" s="5">
        <v>130</v>
      </c>
      <c r="M17" s="5">
        <v>50</v>
      </c>
      <c r="N17" s="5">
        <v>6500</v>
      </c>
      <c r="O17" s="5">
        <f>N17-H17</f>
        <v>1096</v>
      </c>
      <c r="P17" s="14">
        <f>O17/H17</f>
        <v>0.202812731310141</v>
      </c>
    </row>
    <row r="18" spans="1:16">
      <c r="A18" s="7">
        <v>113557</v>
      </c>
      <c r="B18" s="7" t="s">
        <v>55</v>
      </c>
      <c r="C18" s="7" t="s">
        <v>27</v>
      </c>
      <c r="D18" s="7" t="s">
        <v>56</v>
      </c>
      <c r="E18" s="8">
        <v>20200713</v>
      </c>
      <c r="F18" s="7">
        <v>108.27</v>
      </c>
      <c r="G18" s="7">
        <v>50</v>
      </c>
      <c r="H18" s="7">
        <v>5413.5</v>
      </c>
      <c r="I18" s="7">
        <f t="shared" si="0"/>
        <v>1086.5</v>
      </c>
      <c r="J18" s="14">
        <f t="shared" si="1"/>
        <v>0.200701948831625</v>
      </c>
      <c r="K18" s="7"/>
      <c r="L18" s="7"/>
      <c r="M18" s="7"/>
      <c r="N18" s="7"/>
      <c r="O18" s="7"/>
      <c r="P18" s="15"/>
    </row>
    <row r="19" spans="1:16">
      <c r="A19" s="7">
        <v>128042</v>
      </c>
      <c r="B19" s="7" t="s">
        <v>57</v>
      </c>
      <c r="C19" s="7" t="s">
        <v>58</v>
      </c>
      <c r="D19" s="7" t="s">
        <v>59</v>
      </c>
      <c r="E19" s="8">
        <v>20200713</v>
      </c>
      <c r="F19" s="7">
        <v>112.798</v>
      </c>
      <c r="G19" s="7">
        <v>50</v>
      </c>
      <c r="H19" s="7">
        <v>5639.9</v>
      </c>
      <c r="I19" s="7">
        <f t="shared" si="0"/>
        <v>860.1</v>
      </c>
      <c r="J19" s="14">
        <f t="shared" si="1"/>
        <v>0.152502703948652</v>
      </c>
      <c r="K19" s="7"/>
      <c r="L19" s="7"/>
      <c r="M19" s="7"/>
      <c r="N19" s="7"/>
      <c r="O19" s="7"/>
      <c r="P19" s="15"/>
    </row>
    <row r="20" spans="1:16">
      <c r="A20" s="7">
        <v>113549</v>
      </c>
      <c r="B20" s="7" t="s">
        <v>60</v>
      </c>
      <c r="C20" s="7" t="s">
        <v>58</v>
      </c>
      <c r="D20" s="7" t="s">
        <v>59</v>
      </c>
      <c r="E20" s="8">
        <v>20200727</v>
      </c>
      <c r="F20" s="7">
        <v>108.32</v>
      </c>
      <c r="G20" s="7">
        <v>50</v>
      </c>
      <c r="H20" s="7">
        <v>5416</v>
      </c>
      <c r="I20" s="7">
        <f t="shared" si="0"/>
        <v>1084</v>
      </c>
      <c r="J20" s="14">
        <f t="shared" si="1"/>
        <v>0.200147710487445</v>
      </c>
      <c r="K20" s="7"/>
      <c r="L20" s="7"/>
      <c r="M20" s="7"/>
      <c r="N20" s="7"/>
      <c r="O20" s="7"/>
      <c r="P20" s="15"/>
    </row>
    <row r="21" spans="1:16">
      <c r="A21" s="5">
        <v>128056</v>
      </c>
      <c r="B21" s="5" t="s">
        <v>18</v>
      </c>
      <c r="C21" s="5" t="s">
        <v>19</v>
      </c>
      <c r="D21" s="5" t="s">
        <v>20</v>
      </c>
      <c r="E21" s="6">
        <v>20200803</v>
      </c>
      <c r="F21" s="5">
        <v>107.666</v>
      </c>
      <c r="G21" s="5">
        <v>50</v>
      </c>
      <c r="H21" s="5">
        <v>5383.3</v>
      </c>
      <c r="I21" s="5">
        <f t="shared" si="0"/>
        <v>1116.7</v>
      </c>
      <c r="J21" s="14">
        <f t="shared" si="1"/>
        <v>0.207437816952427</v>
      </c>
      <c r="K21" s="5">
        <v>20201022</v>
      </c>
      <c r="L21" s="5">
        <v>130</v>
      </c>
      <c r="M21" s="5">
        <v>50</v>
      </c>
      <c r="N21" s="5">
        <v>6500</v>
      </c>
      <c r="O21" s="5">
        <f>N21-H21</f>
        <v>1116.7</v>
      </c>
      <c r="P21" s="14">
        <f>O17/H17</f>
        <v>0.202812731310141</v>
      </c>
    </row>
    <row r="22" spans="1:16">
      <c r="A22" s="7">
        <v>128063</v>
      </c>
      <c r="B22" s="7" t="s">
        <v>61</v>
      </c>
      <c r="C22" s="7" t="s">
        <v>42</v>
      </c>
      <c r="D22" s="7" t="s">
        <v>43</v>
      </c>
      <c r="E22" s="8">
        <v>20200817</v>
      </c>
      <c r="F22" s="7">
        <v>112.5</v>
      </c>
      <c r="G22" s="7">
        <v>50</v>
      </c>
      <c r="H22" s="7">
        <v>5630.63</v>
      </c>
      <c r="I22" s="7">
        <f t="shared" si="0"/>
        <v>875</v>
      </c>
      <c r="J22" s="14">
        <f t="shared" si="1"/>
        <v>0.155400017404802</v>
      </c>
      <c r="K22" s="7"/>
      <c r="L22" s="7"/>
      <c r="M22" s="7"/>
      <c r="N22" s="7"/>
      <c r="O22" s="7"/>
      <c r="P22" s="15"/>
    </row>
    <row r="23" spans="1:16">
      <c r="A23" s="7">
        <v>110064</v>
      </c>
      <c r="B23" s="7" t="s">
        <v>62</v>
      </c>
      <c r="C23" s="7" t="s">
        <v>27</v>
      </c>
      <c r="D23" s="7" t="s">
        <v>63</v>
      </c>
      <c r="E23" s="8">
        <v>20200817</v>
      </c>
      <c r="F23" s="7">
        <v>110.1</v>
      </c>
      <c r="G23" s="7">
        <v>50</v>
      </c>
      <c r="H23" s="7">
        <v>5501.1</v>
      </c>
      <c r="I23" s="7">
        <f t="shared" si="0"/>
        <v>995</v>
      </c>
      <c r="J23" s="14">
        <f t="shared" si="1"/>
        <v>0.180872916325826</v>
      </c>
      <c r="K23" s="7"/>
      <c r="L23" s="7"/>
      <c r="M23" s="7"/>
      <c r="N23" s="7"/>
      <c r="O23" s="7"/>
      <c r="P23" s="15"/>
    </row>
    <row r="24" spans="1:16">
      <c r="A24" s="7">
        <v>113559</v>
      </c>
      <c r="B24" s="7" t="s">
        <v>64</v>
      </c>
      <c r="C24" s="7" t="s">
        <v>65</v>
      </c>
      <c r="D24" s="7" t="s">
        <v>66</v>
      </c>
      <c r="E24" s="8">
        <v>20200817</v>
      </c>
      <c r="F24" s="7">
        <v>114.72</v>
      </c>
      <c r="G24" s="7">
        <v>50</v>
      </c>
      <c r="H24" s="7">
        <v>5737.15</v>
      </c>
      <c r="I24" s="7">
        <f t="shared" si="0"/>
        <v>764</v>
      </c>
      <c r="J24" s="14">
        <f t="shared" si="1"/>
        <v>0.133167164881518</v>
      </c>
      <c r="K24" s="7"/>
      <c r="L24" s="7"/>
      <c r="M24" s="7"/>
      <c r="N24" s="7"/>
      <c r="O24" s="7"/>
      <c r="P24" s="15"/>
    </row>
    <row r="25" spans="1:16">
      <c r="A25" s="7">
        <v>123028</v>
      </c>
      <c r="B25" s="7" t="s">
        <v>67</v>
      </c>
      <c r="C25" s="7" t="s">
        <v>68</v>
      </c>
      <c r="D25" s="7" t="s">
        <v>69</v>
      </c>
      <c r="E25" s="8">
        <v>20200831</v>
      </c>
      <c r="F25" s="7">
        <v>112.6</v>
      </c>
      <c r="G25" s="7">
        <v>50</v>
      </c>
      <c r="H25" s="7">
        <v>5635.63</v>
      </c>
      <c r="I25" s="7">
        <f t="shared" si="0"/>
        <v>870</v>
      </c>
      <c r="J25" s="14">
        <f t="shared" si="1"/>
        <v>0.154374932350066</v>
      </c>
      <c r="K25" s="7"/>
      <c r="L25" s="7"/>
      <c r="M25" s="7"/>
      <c r="N25" s="7"/>
      <c r="O25" s="7"/>
      <c r="P25" s="15"/>
    </row>
    <row r="26" spans="1:16">
      <c r="A26" s="7">
        <v>123023</v>
      </c>
      <c r="B26" s="7" t="s">
        <v>70</v>
      </c>
      <c r="C26" s="7" t="s">
        <v>58</v>
      </c>
      <c r="D26" s="7" t="s">
        <v>71</v>
      </c>
      <c r="E26" s="8">
        <v>20200907</v>
      </c>
      <c r="F26" s="7">
        <v>107.5</v>
      </c>
      <c r="G26" s="7">
        <v>50</v>
      </c>
      <c r="H26" s="7">
        <v>5375</v>
      </c>
      <c r="I26" s="7">
        <f t="shared" si="0"/>
        <v>1125</v>
      </c>
      <c r="J26" s="14">
        <f t="shared" si="1"/>
        <v>0.209302325581395</v>
      </c>
      <c r="K26" s="7"/>
      <c r="L26" s="7"/>
      <c r="M26" s="7"/>
      <c r="N26" s="7"/>
      <c r="O26" s="7"/>
      <c r="P26" s="15"/>
    </row>
    <row r="27" spans="1:16">
      <c r="A27" s="7">
        <v>113568</v>
      </c>
      <c r="B27" s="7" t="s">
        <v>72</v>
      </c>
      <c r="C27" s="7" t="s">
        <v>65</v>
      </c>
      <c r="D27" s="7" t="s">
        <v>73</v>
      </c>
      <c r="E27" s="8">
        <v>20200921</v>
      </c>
      <c r="F27" s="7">
        <v>107.99</v>
      </c>
      <c r="G27" s="7">
        <v>50</v>
      </c>
      <c r="H27" s="7">
        <v>5400.58</v>
      </c>
      <c r="I27" s="7">
        <f t="shared" si="0"/>
        <v>1100.5</v>
      </c>
      <c r="J27" s="14">
        <f t="shared" si="1"/>
        <v>0.203774409415285</v>
      </c>
      <c r="K27" s="7"/>
      <c r="L27" s="7"/>
      <c r="M27" s="7"/>
      <c r="N27" s="7"/>
      <c r="O27" s="7"/>
      <c r="P27" s="15"/>
    </row>
    <row r="28" spans="1:16">
      <c r="A28" s="5">
        <v>128073</v>
      </c>
      <c r="B28" s="5" t="s">
        <v>41</v>
      </c>
      <c r="C28" s="5" t="s">
        <v>42</v>
      </c>
      <c r="D28" s="5" t="s">
        <v>43</v>
      </c>
      <c r="E28" s="6">
        <v>20200928</v>
      </c>
      <c r="F28" s="5">
        <v>110.997</v>
      </c>
      <c r="G28" s="5">
        <v>50</v>
      </c>
      <c r="H28" s="5">
        <v>5549.85</v>
      </c>
      <c r="I28" s="5">
        <f t="shared" si="0"/>
        <v>950.15</v>
      </c>
      <c r="J28" s="14">
        <f t="shared" si="1"/>
        <v>0.171202825301585</v>
      </c>
      <c r="K28" s="5">
        <v>20201021</v>
      </c>
      <c r="L28" s="5">
        <v>135</v>
      </c>
      <c r="M28" s="5">
        <v>50</v>
      </c>
      <c r="N28" s="5">
        <v>6750</v>
      </c>
      <c r="O28" s="5">
        <f>N28-H28</f>
        <v>1200.15</v>
      </c>
      <c r="P28" s="14">
        <f>O28/H28</f>
        <v>0.216249087813184</v>
      </c>
    </row>
    <row r="29" spans="1:16">
      <c r="A29" s="7">
        <v>128025</v>
      </c>
      <c r="B29" s="7" t="s">
        <v>74</v>
      </c>
      <c r="C29" s="7" t="s">
        <v>75</v>
      </c>
      <c r="D29" s="7" t="s">
        <v>76</v>
      </c>
      <c r="E29" s="8">
        <v>20200928</v>
      </c>
      <c r="F29" s="7">
        <v>106.871</v>
      </c>
      <c r="G29" s="7">
        <v>50</v>
      </c>
      <c r="H29" s="7">
        <v>5343.55</v>
      </c>
      <c r="I29" s="7">
        <f t="shared" si="0"/>
        <v>1156.45</v>
      </c>
      <c r="J29" s="14">
        <f t="shared" si="1"/>
        <v>0.216419795828616</v>
      </c>
      <c r="K29" s="7"/>
      <c r="L29" s="7"/>
      <c r="M29" s="7"/>
      <c r="N29" s="7"/>
      <c r="O29" s="7"/>
      <c r="P29" s="15"/>
    </row>
    <row r="30" spans="1:16">
      <c r="A30" s="7">
        <v>128057</v>
      </c>
      <c r="B30" s="7" t="s">
        <v>77</v>
      </c>
      <c r="C30" s="7" t="s">
        <v>78</v>
      </c>
      <c r="D30" s="7" t="s">
        <v>79</v>
      </c>
      <c r="E30" s="8">
        <v>20200928</v>
      </c>
      <c r="F30" s="7">
        <v>113.433</v>
      </c>
      <c r="G30" s="7">
        <v>50</v>
      </c>
      <c r="H30" s="7">
        <v>5671.65</v>
      </c>
      <c r="I30" s="7">
        <f t="shared" si="0"/>
        <v>828.35</v>
      </c>
      <c r="J30" s="14">
        <f t="shared" si="1"/>
        <v>0.14605097282096</v>
      </c>
      <c r="K30" s="7"/>
      <c r="L30" s="7"/>
      <c r="M30" s="7"/>
      <c r="N30" s="7"/>
      <c r="O30" s="7"/>
      <c r="P30" s="15"/>
    </row>
    <row r="31" spans="1:16">
      <c r="A31" s="7">
        <v>128082</v>
      </c>
      <c r="B31" s="7" t="s">
        <v>80</v>
      </c>
      <c r="C31" s="7" t="s">
        <v>81</v>
      </c>
      <c r="D31" s="7" t="s">
        <v>82</v>
      </c>
      <c r="E31" s="8">
        <v>20201026</v>
      </c>
      <c r="F31" s="7">
        <v>113.259</v>
      </c>
      <c r="G31" s="7">
        <v>50</v>
      </c>
      <c r="H31" s="7">
        <v>5662.95</v>
      </c>
      <c r="I31" s="7">
        <f>(130-F31)*G31</f>
        <v>837.05</v>
      </c>
      <c r="J31" s="14">
        <f>I31/H31</f>
        <v>0.147811652937073</v>
      </c>
      <c r="K31" s="7"/>
      <c r="L31" s="7"/>
      <c r="M31" s="7"/>
      <c r="N31" s="7"/>
      <c r="O31" s="7"/>
      <c r="P31" s="15"/>
    </row>
    <row r="32" spans="1:16">
      <c r="A32" s="7">
        <v>113570</v>
      </c>
      <c r="B32" s="7" t="s">
        <v>83</v>
      </c>
      <c r="C32" s="7" t="s">
        <v>65</v>
      </c>
      <c r="D32" s="7" t="s">
        <v>65</v>
      </c>
      <c r="E32" s="8">
        <v>20201026</v>
      </c>
      <c r="F32" s="7">
        <v>109.84</v>
      </c>
      <c r="G32" s="7">
        <v>50</v>
      </c>
      <c r="H32" s="7">
        <v>5492</v>
      </c>
      <c r="I32" s="7">
        <f>(130-F32)*G32</f>
        <v>1008</v>
      </c>
      <c r="J32" s="14">
        <f>I32/H32</f>
        <v>0.18353969410051</v>
      </c>
      <c r="K32" s="7"/>
      <c r="L32" s="7"/>
      <c r="M32" s="7"/>
      <c r="N32" s="7"/>
      <c r="O32" s="7"/>
      <c r="P32" s="15"/>
    </row>
    <row r="33" spans="1:16">
      <c r="A33" s="7">
        <v>113524</v>
      </c>
      <c r="B33" s="7" t="s">
        <v>84</v>
      </c>
      <c r="C33" s="7" t="s">
        <v>45</v>
      </c>
      <c r="D33" s="7" t="s">
        <v>20</v>
      </c>
      <c r="E33" s="8">
        <v>20201026</v>
      </c>
      <c r="F33" s="7">
        <v>111.51</v>
      </c>
      <c r="G33" s="7">
        <v>50</v>
      </c>
      <c r="H33" s="7">
        <v>5575.5</v>
      </c>
      <c r="I33" s="7">
        <f>(130-F33)*G33</f>
        <v>924.5</v>
      </c>
      <c r="J33" s="14">
        <f>I33/H33</f>
        <v>0.165814725136759</v>
      </c>
      <c r="K33" s="7"/>
      <c r="L33" s="7"/>
      <c r="M33" s="7"/>
      <c r="N33" s="7"/>
      <c r="O33" s="7"/>
      <c r="P33" s="15"/>
    </row>
    <row r="34" spans="1:16">
      <c r="A34" s="9">
        <v>128094</v>
      </c>
      <c r="B34" s="9" t="s">
        <v>85</v>
      </c>
      <c r="C34" s="9" t="s">
        <v>45</v>
      </c>
      <c r="D34" s="9" t="s">
        <v>20</v>
      </c>
      <c r="E34" s="10">
        <v>20201026</v>
      </c>
      <c r="F34" s="9">
        <v>114.81</v>
      </c>
      <c r="G34" s="9">
        <v>50</v>
      </c>
      <c r="H34" s="9">
        <v>5470.5</v>
      </c>
      <c r="I34" s="5">
        <f>(130-F34)*G34</f>
        <v>759.5</v>
      </c>
      <c r="J34" s="14">
        <f>I34/H34</f>
        <v>0.138835572616763</v>
      </c>
      <c r="K34" s="9">
        <v>20201027</v>
      </c>
      <c r="L34" s="9">
        <v>130.417</v>
      </c>
      <c r="M34" s="9">
        <v>50</v>
      </c>
      <c r="N34" s="9">
        <v>6520.85</v>
      </c>
      <c r="O34" s="9">
        <f>N34-H34</f>
        <v>1050.35</v>
      </c>
      <c r="P34" s="16">
        <f>O34/H34</f>
        <v>0.192002559181062</v>
      </c>
    </row>
    <row r="35" spans="1:16">
      <c r="A35" s="11"/>
      <c r="B35" s="11"/>
      <c r="C35" s="11"/>
      <c r="D35" s="11"/>
      <c r="E35" s="12"/>
      <c r="F35" s="11"/>
      <c r="G35" s="11"/>
      <c r="H35" s="11"/>
      <c r="I35" s="11"/>
      <c r="J35" s="17"/>
      <c r="K35" s="11"/>
      <c r="L35" s="11"/>
      <c r="M35" s="11"/>
      <c r="N35" s="11"/>
      <c r="O35" s="11"/>
      <c r="P35" s="17"/>
    </row>
    <row r="36" spans="1:16">
      <c r="A36" s="11"/>
      <c r="B36" s="11"/>
      <c r="C36" s="11"/>
      <c r="D36" s="11"/>
      <c r="E36" s="12"/>
      <c r="F36" s="11"/>
      <c r="G36" s="11"/>
      <c r="H36" s="11"/>
      <c r="I36" s="11"/>
      <c r="J36" s="17"/>
      <c r="K36" s="11"/>
      <c r="L36" s="11"/>
      <c r="M36" s="11"/>
      <c r="N36" s="11"/>
      <c r="O36" s="11"/>
      <c r="P36" s="17"/>
    </row>
    <row r="37" spans="1:16">
      <c r="A37" s="11"/>
      <c r="B37" s="11"/>
      <c r="C37" s="11"/>
      <c r="D37" s="11"/>
      <c r="E37" s="12"/>
      <c r="F37" s="11"/>
      <c r="G37" s="11"/>
      <c r="H37" s="11"/>
      <c r="I37" s="11"/>
      <c r="J37" s="17"/>
      <c r="K37" s="11"/>
      <c r="L37" s="11"/>
      <c r="M37" s="11"/>
      <c r="N37" s="11"/>
      <c r="O37" s="11"/>
      <c r="P37" s="17"/>
    </row>
    <row r="38" spans="1:16">
      <c r="A38" s="11"/>
      <c r="B38" s="11"/>
      <c r="C38" s="11"/>
      <c r="D38" s="11"/>
      <c r="E38" s="12"/>
      <c r="F38" s="11"/>
      <c r="G38" s="11"/>
      <c r="H38" s="11"/>
      <c r="I38" s="11"/>
      <c r="J38" s="17"/>
      <c r="K38" s="11"/>
      <c r="L38" s="11"/>
      <c r="M38" s="11"/>
      <c r="N38" s="11"/>
      <c r="O38" s="11"/>
      <c r="P38" s="17"/>
    </row>
    <row r="39" spans="1:16">
      <c r="A39" s="11"/>
      <c r="B39" s="11"/>
      <c r="C39" s="11"/>
      <c r="D39" s="11"/>
      <c r="E39" s="12"/>
      <c r="F39" s="11"/>
      <c r="G39" s="11"/>
      <c r="H39" s="11"/>
      <c r="I39" s="11"/>
      <c r="J39" s="17"/>
      <c r="K39" s="11"/>
      <c r="L39" s="11"/>
      <c r="M39" s="11"/>
      <c r="N39" s="11"/>
      <c r="O39" s="11"/>
      <c r="P39" s="17"/>
    </row>
    <row r="40" spans="1:16">
      <c r="A40" s="11"/>
      <c r="B40" s="11"/>
      <c r="C40" s="11"/>
      <c r="D40" s="11"/>
      <c r="E40" s="12"/>
      <c r="F40" s="11"/>
      <c r="G40" s="11"/>
      <c r="H40" s="11"/>
      <c r="I40" s="11"/>
      <c r="J40" s="17"/>
      <c r="K40" s="11"/>
      <c r="L40" s="11"/>
      <c r="M40" s="11"/>
      <c r="N40" s="11"/>
      <c r="O40" s="11"/>
      <c r="P40" s="17"/>
    </row>
    <row r="41" spans="1:16">
      <c r="A41" s="11"/>
      <c r="B41" s="11"/>
      <c r="C41" s="11"/>
      <c r="D41" s="11"/>
      <c r="E41" s="12"/>
      <c r="F41" s="11"/>
      <c r="G41" s="11"/>
      <c r="H41" s="11"/>
      <c r="I41" s="11"/>
      <c r="J41" s="17"/>
      <c r="K41" s="11"/>
      <c r="L41" s="11"/>
      <c r="M41" s="11"/>
      <c r="N41" s="11"/>
      <c r="O41" s="11"/>
      <c r="P41" s="17"/>
    </row>
    <row r="42" spans="1:16">
      <c r="A42" s="11"/>
      <c r="B42" s="11"/>
      <c r="C42" s="11"/>
      <c r="D42" s="11"/>
      <c r="E42" s="12"/>
      <c r="F42" s="11"/>
      <c r="G42" s="11"/>
      <c r="H42" s="11"/>
      <c r="I42" s="11"/>
      <c r="J42" s="17"/>
      <c r="K42" s="11"/>
      <c r="L42" s="11"/>
      <c r="M42" s="11"/>
      <c r="N42" s="11"/>
      <c r="O42" s="11"/>
      <c r="P42" s="17"/>
    </row>
    <row r="43" spans="1:16">
      <c r="A43" s="11"/>
      <c r="B43" s="11"/>
      <c r="C43" s="11"/>
      <c r="D43" s="11"/>
      <c r="E43" s="12"/>
      <c r="F43" s="11"/>
      <c r="G43" s="11"/>
      <c r="H43" s="11"/>
      <c r="I43" s="11"/>
      <c r="J43" s="17"/>
      <c r="K43" s="11"/>
      <c r="L43" s="11"/>
      <c r="M43" s="11"/>
      <c r="N43" s="11"/>
      <c r="O43" s="11"/>
      <c r="P43" s="17"/>
    </row>
    <row r="44" spans="1:16">
      <c r="A44" s="11"/>
      <c r="B44" s="11"/>
      <c r="C44" s="11"/>
      <c r="D44" s="11"/>
      <c r="E44" s="12"/>
      <c r="F44" s="11"/>
      <c r="G44" s="11"/>
      <c r="H44" s="11"/>
      <c r="I44" s="11"/>
      <c r="J44" s="17"/>
      <c r="K44" s="11"/>
      <c r="L44" s="11"/>
      <c r="M44" s="11"/>
      <c r="N44" s="11"/>
      <c r="O44" s="11"/>
      <c r="P44" s="17"/>
    </row>
    <row r="45" spans="1:16">
      <c r="A45" s="11"/>
      <c r="B45" s="11"/>
      <c r="C45" s="11"/>
      <c r="D45" s="11"/>
      <c r="E45" s="12"/>
      <c r="F45" s="11"/>
      <c r="G45" s="11"/>
      <c r="H45" s="11"/>
      <c r="I45" s="11"/>
      <c r="J45" s="17"/>
      <c r="K45" s="11"/>
      <c r="L45" s="11"/>
      <c r="M45" s="11"/>
      <c r="N45" s="11"/>
      <c r="O45" s="11"/>
      <c r="P45" s="17"/>
    </row>
    <row r="46" spans="1:16">
      <c r="A46" s="11"/>
      <c r="B46" s="11"/>
      <c r="C46" s="11"/>
      <c r="D46" s="11"/>
      <c r="E46" s="12"/>
      <c r="F46" s="11"/>
      <c r="G46" s="11"/>
      <c r="H46" s="11"/>
      <c r="I46" s="11"/>
      <c r="J46" s="17"/>
      <c r="K46" s="11"/>
      <c r="L46" s="11"/>
      <c r="M46" s="11"/>
      <c r="N46" s="11"/>
      <c r="O46" s="11"/>
      <c r="P46" s="17"/>
    </row>
    <row r="47" spans="1:16">
      <c r="A47" s="11"/>
      <c r="B47" s="11"/>
      <c r="C47" s="11"/>
      <c r="D47" s="11"/>
      <c r="E47" s="12"/>
      <c r="F47" s="11"/>
      <c r="G47" s="11"/>
      <c r="H47" s="11"/>
      <c r="I47" s="11"/>
      <c r="J47" s="17"/>
      <c r="K47" s="11"/>
      <c r="L47" s="11"/>
      <c r="M47" s="11"/>
      <c r="N47" s="11"/>
      <c r="O47" s="11"/>
      <c r="P47" s="17"/>
    </row>
    <row r="48" spans="1:16">
      <c r="A48" s="11"/>
      <c r="B48" s="11"/>
      <c r="C48" s="11"/>
      <c r="D48" s="11"/>
      <c r="E48" s="12"/>
      <c r="F48" s="11"/>
      <c r="G48" s="11"/>
      <c r="H48" s="11"/>
      <c r="I48" s="11"/>
      <c r="J48" s="17"/>
      <c r="K48" s="11"/>
      <c r="L48" s="11"/>
      <c r="M48" s="11"/>
      <c r="N48" s="11"/>
      <c r="O48" s="11"/>
      <c r="P48" s="17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</dc:creator>
  <cp:lastModifiedBy>MA</cp:lastModifiedBy>
  <dcterms:created xsi:type="dcterms:W3CDTF">2020-08-16T05:11:00Z</dcterms:created>
  <dcterms:modified xsi:type="dcterms:W3CDTF">2020-10-31T12:23:59Z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  <property fmtid="{D5CDD505-2E9C-101B-9397-08002B2CF9AE}" pid="3" name="KSOReadingLayout">
    <vt:bool>true</vt:bool>
  </property>
</Properties>
</file>