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Trial Balance" sheetId="1" r:id="rId1"/>
    <sheet name="Balance Sheet" sheetId="2" r:id="rId2"/>
    <sheet name="Income Statement" sheetId="3" r:id="rId3"/>
    <sheet name="Cash Flow" sheetId="4" r:id="rId4"/>
  </sheets>
  <externalReferences>
    <externalReference r:id="rId5"/>
  </externalReferences>
  <definedNames>
    <definedName name="_xlnm.Print_Area" localSheetId="3">'Cash Flow'!$A$1:$E$74</definedName>
    <definedName name="_xlnm.Print_Area" localSheetId="2">'Income Statement'!$A$1:$H$32</definedName>
    <definedName name="_xlnm.Print_Area" localSheetId="0">'Trial Balance'!$A$1:$V$85</definedName>
    <definedName name="_xlnm.Print_Titles" localSheetId="0">'Trial Balance'!$A:$A,'Trial Balance'!$1:$2</definedName>
  </definedNames>
  <calcPr calcId="144525"/>
</workbook>
</file>

<file path=xl/calcChain.xml><?xml version="1.0" encoding="utf-8"?>
<calcChain xmlns="http://schemas.openxmlformats.org/spreadsheetml/2006/main">
  <c r="U83" i="1" l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V20" i="1" s="1"/>
  <c r="U19" i="1"/>
  <c r="T19" i="1"/>
  <c r="V19" i="1" s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T4" i="1"/>
  <c r="U4" i="1"/>
  <c r="U3" i="1"/>
  <c r="T3" i="1"/>
  <c r="C63" i="4"/>
  <c r="C67" i="4" s="1"/>
  <c r="C37" i="4"/>
  <c r="C27" i="4"/>
  <c r="C12" i="4"/>
  <c r="A1" i="4"/>
  <c r="H22" i="3"/>
  <c r="G20" i="3"/>
  <c r="C9" i="4" s="1"/>
  <c r="E20" i="3"/>
  <c r="C8" i="4"/>
  <c r="F19" i="3"/>
  <c r="H15" i="3"/>
  <c r="F15" i="3"/>
  <c r="H11" i="3"/>
  <c r="F11" i="3"/>
  <c r="A3" i="3"/>
  <c r="A3" i="4" s="1"/>
  <c r="A1" i="3"/>
  <c r="I51" i="2"/>
  <c r="I46" i="2"/>
  <c r="H44" i="2"/>
  <c r="H46" i="2" s="1"/>
  <c r="I39" i="2"/>
  <c r="I41" i="2" s="1"/>
  <c r="C18" i="4"/>
  <c r="H26" i="2"/>
  <c r="H25" i="2"/>
  <c r="I22" i="2"/>
  <c r="I17" i="2"/>
  <c r="C17" i="4"/>
  <c r="V88" i="1"/>
  <c r="O85" i="1"/>
  <c r="M85" i="1"/>
  <c r="K85" i="1"/>
  <c r="I85" i="1"/>
  <c r="G85" i="1"/>
  <c r="E85" i="1"/>
  <c r="C85" i="1"/>
  <c r="P84" i="1"/>
  <c r="V46" i="1"/>
  <c r="V44" i="1"/>
  <c r="V42" i="1"/>
  <c r="V45" i="1" l="1"/>
  <c r="V60" i="1"/>
  <c r="V64" i="1"/>
  <c r="E10" i="3" s="1"/>
  <c r="E13" i="3" s="1"/>
  <c r="V66" i="1"/>
  <c r="G9" i="3" s="1"/>
  <c r="V68" i="1"/>
  <c r="V70" i="1"/>
  <c r="V72" i="1"/>
  <c r="V76" i="1"/>
  <c r="V27" i="1"/>
  <c r="V53" i="1"/>
  <c r="V55" i="1"/>
  <c r="V57" i="1"/>
  <c r="V59" i="1"/>
  <c r="V17" i="1"/>
  <c r="V21" i="1"/>
  <c r="V23" i="1"/>
  <c r="V31" i="1"/>
  <c r="V33" i="1"/>
  <c r="V35" i="1"/>
  <c r="V37" i="1"/>
  <c r="V39" i="1"/>
  <c r="V67" i="1"/>
  <c r="V69" i="1"/>
  <c r="V82" i="1"/>
  <c r="V6" i="1"/>
  <c r="V14" i="1"/>
  <c r="V52" i="1"/>
  <c r="V54" i="1"/>
  <c r="V77" i="1"/>
  <c r="V83" i="1"/>
  <c r="H20" i="3"/>
  <c r="H28" i="2"/>
  <c r="I30" i="2"/>
  <c r="V75" i="1"/>
  <c r="V12" i="1"/>
  <c r="V18" i="1"/>
  <c r="V25" i="1"/>
  <c r="V74" i="1"/>
  <c r="V9" i="1"/>
  <c r="V11" i="1"/>
  <c r="V13" i="1"/>
  <c r="V15" i="1"/>
  <c r="V22" i="1"/>
  <c r="V24" i="1"/>
  <c r="V30" i="1"/>
  <c r="V32" i="1"/>
  <c r="V36" i="1"/>
  <c r="V43" i="1"/>
  <c r="V47" i="1"/>
  <c r="V58" i="1"/>
  <c r="V50" i="1"/>
  <c r="V62" i="1"/>
  <c r="V79" i="1"/>
  <c r="V81" i="1"/>
  <c r="V5" i="1"/>
  <c r="V8" i="1"/>
  <c r="V26" i="1"/>
  <c r="V34" i="1"/>
  <c r="V38" i="1"/>
  <c r="V49" i="1"/>
  <c r="V61" i="1"/>
  <c r="V63" i="1"/>
  <c r="V71" i="1"/>
  <c r="V73" i="1"/>
  <c r="V78" i="1"/>
  <c r="V80" i="1"/>
  <c r="V29" i="1"/>
  <c r="V56" i="1"/>
  <c r="C30" i="4"/>
  <c r="C26" i="4"/>
  <c r="V40" i="1"/>
  <c r="V3" i="1"/>
  <c r="V7" i="1"/>
  <c r="V16" i="1"/>
  <c r="V48" i="1"/>
  <c r="S84" i="1"/>
  <c r="V65" i="1"/>
  <c r="C40" i="4"/>
  <c r="C69" i="4" s="1"/>
  <c r="H22" i="2"/>
  <c r="R84" i="1"/>
  <c r="C20" i="4"/>
  <c r="H39" i="2"/>
  <c r="C58" i="4"/>
  <c r="C70" i="4" s="1"/>
  <c r="V4" i="1"/>
  <c r="V10" i="1"/>
  <c r="V28" i="1"/>
  <c r="V41" i="1"/>
  <c r="V51" i="1"/>
  <c r="Q84" i="1"/>
  <c r="Q85" i="1" s="1"/>
  <c r="C16" i="4"/>
  <c r="H17" i="2"/>
  <c r="I53" i="2"/>
  <c r="H19" i="3"/>
  <c r="H29" i="3"/>
  <c r="C64" i="4"/>
  <c r="C72" i="4" s="1"/>
  <c r="G10" i="3" l="1"/>
  <c r="G13" i="3"/>
  <c r="C23" i="4"/>
  <c r="I54" i="2"/>
  <c r="S85" i="1"/>
  <c r="T84" i="1"/>
  <c r="E17" i="3"/>
  <c r="F13" i="3"/>
  <c r="H30" i="2"/>
  <c r="V84" i="1"/>
  <c r="U84" i="1"/>
  <c r="H41" i="2"/>
  <c r="I55" i="2"/>
  <c r="G17" i="3"/>
  <c r="H13" i="3"/>
  <c r="U85" i="1" l="1"/>
  <c r="G27" i="3"/>
  <c r="H17" i="3"/>
  <c r="E27" i="3"/>
  <c r="F17" i="3"/>
  <c r="C7" i="4" l="1"/>
  <c r="C11" i="4" s="1"/>
  <c r="C15" i="4" s="1"/>
  <c r="C33" i="4" s="1"/>
  <c r="G31" i="3"/>
  <c r="H27" i="3"/>
  <c r="E31" i="3"/>
  <c r="F31" i="3" s="1"/>
  <c r="F27" i="3"/>
  <c r="H31" i="3" l="1"/>
  <c r="H51" i="2"/>
  <c r="H53" i="2" s="1"/>
  <c r="C68" i="4"/>
  <c r="C39" i="4"/>
  <c r="C51" i="4" s="1"/>
  <c r="C62" i="4" s="1"/>
  <c r="H55" i="2" l="1"/>
  <c r="H54" i="2"/>
  <c r="C65" i="4"/>
  <c r="C71" i="4"/>
  <c r="C73" i="4" l="1"/>
  <c r="C74" i="4"/>
</calcChain>
</file>

<file path=xl/sharedStrings.xml><?xml version="1.0" encoding="utf-8"?>
<sst xmlns="http://schemas.openxmlformats.org/spreadsheetml/2006/main" count="244" uniqueCount="213">
  <si>
    <t>Accounts Name</t>
  </si>
  <si>
    <t>As Of Dec-11</t>
  </si>
  <si>
    <t>Ending Balance</t>
  </si>
  <si>
    <t>Total</t>
  </si>
  <si>
    <t>Dr.</t>
  </si>
  <si>
    <t>Cr.</t>
  </si>
  <si>
    <t>A/C</t>
  </si>
  <si>
    <t>Furniture</t>
  </si>
  <si>
    <t>Computer</t>
  </si>
  <si>
    <t>HTC Mobile Staff</t>
  </si>
  <si>
    <t>Leaseholding Improvement</t>
  </si>
  <si>
    <t>Leaseholding Software Licens</t>
  </si>
  <si>
    <t>Accumulated Depreciation A/C</t>
  </si>
  <si>
    <t>Accumulated Depreciation Furniture</t>
  </si>
  <si>
    <t>Accumulated Depreciation Computer</t>
  </si>
  <si>
    <t>Accumulated Depreciation HTC Mobile Staff</t>
  </si>
  <si>
    <t>Accumulated Depreciation Leaseholding Improvement</t>
  </si>
  <si>
    <t>Intangible Assets Preoperating Exp.</t>
  </si>
  <si>
    <t>Accumulated Amortization (Credit)</t>
  </si>
  <si>
    <t>Accounts Receivable</t>
  </si>
  <si>
    <t>Notes Receivable</t>
  </si>
  <si>
    <t>Chq.Under Coll.</t>
  </si>
  <si>
    <t>Chq.Return</t>
  </si>
  <si>
    <t>Allowance for Bad and Doubtful Debts (Credit)</t>
  </si>
  <si>
    <t>Other Debit Balance</t>
  </si>
  <si>
    <t>Employee Loans</t>
  </si>
  <si>
    <t>Imprest</t>
  </si>
  <si>
    <t>Pre Paid Exp.</t>
  </si>
  <si>
    <t>Advance Payment</t>
  </si>
  <si>
    <t>Inventory camera</t>
  </si>
  <si>
    <t>Inventory SMS</t>
  </si>
  <si>
    <t>Inventory Cards EST</t>
  </si>
  <si>
    <t>Deltawya</t>
  </si>
  <si>
    <t>Inventory HTC</t>
  </si>
  <si>
    <t>Inventory Maadi Store</t>
  </si>
  <si>
    <t>Inventory Medical</t>
  </si>
  <si>
    <t>Inventory Mansoura Store</t>
  </si>
  <si>
    <t>Inventory TKA Etisalat</t>
  </si>
  <si>
    <t>WIP Mansoura Store</t>
  </si>
  <si>
    <t>WIP Tanta Store</t>
  </si>
  <si>
    <t>WIP Salaries</t>
  </si>
  <si>
    <t>WIP Alex</t>
  </si>
  <si>
    <t>WIP CliniKit</t>
  </si>
  <si>
    <t>Cash LE</t>
  </si>
  <si>
    <t>Cash Mansoura</t>
  </si>
  <si>
    <t>Cash EUR</t>
  </si>
  <si>
    <t>Bank NSGB</t>
  </si>
  <si>
    <t>Bank NSGB Visa</t>
  </si>
  <si>
    <t>Bank Arab</t>
  </si>
  <si>
    <t>Visa Under Collection</t>
  </si>
  <si>
    <t>L/G NSGB</t>
  </si>
  <si>
    <t>Accounts Payable</t>
  </si>
  <si>
    <t>Notes Payable</t>
  </si>
  <si>
    <t>Accrued Exspenses</t>
  </si>
  <si>
    <t>Accrued Social Security</t>
  </si>
  <si>
    <t>Accrued Payroll</t>
  </si>
  <si>
    <t>Leaving Allawance</t>
  </si>
  <si>
    <t>Accrued Revenue</t>
  </si>
  <si>
    <t>Sales Tax</t>
  </si>
  <si>
    <t>Origin Tax-Due From Tax Authority</t>
  </si>
  <si>
    <t>Withholding Tax-Due To Tax Authority</t>
  </si>
  <si>
    <t>Other Credit Balance</t>
  </si>
  <si>
    <t>Aptec England</t>
  </si>
  <si>
    <t>Aptec Sudi Arabian</t>
  </si>
  <si>
    <t>Aptec Dubai</t>
  </si>
  <si>
    <t>Aptec Egypt</t>
  </si>
  <si>
    <t>Sales</t>
  </si>
  <si>
    <t>Compensations</t>
  </si>
  <si>
    <t>Cost Of Sales</t>
  </si>
  <si>
    <t>Discount</t>
  </si>
  <si>
    <t>G &amp; A Expenses</t>
  </si>
  <si>
    <t>Operating Expenses</t>
  </si>
  <si>
    <t>Marketing Expenses</t>
  </si>
  <si>
    <t>Exchange Curancy</t>
  </si>
  <si>
    <t>Capital Gain Or Loss</t>
  </si>
  <si>
    <t>Provisions Cost</t>
  </si>
  <si>
    <t>Provisions Sosial Insurance</t>
  </si>
  <si>
    <t>Provisions Income Tax</t>
  </si>
  <si>
    <t>Other Income</t>
  </si>
  <si>
    <t>Bank Charges</t>
  </si>
  <si>
    <t>Bank Interest</t>
  </si>
  <si>
    <t>Retained Earnings</t>
  </si>
  <si>
    <t>Current Year Profit Or Loss</t>
  </si>
  <si>
    <t>Other Credit Balance Medhat</t>
  </si>
  <si>
    <t>Other Credit Balance Walid</t>
  </si>
  <si>
    <t>Other Credit Balance Eng.Aly</t>
  </si>
  <si>
    <t>Capital</t>
  </si>
  <si>
    <t>Balance</t>
  </si>
  <si>
    <t>Ultimate Solutions</t>
  </si>
  <si>
    <t>Balance Sheet</t>
  </si>
  <si>
    <t>AS OF May , 2013</t>
  </si>
  <si>
    <t>(In LE)</t>
  </si>
  <si>
    <t>NOTE</t>
  </si>
  <si>
    <t>2013 Year to Date</t>
  </si>
  <si>
    <t>2012 Year to Date</t>
  </si>
  <si>
    <t>Assets</t>
  </si>
  <si>
    <t>Current assets</t>
  </si>
  <si>
    <t>Cash and cash equvialent</t>
  </si>
  <si>
    <t>Accounts receivables</t>
  </si>
  <si>
    <t>Other debit accounts</t>
  </si>
  <si>
    <t>Inventory</t>
  </si>
  <si>
    <t>Project Under construction</t>
  </si>
  <si>
    <t>Pre-paid expenses</t>
  </si>
  <si>
    <t>Due From Affiliate</t>
  </si>
  <si>
    <t>Total Current Assets</t>
  </si>
  <si>
    <t>Long term assets</t>
  </si>
  <si>
    <t>Fixet Assets</t>
  </si>
  <si>
    <t>Accumulated Depreciation</t>
  </si>
  <si>
    <t>Total long term assets</t>
  </si>
  <si>
    <t>Intangible Assets</t>
  </si>
  <si>
    <t>Preoperating Expenses</t>
  </si>
  <si>
    <t>Accumulated Amortization</t>
  </si>
  <si>
    <t>Total Intangible Assets</t>
  </si>
  <si>
    <t>Total assets</t>
  </si>
  <si>
    <t>Liabilities &amp; Stockholders' equity</t>
  </si>
  <si>
    <t>Current Liabilities</t>
  </si>
  <si>
    <t>Provisions</t>
  </si>
  <si>
    <t>Due to banks</t>
  </si>
  <si>
    <t>Due To Affiliate</t>
  </si>
  <si>
    <t xml:space="preserve">Accounts &amp; Notes payable </t>
  </si>
  <si>
    <t>Accrued Expenses</t>
  </si>
  <si>
    <t>Other credit balance</t>
  </si>
  <si>
    <t>Total Current Liabilities</t>
  </si>
  <si>
    <t>Total liabilities</t>
  </si>
  <si>
    <t>Gray Area</t>
  </si>
  <si>
    <t>Accrued Income Taxes</t>
  </si>
  <si>
    <t>Shareholders Loan</t>
  </si>
  <si>
    <t>Total Gray Area</t>
  </si>
  <si>
    <t>Stockholders' equity</t>
  </si>
  <si>
    <t>Paid-up capital</t>
  </si>
  <si>
    <t>(Loss)/Profit  for the period</t>
  </si>
  <si>
    <t>Total stockholders' equity</t>
  </si>
  <si>
    <t>Total liabilities and stockholders' equity</t>
  </si>
  <si>
    <t xml:space="preserve"> </t>
  </si>
  <si>
    <t>Income Statement</t>
  </si>
  <si>
    <t xml:space="preserve"> As Of October-09</t>
  </si>
  <si>
    <t>Month</t>
  </si>
  <si>
    <t>Year to Date</t>
  </si>
  <si>
    <t xml:space="preserve">Sales </t>
  </si>
  <si>
    <t>*14</t>
  </si>
  <si>
    <t>*15</t>
  </si>
  <si>
    <t>Gross Profit</t>
  </si>
  <si>
    <t>S G&amp;A Expenses</t>
  </si>
  <si>
    <t>*16</t>
  </si>
  <si>
    <t>Net Income Form Operating</t>
  </si>
  <si>
    <t>Depriciation Expenses</t>
  </si>
  <si>
    <t>*17</t>
  </si>
  <si>
    <t>Amortization Expenses</t>
  </si>
  <si>
    <t>Foreign Currency Gain/Loss</t>
  </si>
  <si>
    <t>Interest Expenses</t>
  </si>
  <si>
    <t>Interest Income</t>
  </si>
  <si>
    <t>Income Before Taxes</t>
  </si>
  <si>
    <t>Income Tax</t>
  </si>
  <si>
    <t>Net Income</t>
  </si>
  <si>
    <t xml:space="preserve">Cash Flow </t>
  </si>
  <si>
    <t>EBIT (Net Operating Profit)</t>
  </si>
  <si>
    <t>+ Depreciation</t>
  </si>
  <si>
    <t>+ Amortization</t>
  </si>
  <si>
    <t>EBITDA</t>
  </si>
  <si>
    <t>- Taxes Paid</t>
  </si>
  <si>
    <t>- Interest Paid</t>
  </si>
  <si>
    <t>GROSS OPERATING CASH FLOW (COPAT)</t>
  </si>
  <si>
    <t>+ CHG Net Receivables</t>
  </si>
  <si>
    <t>+ CHG Net Inventory</t>
  </si>
  <si>
    <t>+ CHG Suppliers</t>
  </si>
  <si>
    <t>+ CHG Clients Down Payments</t>
  </si>
  <si>
    <t>+ CHG Accrued Expenses</t>
  </si>
  <si>
    <t>+ CHG Accrued Income</t>
  </si>
  <si>
    <t>+ CHG Advance Payments</t>
  </si>
  <si>
    <t xml:space="preserve">   NET CHG WORKING INVESTMENT</t>
  </si>
  <si>
    <t>+ CHG Dues From Holding Co</t>
  </si>
  <si>
    <t>+ CHG WIP</t>
  </si>
  <si>
    <t>+ CHG Prepaids</t>
  </si>
  <si>
    <t>+ CHG Other Gov Liabilities</t>
  </si>
  <si>
    <t>+ CHG Other Receivables</t>
  </si>
  <si>
    <t>+ CHG Other Current Asset</t>
  </si>
  <si>
    <t>+ CHG Other Current Liability</t>
  </si>
  <si>
    <t>NET OPERATING CASH FLOW</t>
  </si>
  <si>
    <t>Financing Payments</t>
  </si>
  <si>
    <t>- Common Dividends Paid</t>
  </si>
  <si>
    <t>TOTAL FINANCING PAYMENT &amp; DIVIDENDS</t>
  </si>
  <si>
    <t>CASH FLOW BEFORE INVESTING</t>
  </si>
  <si>
    <t>- Net Fixed Asset Expenditures</t>
  </si>
  <si>
    <t>+ CHG LT Construction in Progress</t>
  </si>
  <si>
    <t>+ CHG Investments</t>
  </si>
  <si>
    <t>+ CHG Net Intangibles</t>
  </si>
  <si>
    <t>+ Interest Income</t>
  </si>
  <si>
    <t>+ Dividend Income</t>
  </si>
  <si>
    <t>+ Sundry Income (Expense)</t>
  </si>
  <si>
    <t>+ Extraordinary Items (After Tax)</t>
  </si>
  <si>
    <t>+ Gain /Loss On Sale Of Plant</t>
  </si>
  <si>
    <t>+ Investment Income</t>
  </si>
  <si>
    <t>CASH FLOW BEFORE FINANCING</t>
  </si>
  <si>
    <t>+ CHG STD</t>
  </si>
  <si>
    <t>+ CHG Long Term Debt</t>
  </si>
  <si>
    <t>+ CHG Long Term Leases</t>
  </si>
  <si>
    <t>+ CHG Fixed Assets Suppliers</t>
  </si>
  <si>
    <t>+ CHG Shareholders Loans</t>
  </si>
  <si>
    <t>+ CHG Other Non Current Liability</t>
  </si>
  <si>
    <t>+ CHG Additional Paid In Capital</t>
  </si>
  <si>
    <t>+ CHG Provisions</t>
  </si>
  <si>
    <t>+ CHG Equity</t>
  </si>
  <si>
    <t>NET CASH FLOW</t>
  </si>
  <si>
    <t>Opening Cash Balance</t>
  </si>
  <si>
    <t>Closing Cash Balance</t>
  </si>
  <si>
    <t>Reconciliation</t>
  </si>
  <si>
    <t>OPENING CASH BALANCE</t>
  </si>
  <si>
    <t>Cash Flow From Operations</t>
  </si>
  <si>
    <t>Cash Flow From Investing</t>
  </si>
  <si>
    <t>Cash Flow From Financing</t>
  </si>
  <si>
    <t>RECONCILIATION</t>
  </si>
  <si>
    <t>Reconciliation to Cash from Balance Sheet</t>
  </si>
  <si>
    <t>From Jan Up To Dec-12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</si>
</sst>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_-* #,##0.00\-;_-* &quot;-&quot;??_-;_-@_-"/>
    <numFmt numFmtId="164" formatCode="[$-409]mmm\-yy;@"/>
    <numFmt numFmtId="165" formatCode="#,##0.00_ ;[Red]\-#,##0.00\ "/>
    <numFmt numFmtId="166" formatCode="_(* #,##0.00_);_(* \(#,##0.00\);_(* &quot;-&quot;??_);_(@_)"/>
    <numFmt numFmtId="167" formatCode="_-* #,##0.00_-;\-* #,##0.00_-;_-* &quot;-&quot;??_-;_-@_-"/>
    <numFmt numFmtId="168" formatCode="_(* #,##0.00000_);_(* \(#,##0.00000\);_(* &quot;-&quot;??_);_(@_)"/>
    <numFmt numFmtId="169" formatCode="mmmm\ d\,\ yyyy"/>
    <numFmt numFmtId="170" formatCode="#,##0_ ;[Red]\-#,##0\ "/>
    <numFmt numFmtId="171" formatCode="_(* #,##0_);_(* \(#,##0\);_(* &quot;-&quot;??_);_(@_)"/>
  </numFmts>
  <fonts count="28" x14ac:knownFonts="1">
    <font>
      <sz val="10"/>
      <name val="Arabic Transparent"/>
      <charset val="178"/>
    </font>
    <font>
      <sz val="11"/>
      <color theme="1"/>
      <name val="Arial"/>
      <family val="2"/>
      <charset val="178"/>
      <scheme val="minor"/>
    </font>
    <font>
      <sz val="10"/>
      <name val="Arabic Transparent"/>
      <charset val="178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  <charset val="178"/>
    </font>
    <font>
      <b/>
      <u/>
      <sz val="14"/>
      <name val="Arial"/>
      <family val="2"/>
      <charset val="178"/>
    </font>
    <font>
      <sz val="9"/>
      <name val="Arial"/>
      <family val="2"/>
      <charset val="178"/>
    </font>
    <font>
      <b/>
      <u/>
      <sz val="11"/>
      <name val="Arabic Transparent"/>
      <charset val="178"/>
    </font>
    <font>
      <b/>
      <sz val="9"/>
      <name val="Arial"/>
      <family val="2"/>
      <charset val="178"/>
    </font>
    <font>
      <b/>
      <u/>
      <sz val="9"/>
      <name val="Arial"/>
      <family val="2"/>
    </font>
    <font>
      <u/>
      <sz val="9"/>
      <name val="Arial"/>
      <family val="2"/>
      <charset val="178"/>
    </font>
    <font>
      <sz val="9"/>
      <color indexed="8"/>
      <name val="Arial"/>
      <family val="2"/>
      <charset val="178"/>
    </font>
    <font>
      <sz val="9"/>
      <color indexed="8"/>
      <name val="Arial"/>
      <family val="2"/>
    </font>
    <font>
      <b/>
      <sz val="9"/>
      <color indexed="8"/>
      <name val="Arial"/>
      <family val="2"/>
      <charset val="178"/>
    </font>
    <font>
      <b/>
      <sz val="9"/>
      <name val="Arial"/>
      <family val="2"/>
    </font>
    <font>
      <b/>
      <u/>
      <sz val="9"/>
      <name val="Arial"/>
      <family val="2"/>
      <charset val="178"/>
    </font>
    <font>
      <sz val="9"/>
      <name val="Arial"/>
      <family val="2"/>
    </font>
    <font>
      <b/>
      <u/>
      <sz val="14"/>
      <name val="Arabic Transparent"/>
      <charset val="178"/>
    </font>
    <font>
      <b/>
      <u/>
      <sz val="10"/>
      <name val="Arabic Transparent"/>
      <charset val="178"/>
    </font>
    <font>
      <b/>
      <sz val="10"/>
      <name val="Arabic Transparent"/>
      <charset val="178"/>
    </font>
    <font>
      <b/>
      <sz val="14"/>
      <name val="Arabic Transparent"/>
      <charset val="178"/>
    </font>
    <font>
      <b/>
      <sz val="10"/>
      <name val="Century Gothic"/>
      <family val="2"/>
    </font>
    <font>
      <b/>
      <sz val="10"/>
      <color indexed="9"/>
      <name val="Century Gothic"/>
      <family val="2"/>
    </font>
    <font>
      <sz val="10"/>
      <name val="Century Gothic"/>
      <family val="2"/>
    </font>
    <font>
      <b/>
      <i/>
      <sz val="10"/>
      <name val="Century Gothic"/>
      <family val="2"/>
    </font>
    <font>
      <i/>
      <sz val="10"/>
      <name val="Century Gothic"/>
      <family val="2"/>
    </font>
    <font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3">
    <xf numFmtId="0" fontId="0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0" fontId="5" fillId="0" borderId="0"/>
    <xf numFmtId="40" fontId="5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>
      <alignment horizontal="right"/>
    </xf>
    <xf numFmtId="0" fontId="2" fillId="0" borderId="0" applyNumberFormat="0">
      <alignment horizontal="right"/>
    </xf>
    <xf numFmtId="0" fontId="2" fillId="0" borderId="0" applyNumberFormat="0">
      <alignment horizontal="right"/>
    </xf>
    <xf numFmtId="0" fontId="1" fillId="0" borderId="0"/>
  </cellStyleXfs>
  <cellXfs count="139">
    <xf numFmtId="0" fontId="0" fillId="0" borderId="0" xfId="0"/>
    <xf numFmtId="0" fontId="3" fillId="0" borderId="0" xfId="0" applyFont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5" fontId="3" fillId="0" borderId="3" xfId="3" applyNumberFormat="1" applyFont="1" applyFill="1" applyBorder="1" applyAlignment="1">
      <alignment horizontal="center"/>
    </xf>
    <xf numFmtId="0" fontId="4" fillId="0" borderId="0" xfId="3"/>
    <xf numFmtId="166" fontId="4" fillId="0" borderId="0" xfId="1" applyFont="1"/>
    <xf numFmtId="0" fontId="3" fillId="0" borderId="4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5" fontId="3" fillId="0" borderId="7" xfId="3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7" fontId="4" fillId="0" borderId="8" xfId="4" applyFill="1" applyBorder="1" applyAlignment="1">
      <alignment horizontal="left"/>
    </xf>
    <xf numFmtId="167" fontId="4" fillId="0" borderId="9" xfId="4" applyFill="1" applyBorder="1"/>
    <xf numFmtId="167" fontId="4" fillId="0" borderId="8" xfId="4" applyFont="1" applyFill="1" applyBorder="1" applyAlignment="1">
      <alignment horizontal="left"/>
    </xf>
    <xf numFmtId="167" fontId="4" fillId="0" borderId="9" xfId="4" applyFont="1" applyFill="1" applyBorder="1"/>
    <xf numFmtId="165" fontId="3" fillId="0" borderId="10" xfId="4" applyNumberFormat="1" applyFont="1" applyFill="1" applyBorder="1"/>
    <xf numFmtId="167" fontId="4" fillId="2" borderId="8" xfId="4" applyFill="1" applyBorder="1" applyAlignment="1">
      <alignment horizontal="left"/>
    </xf>
    <xf numFmtId="43" fontId="4" fillId="0" borderId="0" xfId="3" applyNumberFormat="1"/>
    <xf numFmtId="167" fontId="4" fillId="2" borderId="9" xfId="4" applyFont="1" applyFill="1" applyBorder="1"/>
    <xf numFmtId="167" fontId="4" fillId="2" borderId="9" xfId="4" applyFill="1" applyBorder="1"/>
    <xf numFmtId="167" fontId="4" fillId="2" borderId="8" xfId="4" applyFont="1" applyFill="1" applyBorder="1" applyAlignment="1">
      <alignment horizontal="left"/>
    </xf>
    <xf numFmtId="0" fontId="4" fillId="2" borderId="0" xfId="3" applyFill="1"/>
    <xf numFmtId="166" fontId="4" fillId="2" borderId="0" xfId="1" applyFont="1" applyFill="1"/>
    <xf numFmtId="0" fontId="4" fillId="0" borderId="0" xfId="3" applyFont="1"/>
    <xf numFmtId="4" fontId="4" fillId="0" borderId="0" xfId="3" applyNumberFormat="1" applyFont="1"/>
    <xf numFmtId="0" fontId="3" fillId="0" borderId="0" xfId="0" applyFont="1" applyFill="1" applyAlignment="1">
      <alignment horizontal="left"/>
    </xf>
    <xf numFmtId="167" fontId="4" fillId="0" borderId="11" xfId="4" applyFill="1" applyBorder="1" applyAlignment="1">
      <alignment horizontal="left"/>
    </xf>
    <xf numFmtId="167" fontId="4" fillId="0" borderId="12" xfId="4" applyFill="1" applyBorder="1"/>
    <xf numFmtId="167" fontId="4" fillId="0" borderId="11" xfId="4" applyFont="1" applyFill="1" applyBorder="1" applyAlignment="1">
      <alignment horizontal="left"/>
    </xf>
    <xf numFmtId="167" fontId="4" fillId="0" borderId="12" xfId="4" applyFont="1" applyFill="1" applyBorder="1"/>
    <xf numFmtId="0" fontId="3" fillId="3" borderId="13" xfId="0" applyFont="1" applyFill="1" applyBorder="1" applyAlignment="1">
      <alignment horizontal="left"/>
    </xf>
    <xf numFmtId="167" fontId="3" fillId="0" borderId="14" xfId="4" applyFont="1" applyFill="1" applyBorder="1" applyAlignment="1">
      <alignment horizontal="left"/>
    </xf>
    <xf numFmtId="167" fontId="3" fillId="0" borderId="15" xfId="4" applyFont="1" applyFill="1" applyBorder="1"/>
    <xf numFmtId="165" fontId="3" fillId="0" borderId="16" xfId="4" applyNumberFormat="1" applyFont="1" applyFill="1" applyBorder="1"/>
    <xf numFmtId="165" fontId="3" fillId="0" borderId="15" xfId="4" applyNumberFormat="1" applyFont="1" applyFill="1" applyBorder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165" fontId="3" fillId="0" borderId="0" xfId="3" applyNumberFormat="1" applyFont="1" applyFill="1"/>
    <xf numFmtId="0" fontId="4" fillId="0" borderId="0" xfId="3" applyFill="1"/>
    <xf numFmtId="0" fontId="6" fillId="4" borderId="0" xfId="5" applyFont="1" applyFill="1" applyAlignment="1">
      <alignment horizontal="center"/>
    </xf>
    <xf numFmtId="0" fontId="7" fillId="0" borderId="0" xfId="5" applyFont="1"/>
    <xf numFmtId="168" fontId="7" fillId="0" borderId="0" xfId="1" applyNumberFormat="1" applyFont="1"/>
    <xf numFmtId="0" fontId="6" fillId="0" borderId="0" xfId="5" applyFont="1" applyAlignment="1">
      <alignment horizontal="center"/>
    </xf>
    <xf numFmtId="0" fontId="6" fillId="0" borderId="0" xfId="5" applyFont="1" applyAlignment="1">
      <alignment horizontal="center"/>
    </xf>
    <xf numFmtId="15" fontId="7" fillId="0" borderId="0" xfId="5" applyNumberFormat="1" applyFont="1" applyAlignment="1">
      <alignment horizontal="centerContinuous"/>
    </xf>
    <xf numFmtId="0" fontId="7" fillId="0" borderId="0" xfId="5" applyFont="1" applyAlignment="1">
      <alignment horizontal="centerContinuous"/>
    </xf>
    <xf numFmtId="40" fontId="7" fillId="0" borderId="0" xfId="5" applyNumberFormat="1" applyFont="1" applyAlignment="1">
      <alignment horizontal="centerContinuous"/>
    </xf>
    <xf numFmtId="0" fontId="8" fillId="5" borderId="0" xfId="0" applyFont="1" applyFill="1" applyAlignment="1">
      <alignment horizontal="center"/>
    </xf>
    <xf numFmtId="0" fontId="7" fillId="0" borderId="0" xfId="0" applyFont="1"/>
    <xf numFmtId="169" fontId="9" fillId="0" borderId="0" xfId="0" applyNumberFormat="1" applyFont="1" applyBorder="1" applyAlignment="1">
      <alignment horizontal="center"/>
    </xf>
    <xf numFmtId="169" fontId="9" fillId="0" borderId="17" xfId="0" applyNumberFormat="1" applyFont="1" applyBorder="1" applyAlignment="1">
      <alignment horizontal="center"/>
    </xf>
    <xf numFmtId="0" fontId="8" fillId="5" borderId="18" xfId="0" applyFont="1" applyFill="1" applyBorder="1" applyAlignment="1">
      <alignment horizontal="center" wrapText="1"/>
    </xf>
    <xf numFmtId="0" fontId="10" fillId="0" borderId="0" xfId="0" applyFont="1"/>
    <xf numFmtId="0" fontId="9" fillId="0" borderId="0" xfId="0" applyFont="1"/>
    <xf numFmtId="43" fontId="7" fillId="0" borderId="0" xfId="5" applyNumberFormat="1" applyFont="1" applyAlignment="1">
      <alignment horizontal="centerContinuous"/>
    </xf>
    <xf numFmtId="0" fontId="11" fillId="0" borderId="0" xfId="5" applyFont="1" applyAlignment="1">
      <alignment horizontal="centerContinuous"/>
    </xf>
    <xf numFmtId="170" fontId="7" fillId="0" borderId="0" xfId="5" applyNumberFormat="1" applyFont="1" applyAlignment="1">
      <alignment horizontal="centerContinuous"/>
    </xf>
    <xf numFmtId="170" fontId="7" fillId="0" borderId="0" xfId="5" applyNumberFormat="1" applyFont="1"/>
    <xf numFmtId="170" fontId="7" fillId="0" borderId="0" xfId="6" applyNumberFormat="1" applyFont="1" applyFill="1"/>
    <xf numFmtId="170" fontId="12" fillId="0" borderId="0" xfId="6" applyNumberFormat="1" applyFont="1" applyFill="1"/>
    <xf numFmtId="170" fontId="13" fillId="0" borderId="0" xfId="6" applyNumberFormat="1" applyFont="1" applyFill="1"/>
    <xf numFmtId="170" fontId="7" fillId="0" borderId="0" xfId="6" applyNumberFormat="1" applyFont="1" applyFill="1" applyBorder="1"/>
    <xf numFmtId="170" fontId="9" fillId="0" borderId="19" xfId="6" applyNumberFormat="1" applyFont="1" applyFill="1" applyBorder="1"/>
    <xf numFmtId="0" fontId="9" fillId="0" borderId="0" xfId="5" applyFont="1"/>
    <xf numFmtId="170" fontId="9" fillId="0" borderId="0" xfId="6" applyNumberFormat="1" applyFont="1" applyFill="1" applyBorder="1"/>
    <xf numFmtId="170" fontId="14" fillId="0" borderId="0" xfId="6" applyNumberFormat="1" applyFont="1" applyFill="1"/>
    <xf numFmtId="0" fontId="15" fillId="0" borderId="0" xfId="0" applyFont="1"/>
    <xf numFmtId="170" fontId="15" fillId="0" borderId="19" xfId="6" applyNumberFormat="1" applyFont="1" applyFill="1" applyBorder="1"/>
    <xf numFmtId="0" fontId="9" fillId="0" borderId="19" xfId="0" applyFont="1" applyBorder="1"/>
    <xf numFmtId="0" fontId="7" fillId="0" borderId="19" xfId="5" applyFont="1" applyBorder="1"/>
    <xf numFmtId="170" fontId="7" fillId="0" borderId="0" xfId="6" applyNumberFormat="1" applyFont="1" applyAlignment="1">
      <alignment horizontal="centerContinuous"/>
    </xf>
    <xf numFmtId="170" fontId="7" fillId="0" borderId="0" xfId="6" applyNumberFormat="1" applyFont="1"/>
    <xf numFmtId="170" fontId="9" fillId="0" borderId="19" xfId="5" applyNumberFormat="1" applyFont="1" applyFill="1" applyBorder="1"/>
    <xf numFmtId="0" fontId="9" fillId="0" borderId="0" xfId="0" applyFont="1" applyBorder="1"/>
    <xf numFmtId="0" fontId="7" fillId="0" borderId="0" xfId="5" applyFont="1" applyBorder="1"/>
    <xf numFmtId="170" fontId="9" fillId="0" borderId="0" xfId="5" applyNumberFormat="1" applyFont="1" applyFill="1" applyBorder="1"/>
    <xf numFmtId="0" fontId="16" fillId="0" borderId="0" xfId="0" applyFont="1"/>
    <xf numFmtId="170" fontId="7" fillId="0" borderId="0" xfId="5" applyNumberFormat="1" applyFont="1" applyFill="1" applyBorder="1"/>
    <xf numFmtId="0" fontId="17" fillId="0" borderId="0" xfId="0" applyFont="1"/>
    <xf numFmtId="170" fontId="7" fillId="0" borderId="0" xfId="5" applyNumberFormat="1" applyFont="1" applyFill="1"/>
    <xf numFmtId="170" fontId="7" fillId="0" borderId="0" xfId="1" applyNumberFormat="1" applyFont="1" applyFill="1"/>
    <xf numFmtId="170" fontId="7" fillId="0" borderId="0" xfId="1" applyNumberFormat="1" applyFont="1" applyFill="1" applyBorder="1"/>
    <xf numFmtId="40" fontId="7" fillId="0" borderId="0" xfId="6" applyFont="1" applyBorder="1"/>
    <xf numFmtId="166" fontId="15" fillId="0" borderId="0" xfId="1" applyFont="1" applyBorder="1"/>
    <xf numFmtId="165" fontId="7" fillId="0" borderId="0" xfId="5" applyNumberFormat="1" applyFont="1"/>
    <xf numFmtId="0" fontId="18" fillId="4" borderId="0" xfId="0" applyFont="1" applyFill="1" applyAlignment="1">
      <alignment horizontal="center"/>
    </xf>
    <xf numFmtId="0" fontId="0" fillId="4" borderId="0" xfId="0" applyFill="1"/>
    <xf numFmtId="0" fontId="18" fillId="4" borderId="0" xfId="0" applyFont="1" applyFill="1" applyAlignment="1">
      <alignment horizontal="center"/>
    </xf>
    <xf numFmtId="0" fontId="0" fillId="4" borderId="0" xfId="0" applyFill="1" applyBorder="1"/>
    <xf numFmtId="169" fontId="9" fillId="0" borderId="20" xfId="0" applyNumberFormat="1" applyFont="1" applyBorder="1" applyAlignment="1">
      <alignment horizontal="center"/>
    </xf>
    <xf numFmtId="0" fontId="8" fillId="5" borderId="17" xfId="0" quotePrefix="1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/>
    </xf>
    <xf numFmtId="0" fontId="19" fillId="4" borderId="0" xfId="0" applyFont="1" applyFill="1"/>
    <xf numFmtId="0" fontId="0" fillId="4" borderId="0" xfId="0" applyFont="1" applyFill="1" applyAlignment="1">
      <alignment horizontal="center"/>
    </xf>
    <xf numFmtId="0" fontId="0" fillId="4" borderId="0" xfId="0" applyFont="1" applyFill="1"/>
    <xf numFmtId="171" fontId="2" fillId="4" borderId="0" xfId="1" applyNumberFormat="1" applyFont="1" applyFill="1" applyAlignment="1">
      <alignment horizontal="center"/>
    </xf>
    <xf numFmtId="0" fontId="0" fillId="4" borderId="0" xfId="0" applyFill="1" applyAlignment="1"/>
    <xf numFmtId="171" fontId="2" fillId="4" borderId="0" xfId="1" applyNumberFormat="1" applyFont="1" applyFill="1" applyAlignment="1"/>
    <xf numFmtId="171" fontId="0" fillId="4" borderId="0" xfId="0" applyNumberFormat="1" applyFill="1"/>
    <xf numFmtId="9" fontId="2" fillId="4" borderId="0" xfId="2" applyFont="1" applyFill="1" applyAlignment="1"/>
    <xf numFmtId="0" fontId="20" fillId="4" borderId="0" xfId="0" applyFont="1" applyFill="1"/>
    <xf numFmtId="171" fontId="20" fillId="4" borderId="19" xfId="1" applyNumberFormat="1" applyFont="1" applyFill="1" applyBorder="1" applyAlignment="1"/>
    <xf numFmtId="9" fontId="20" fillId="4" borderId="0" xfId="2" applyFont="1" applyFill="1" applyAlignment="1"/>
    <xf numFmtId="0" fontId="0" fillId="4" borderId="0" xfId="0" applyFill="1" applyAlignment="1">
      <alignment horizontal="center"/>
    </xf>
    <xf numFmtId="0" fontId="9" fillId="4" borderId="19" xfId="0" applyFont="1" applyFill="1" applyBorder="1"/>
    <xf numFmtId="38" fontId="20" fillId="4" borderId="19" xfId="1" applyNumberFormat="1" applyFont="1" applyFill="1" applyBorder="1" applyAlignment="1"/>
    <xf numFmtId="38" fontId="2" fillId="4" borderId="0" xfId="1" applyNumberFormat="1" applyFont="1" applyFill="1" applyAlignment="1"/>
    <xf numFmtId="0" fontId="0" fillId="4" borderId="0" xfId="0" applyFont="1" applyFill="1" applyAlignment="1"/>
    <xf numFmtId="166" fontId="2" fillId="4" borderId="0" xfId="1" applyFont="1" applyFill="1"/>
    <xf numFmtId="0" fontId="9" fillId="4" borderId="21" xfId="0" applyFont="1" applyFill="1" applyBorder="1"/>
    <xf numFmtId="38" fontId="0" fillId="4" borderId="0" xfId="0" applyNumberFormat="1" applyFill="1"/>
    <xf numFmtId="0" fontId="2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2" fillId="4" borderId="0" xfId="3" applyFont="1" applyFill="1" applyBorder="1"/>
    <xf numFmtId="0" fontId="23" fillId="4" borderId="0" xfId="3" applyFont="1" applyFill="1" applyBorder="1"/>
    <xf numFmtId="0" fontId="22" fillId="4" borderId="19" xfId="3" applyFont="1" applyFill="1" applyBorder="1"/>
    <xf numFmtId="0" fontId="0" fillId="4" borderId="19" xfId="0" applyFill="1" applyBorder="1"/>
    <xf numFmtId="37" fontId="22" fillId="4" borderId="19" xfId="4" applyNumberFormat="1" applyFont="1" applyFill="1" applyBorder="1"/>
    <xf numFmtId="0" fontId="24" fillId="4" borderId="0" xfId="3" quotePrefix="1" applyFont="1" applyFill="1" applyBorder="1"/>
    <xf numFmtId="37" fontId="24" fillId="4" borderId="0" xfId="4" applyNumberFormat="1" applyFont="1" applyFill="1" applyBorder="1"/>
    <xf numFmtId="0" fontId="24" fillId="4" borderId="0" xfId="3" applyFont="1" applyFill="1" applyBorder="1"/>
    <xf numFmtId="0" fontId="25" fillId="4" borderId="19" xfId="3" applyFont="1" applyFill="1" applyBorder="1"/>
    <xf numFmtId="37" fontId="25" fillId="4" borderId="19" xfId="4" applyNumberFormat="1" applyFont="1" applyFill="1" applyBorder="1"/>
    <xf numFmtId="0" fontId="26" fillId="4" borderId="0" xfId="3" applyFont="1" applyFill="1" applyBorder="1"/>
    <xf numFmtId="37" fontId="26" fillId="4" borderId="0" xfId="4" applyNumberFormat="1" applyFont="1" applyFill="1" applyBorder="1"/>
    <xf numFmtId="37" fontId="22" fillId="4" borderId="0" xfId="4" applyNumberFormat="1" applyFont="1" applyFill="1" applyBorder="1"/>
    <xf numFmtId="171" fontId="24" fillId="4" borderId="0" xfId="1" applyNumberFormat="1" applyFont="1" applyFill="1" applyBorder="1"/>
    <xf numFmtId="171" fontId="22" fillId="4" borderId="19" xfId="1" applyNumberFormat="1" applyFont="1" applyFill="1" applyBorder="1"/>
    <xf numFmtId="0" fontId="25" fillId="4" borderId="19" xfId="3" applyFont="1" applyFill="1" applyBorder="1" applyProtection="1"/>
    <xf numFmtId="3" fontId="25" fillId="4" borderId="19" xfId="3" applyNumberFormat="1" applyFont="1" applyFill="1" applyBorder="1"/>
    <xf numFmtId="171" fontId="22" fillId="4" borderId="0" xfId="4" applyNumberFormat="1" applyFont="1" applyFill="1" applyBorder="1"/>
    <xf numFmtId="171" fontId="24" fillId="4" borderId="0" xfId="4" applyNumberFormat="1" applyFont="1" applyFill="1" applyBorder="1"/>
    <xf numFmtId="166" fontId="25" fillId="4" borderId="19" xfId="1" applyFont="1" applyFill="1" applyBorder="1" applyAlignment="1">
      <alignment horizontal="right"/>
    </xf>
    <xf numFmtId="165" fontId="4" fillId="0" borderId="0" xfId="3" applyNumberFormat="1" applyFill="1"/>
    <xf numFmtId="166" fontId="4" fillId="0" borderId="0" xfId="1" applyFont="1" applyFill="1"/>
  </cellXfs>
  <cellStyles count="13">
    <cellStyle name="Comma" xfId="1" builtinId="3"/>
    <cellStyle name="Comma 2" xfId="4"/>
    <cellStyle name="Comma 3" xfId="7"/>
    <cellStyle name="Comma 4" xfId="8"/>
    <cellStyle name="Comma_FS-DEC-2002 COPY OMDA-FINAL" xfId="6"/>
    <cellStyle name="L (3)" xfId="9"/>
    <cellStyle name="LL (3)" xfId="10"/>
    <cellStyle name="MS_Arabic" xfId="11"/>
    <cellStyle name="Normal" xfId="0" builtinId="0"/>
    <cellStyle name="Normal 2" xfId="3"/>
    <cellStyle name="Normal 3" xfId="12"/>
    <cellStyle name="Normal_FS-DEC-2002 COPY OMDA-FINAL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dhat\Closing\D.T%2028-4-2013\New%20folder\Te7a%20&amp;%20Osama\Financial%20Statement%20As%20Of%20May-13%20Cash%20Flow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 Balance"/>
      <sheetName val="Balance Sheet"/>
      <sheetName val="Income Statement"/>
      <sheetName val="Cash Flow"/>
      <sheetName val="Cash and cash equvialent"/>
      <sheetName val="Accounts receivables"/>
      <sheetName val="Other debit accounts"/>
      <sheetName val="WIP &amp; Inventory"/>
      <sheetName val="Pre-paid expenses"/>
      <sheetName val="Fixed Assets"/>
      <sheetName val="Intangible Assets"/>
      <sheetName val="Accounts &amp; Notes Payable"/>
      <sheetName val="Accrued Expenses"/>
      <sheetName val="Other credit balance"/>
      <sheetName val="Shareholders Loan"/>
      <sheetName val="Stockholders' equity"/>
      <sheetName val="Sales"/>
      <sheetName val="Cost Of Sales"/>
      <sheetName val="G&amp;A"/>
      <sheetName val="Depreciation &amp; Amortiza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7">
          <cell r="C7">
            <v>0</v>
          </cell>
        </row>
        <row r="8">
          <cell r="C8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8">
          <cell r="D18">
            <v>0</v>
          </cell>
          <cell r="F18">
            <v>0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1"/>
  <sheetViews>
    <sheetView tabSelected="1" workbookViewId="0">
      <pane xSplit="1" ySplit="2" topLeftCell="P3" activePane="bottomRight" state="frozen"/>
      <selection activeCell="AF28" sqref="AF28"/>
      <selection pane="topRight" activeCell="AF28" sqref="AF28"/>
      <selection pane="bottomLeft" activeCell="AF28" sqref="AF28"/>
      <selection pane="bottomRight" activeCell="T64" sqref="T64"/>
    </sheetView>
  </sheetViews>
  <sheetFormatPr defaultRowHeight="12.75" x14ac:dyDescent="0.2"/>
  <cols>
    <col min="1" max="1" width="51.85546875" bestFit="1" customWidth="1"/>
    <col min="2" max="2" width="11.140625" style="37" hidden="1" customWidth="1"/>
    <col min="3" max="3" width="11.42578125" style="38" hidden="1" customWidth="1"/>
    <col min="4" max="4" width="11.7109375" style="37" hidden="1" customWidth="1"/>
    <col min="5" max="5" width="12" style="38" hidden="1" customWidth="1"/>
    <col min="6" max="6" width="11.5703125" style="37" hidden="1" customWidth="1"/>
    <col min="7" max="7" width="12.42578125" style="38" hidden="1" customWidth="1"/>
    <col min="8" max="8" width="11.42578125" style="37" hidden="1" customWidth="1"/>
    <col min="9" max="9" width="11.28515625" style="38" hidden="1" customWidth="1"/>
    <col min="10" max="10" width="11.28515625" style="39" hidden="1" customWidth="1"/>
    <col min="11" max="11" width="11.28515625" style="40" hidden="1" customWidth="1"/>
    <col min="12" max="12" width="15.140625" style="39" hidden="1" customWidth="1"/>
    <col min="13" max="13" width="15.140625" style="40" hidden="1" customWidth="1"/>
    <col min="14" max="14" width="14.140625" style="39" hidden="1" customWidth="1"/>
    <col min="15" max="15" width="14.140625" style="40" hidden="1" customWidth="1"/>
    <col min="16" max="16" width="15.140625" style="39" customWidth="1"/>
    <col min="17" max="17" width="15.140625" style="40" customWidth="1"/>
    <col min="18" max="18" width="16.28515625" style="39" customWidth="1"/>
    <col min="19" max="19" width="16.28515625" style="40" customWidth="1"/>
    <col min="20" max="20" width="16.28515625" style="39" customWidth="1"/>
    <col min="21" max="21" width="16.28515625" style="40" customWidth="1"/>
    <col min="22" max="22" width="18.28515625" style="41" bestFit="1" customWidth="1"/>
    <col min="23" max="23" width="12.28515625" style="42" bestFit="1" customWidth="1"/>
    <col min="24" max="24" width="12.85546875" style="6" bestFit="1" customWidth="1"/>
    <col min="25" max="26" width="12.85546875" style="5" bestFit="1" customWidth="1"/>
    <col min="27" max="28" width="11.28515625" style="5" bestFit="1" customWidth="1"/>
    <col min="29" max="29" width="12.85546875" style="5" bestFit="1" customWidth="1"/>
    <col min="30" max="16384" width="9.140625" style="5"/>
  </cols>
  <sheetData>
    <row r="1" spans="1:23" x14ac:dyDescent="0.2">
      <c r="A1" s="1" t="s">
        <v>0</v>
      </c>
      <c r="B1" s="2">
        <v>39933</v>
      </c>
      <c r="C1" s="3"/>
      <c r="D1" s="2">
        <v>39963</v>
      </c>
      <c r="E1" s="3"/>
      <c r="F1" s="2">
        <v>39994</v>
      </c>
      <c r="G1" s="3"/>
      <c r="H1" s="2">
        <v>40025</v>
      </c>
      <c r="I1" s="3"/>
      <c r="J1" s="2">
        <v>40056</v>
      </c>
      <c r="K1" s="3"/>
      <c r="L1" s="2">
        <v>40086</v>
      </c>
      <c r="M1" s="3"/>
      <c r="N1" s="2">
        <v>40094</v>
      </c>
      <c r="O1" s="3"/>
      <c r="P1" s="2" t="s">
        <v>1</v>
      </c>
      <c r="Q1" s="3"/>
      <c r="R1" s="2" t="s">
        <v>212</v>
      </c>
      <c r="S1" s="3"/>
      <c r="T1" s="2" t="s">
        <v>2</v>
      </c>
      <c r="U1" s="3"/>
      <c r="V1" s="4" t="s">
        <v>3</v>
      </c>
    </row>
    <row r="2" spans="1:23" x14ac:dyDescent="0.2">
      <c r="A2" s="7"/>
      <c r="B2" s="8" t="s">
        <v>4</v>
      </c>
      <c r="C2" s="9" t="s">
        <v>5</v>
      </c>
      <c r="D2" s="8" t="s">
        <v>4</v>
      </c>
      <c r="E2" s="9" t="s">
        <v>5</v>
      </c>
      <c r="F2" s="8" t="s">
        <v>4</v>
      </c>
      <c r="G2" s="9" t="s">
        <v>5</v>
      </c>
      <c r="H2" s="8" t="s">
        <v>4</v>
      </c>
      <c r="I2" s="9" t="s">
        <v>5</v>
      </c>
      <c r="J2" s="8" t="s">
        <v>4</v>
      </c>
      <c r="K2" s="9" t="s">
        <v>5</v>
      </c>
      <c r="L2" s="8" t="s">
        <v>4</v>
      </c>
      <c r="M2" s="9" t="s">
        <v>5</v>
      </c>
      <c r="N2" s="8" t="s">
        <v>4</v>
      </c>
      <c r="O2" s="9" t="s">
        <v>5</v>
      </c>
      <c r="P2" s="8" t="s">
        <v>4</v>
      </c>
      <c r="Q2" s="9"/>
      <c r="R2" s="8" t="s">
        <v>4</v>
      </c>
      <c r="S2" s="9" t="s">
        <v>5</v>
      </c>
      <c r="T2" s="8" t="s">
        <v>4</v>
      </c>
      <c r="U2" s="9" t="s">
        <v>5</v>
      </c>
      <c r="V2" s="10"/>
    </row>
    <row r="3" spans="1:23" ht="16.5" customHeight="1" x14ac:dyDescent="0.2">
      <c r="A3" s="11" t="s">
        <v>6</v>
      </c>
      <c r="B3" s="12"/>
      <c r="C3" s="13"/>
      <c r="D3" s="12"/>
      <c r="E3" s="13"/>
      <c r="F3" s="12"/>
      <c r="G3" s="13"/>
      <c r="H3" s="12"/>
      <c r="I3" s="13"/>
      <c r="J3" s="14"/>
      <c r="K3" s="15"/>
      <c r="L3" s="14"/>
      <c r="M3" s="15"/>
      <c r="N3" s="14"/>
      <c r="O3" s="15"/>
      <c r="P3" s="12"/>
      <c r="Q3" s="13"/>
      <c r="R3" s="14"/>
      <c r="S3" s="15"/>
      <c r="T3" s="14">
        <f>+P3+R3</f>
        <v>0</v>
      </c>
      <c r="U3" s="15">
        <f>+Q3+S3</f>
        <v>0</v>
      </c>
      <c r="V3" s="16">
        <f t="shared" ref="V3:V83" si="0">T3-U3</f>
        <v>0</v>
      </c>
    </row>
    <row r="4" spans="1:23" ht="16.5" customHeight="1" x14ac:dyDescent="0.2">
      <c r="A4" s="11" t="s">
        <v>7</v>
      </c>
      <c r="B4" s="12"/>
      <c r="C4" s="13"/>
      <c r="D4" s="12"/>
      <c r="E4" s="13"/>
      <c r="F4" s="12"/>
      <c r="G4" s="13"/>
      <c r="H4" s="12"/>
      <c r="I4" s="13"/>
      <c r="J4" s="14"/>
      <c r="K4" s="15"/>
      <c r="L4" s="14"/>
      <c r="M4" s="15"/>
      <c r="N4" s="14"/>
      <c r="O4" s="15"/>
      <c r="P4" s="12"/>
      <c r="Q4" s="13"/>
      <c r="R4" s="14"/>
      <c r="S4" s="15"/>
      <c r="T4" s="14">
        <f>+P4+R4</f>
        <v>0</v>
      </c>
      <c r="U4" s="15">
        <f>+Q4+S4</f>
        <v>0</v>
      </c>
      <c r="V4" s="16">
        <f t="shared" si="0"/>
        <v>0</v>
      </c>
    </row>
    <row r="5" spans="1:23" ht="16.5" customHeight="1" x14ac:dyDescent="0.2">
      <c r="A5" s="11" t="s">
        <v>8</v>
      </c>
      <c r="B5" s="12"/>
      <c r="C5" s="13"/>
      <c r="D5" s="12"/>
      <c r="E5" s="13"/>
      <c r="F5" s="12"/>
      <c r="G5" s="13"/>
      <c r="H5" s="12"/>
      <c r="I5" s="13"/>
      <c r="J5" s="14"/>
      <c r="K5" s="15"/>
      <c r="L5" s="14"/>
      <c r="M5" s="15"/>
      <c r="N5" s="14"/>
      <c r="O5" s="15"/>
      <c r="P5" s="12"/>
      <c r="Q5" s="13"/>
      <c r="R5" s="14"/>
      <c r="S5" s="15"/>
      <c r="T5" s="14">
        <f t="shared" ref="T5:T68" si="1">+P5+R5</f>
        <v>0</v>
      </c>
      <c r="U5" s="15">
        <f t="shared" ref="U5:U68" si="2">+Q5+S5</f>
        <v>0</v>
      </c>
      <c r="V5" s="16">
        <f t="shared" si="0"/>
        <v>0</v>
      </c>
    </row>
    <row r="6" spans="1:23" ht="16.5" customHeight="1" x14ac:dyDescent="0.2">
      <c r="A6" s="11" t="s">
        <v>9</v>
      </c>
      <c r="B6" s="12"/>
      <c r="C6" s="13"/>
      <c r="D6" s="12"/>
      <c r="E6" s="13"/>
      <c r="F6" s="12"/>
      <c r="G6" s="13"/>
      <c r="H6" s="12"/>
      <c r="I6" s="13"/>
      <c r="J6" s="14"/>
      <c r="K6" s="15"/>
      <c r="L6" s="14"/>
      <c r="M6" s="15"/>
      <c r="N6" s="14"/>
      <c r="O6" s="15"/>
      <c r="P6" s="12"/>
      <c r="Q6" s="13"/>
      <c r="R6" s="14"/>
      <c r="S6" s="15"/>
      <c r="T6" s="14">
        <f t="shared" si="1"/>
        <v>0</v>
      </c>
      <c r="U6" s="15">
        <f t="shared" si="2"/>
        <v>0</v>
      </c>
      <c r="V6" s="16">
        <f t="shared" si="0"/>
        <v>0</v>
      </c>
    </row>
    <row r="7" spans="1:23" ht="16.5" customHeight="1" x14ac:dyDescent="0.2">
      <c r="A7" s="11" t="s">
        <v>10</v>
      </c>
      <c r="B7" s="12"/>
      <c r="C7" s="13"/>
      <c r="D7" s="12"/>
      <c r="E7" s="13"/>
      <c r="F7" s="12"/>
      <c r="G7" s="13"/>
      <c r="H7" s="12"/>
      <c r="I7" s="13"/>
      <c r="J7" s="14"/>
      <c r="K7" s="15"/>
      <c r="L7" s="14"/>
      <c r="M7" s="15"/>
      <c r="N7" s="14"/>
      <c r="O7" s="15"/>
      <c r="P7" s="12"/>
      <c r="Q7" s="13"/>
      <c r="R7" s="14"/>
      <c r="S7" s="15"/>
      <c r="T7" s="14">
        <f t="shared" si="1"/>
        <v>0</v>
      </c>
      <c r="U7" s="15">
        <f t="shared" si="2"/>
        <v>0</v>
      </c>
      <c r="V7" s="16">
        <f t="shared" si="0"/>
        <v>0</v>
      </c>
      <c r="W7" s="137"/>
    </row>
    <row r="8" spans="1:23" ht="16.5" customHeight="1" x14ac:dyDescent="0.2">
      <c r="A8" s="11" t="s">
        <v>11</v>
      </c>
      <c r="B8" s="12"/>
      <c r="C8" s="13"/>
      <c r="D8" s="12"/>
      <c r="E8" s="13"/>
      <c r="F8" s="12"/>
      <c r="G8" s="13"/>
      <c r="H8" s="12"/>
      <c r="I8" s="13"/>
      <c r="J8" s="14"/>
      <c r="K8" s="15"/>
      <c r="L8" s="14"/>
      <c r="M8" s="15"/>
      <c r="N8" s="14"/>
      <c r="O8" s="15"/>
      <c r="P8" s="12"/>
      <c r="Q8" s="13"/>
      <c r="R8" s="14"/>
      <c r="S8" s="15"/>
      <c r="T8" s="14">
        <f t="shared" si="1"/>
        <v>0</v>
      </c>
      <c r="U8" s="15">
        <f t="shared" si="2"/>
        <v>0</v>
      </c>
      <c r="V8" s="16">
        <f t="shared" si="0"/>
        <v>0</v>
      </c>
      <c r="W8" s="137"/>
    </row>
    <row r="9" spans="1:23" ht="16.5" customHeight="1" x14ac:dyDescent="0.2">
      <c r="A9" s="11" t="s">
        <v>12</v>
      </c>
      <c r="B9" s="12"/>
      <c r="C9" s="13"/>
      <c r="D9" s="12"/>
      <c r="E9" s="13"/>
      <c r="F9" s="12"/>
      <c r="G9" s="13"/>
      <c r="H9" s="12"/>
      <c r="I9" s="13"/>
      <c r="J9" s="14"/>
      <c r="K9" s="15"/>
      <c r="L9" s="14"/>
      <c r="M9" s="15"/>
      <c r="N9" s="14"/>
      <c r="O9" s="15"/>
      <c r="P9" s="12"/>
      <c r="Q9" s="13"/>
      <c r="R9" s="14"/>
      <c r="S9" s="15"/>
      <c r="T9" s="14">
        <f t="shared" si="1"/>
        <v>0</v>
      </c>
      <c r="U9" s="15">
        <f t="shared" si="2"/>
        <v>0</v>
      </c>
      <c r="V9" s="16">
        <f t="shared" si="0"/>
        <v>0</v>
      </c>
    </row>
    <row r="10" spans="1:23" ht="16.5" customHeight="1" x14ac:dyDescent="0.2">
      <c r="A10" s="11" t="s">
        <v>13</v>
      </c>
      <c r="B10" s="12"/>
      <c r="C10" s="13"/>
      <c r="D10" s="12"/>
      <c r="E10" s="13"/>
      <c r="F10" s="12"/>
      <c r="G10" s="13"/>
      <c r="H10" s="12"/>
      <c r="I10" s="13"/>
      <c r="J10" s="14"/>
      <c r="K10" s="15"/>
      <c r="L10" s="14"/>
      <c r="M10" s="15"/>
      <c r="N10" s="14"/>
      <c r="O10" s="15"/>
      <c r="P10" s="12"/>
      <c r="Q10" s="13"/>
      <c r="R10" s="14"/>
      <c r="S10" s="15"/>
      <c r="T10" s="14">
        <f t="shared" si="1"/>
        <v>0</v>
      </c>
      <c r="U10" s="15">
        <f t="shared" si="2"/>
        <v>0</v>
      </c>
      <c r="V10" s="16">
        <f t="shared" si="0"/>
        <v>0</v>
      </c>
    </row>
    <row r="11" spans="1:23" ht="16.5" customHeight="1" x14ac:dyDescent="0.2">
      <c r="A11" s="11" t="s">
        <v>14</v>
      </c>
      <c r="B11" s="12"/>
      <c r="C11" s="13"/>
      <c r="D11" s="12"/>
      <c r="E11" s="13"/>
      <c r="F11" s="12"/>
      <c r="G11" s="13"/>
      <c r="H11" s="12"/>
      <c r="I11" s="13"/>
      <c r="J11" s="14"/>
      <c r="K11" s="15"/>
      <c r="L11" s="14"/>
      <c r="M11" s="15"/>
      <c r="N11" s="14"/>
      <c r="O11" s="15"/>
      <c r="P11" s="12"/>
      <c r="Q11" s="13"/>
      <c r="R11" s="14"/>
      <c r="S11" s="15"/>
      <c r="T11" s="14">
        <f t="shared" si="1"/>
        <v>0</v>
      </c>
      <c r="U11" s="15">
        <f t="shared" si="2"/>
        <v>0</v>
      </c>
      <c r="V11" s="16">
        <f t="shared" si="0"/>
        <v>0</v>
      </c>
    </row>
    <row r="12" spans="1:23" ht="16.5" customHeight="1" x14ac:dyDescent="0.2">
      <c r="A12" s="11" t="s">
        <v>15</v>
      </c>
      <c r="B12" s="12"/>
      <c r="C12" s="13"/>
      <c r="D12" s="12"/>
      <c r="E12" s="13"/>
      <c r="F12" s="12"/>
      <c r="G12" s="13"/>
      <c r="H12" s="12"/>
      <c r="I12" s="13"/>
      <c r="J12" s="14"/>
      <c r="K12" s="13"/>
      <c r="L12" s="14"/>
      <c r="M12" s="13"/>
      <c r="N12" s="14"/>
      <c r="O12" s="13"/>
      <c r="P12" s="12"/>
      <c r="Q12" s="13"/>
      <c r="R12" s="14"/>
      <c r="S12" s="13"/>
      <c r="T12" s="14">
        <f t="shared" si="1"/>
        <v>0</v>
      </c>
      <c r="U12" s="15">
        <f t="shared" si="2"/>
        <v>0</v>
      </c>
      <c r="V12" s="16">
        <f t="shared" si="0"/>
        <v>0</v>
      </c>
    </row>
    <row r="13" spans="1:23" ht="16.5" customHeight="1" x14ac:dyDescent="0.2">
      <c r="A13" s="11" t="s">
        <v>16</v>
      </c>
      <c r="B13" s="12"/>
      <c r="C13" s="13"/>
      <c r="D13" s="12"/>
      <c r="E13" s="13"/>
      <c r="F13" s="12"/>
      <c r="G13" s="13"/>
      <c r="H13" s="12"/>
      <c r="I13" s="13"/>
      <c r="J13" s="14"/>
      <c r="K13" s="13"/>
      <c r="L13" s="14"/>
      <c r="M13" s="13"/>
      <c r="N13" s="14"/>
      <c r="O13" s="13"/>
      <c r="P13" s="12"/>
      <c r="Q13" s="13"/>
      <c r="R13" s="14"/>
      <c r="S13" s="13"/>
      <c r="T13" s="14">
        <f t="shared" si="1"/>
        <v>0</v>
      </c>
      <c r="U13" s="15">
        <f t="shared" si="2"/>
        <v>0</v>
      </c>
      <c r="V13" s="16">
        <f t="shared" si="0"/>
        <v>0</v>
      </c>
    </row>
    <row r="14" spans="1:23" ht="16.5" customHeight="1" x14ac:dyDescent="0.2">
      <c r="A14" s="11" t="s">
        <v>17</v>
      </c>
      <c r="B14" s="12"/>
      <c r="C14" s="13"/>
      <c r="D14" s="12"/>
      <c r="E14" s="13"/>
      <c r="F14" s="12"/>
      <c r="G14" s="13"/>
      <c r="H14" s="12"/>
      <c r="I14" s="13"/>
      <c r="J14" s="14"/>
      <c r="K14" s="15"/>
      <c r="L14" s="14"/>
      <c r="M14" s="15"/>
      <c r="N14" s="14"/>
      <c r="O14" s="15"/>
      <c r="P14" s="12"/>
      <c r="Q14" s="13"/>
      <c r="R14" s="14"/>
      <c r="S14" s="15"/>
      <c r="T14" s="14">
        <f t="shared" si="1"/>
        <v>0</v>
      </c>
      <c r="U14" s="15">
        <f t="shared" si="2"/>
        <v>0</v>
      </c>
      <c r="V14" s="16">
        <f t="shared" si="0"/>
        <v>0</v>
      </c>
    </row>
    <row r="15" spans="1:23" ht="16.5" customHeight="1" x14ac:dyDescent="0.2">
      <c r="A15" s="11" t="s">
        <v>18</v>
      </c>
      <c r="B15" s="12"/>
      <c r="C15" s="13"/>
      <c r="D15" s="12"/>
      <c r="E15" s="13"/>
      <c r="F15" s="12"/>
      <c r="G15" s="13"/>
      <c r="H15" s="12"/>
      <c r="I15" s="13"/>
      <c r="J15" s="14"/>
      <c r="K15" s="15"/>
      <c r="L15" s="14"/>
      <c r="M15" s="15"/>
      <c r="N15" s="14"/>
      <c r="O15" s="15"/>
      <c r="P15" s="12"/>
      <c r="Q15" s="13"/>
      <c r="R15" s="14"/>
      <c r="S15" s="15"/>
      <c r="T15" s="14">
        <f t="shared" si="1"/>
        <v>0</v>
      </c>
      <c r="U15" s="15">
        <f t="shared" si="2"/>
        <v>0</v>
      </c>
      <c r="V15" s="16">
        <f t="shared" si="0"/>
        <v>0</v>
      </c>
    </row>
    <row r="16" spans="1:23" ht="16.5" customHeight="1" x14ac:dyDescent="0.2">
      <c r="A16" s="11" t="s">
        <v>19</v>
      </c>
      <c r="B16" s="12"/>
      <c r="C16" s="13"/>
      <c r="D16" s="12"/>
      <c r="E16" s="13"/>
      <c r="F16" s="12"/>
      <c r="G16" s="13"/>
      <c r="H16" s="12"/>
      <c r="I16" s="13"/>
      <c r="J16" s="14"/>
      <c r="K16" s="15"/>
      <c r="L16" s="14"/>
      <c r="M16" s="15"/>
      <c r="N16" s="14"/>
      <c r="O16" s="15"/>
      <c r="P16" s="12"/>
      <c r="Q16" s="13"/>
      <c r="R16" s="14"/>
      <c r="S16" s="15"/>
      <c r="T16" s="14">
        <f t="shared" si="1"/>
        <v>0</v>
      </c>
      <c r="U16" s="15">
        <f t="shared" si="2"/>
        <v>0</v>
      </c>
      <c r="V16" s="16">
        <f t="shared" si="0"/>
        <v>0</v>
      </c>
    </row>
    <row r="17" spans="1:27" ht="16.5" customHeight="1" x14ac:dyDescent="0.2">
      <c r="A17" s="11" t="s">
        <v>20</v>
      </c>
      <c r="B17" s="12"/>
      <c r="C17" s="13"/>
      <c r="D17" s="12"/>
      <c r="E17" s="13"/>
      <c r="F17" s="12"/>
      <c r="G17" s="13"/>
      <c r="H17" s="12"/>
      <c r="I17" s="13"/>
      <c r="J17" s="14"/>
      <c r="K17" s="15"/>
      <c r="L17" s="14"/>
      <c r="M17" s="15"/>
      <c r="N17" s="14"/>
      <c r="O17" s="15"/>
      <c r="P17" s="12"/>
      <c r="Q17" s="13"/>
      <c r="R17" s="14"/>
      <c r="S17" s="15"/>
      <c r="T17" s="14">
        <f t="shared" si="1"/>
        <v>0</v>
      </c>
      <c r="U17" s="15">
        <f t="shared" si="2"/>
        <v>0</v>
      </c>
      <c r="V17" s="16">
        <f t="shared" si="0"/>
        <v>0</v>
      </c>
    </row>
    <row r="18" spans="1:27" ht="16.5" customHeight="1" x14ac:dyDescent="0.2">
      <c r="A18" s="11" t="s">
        <v>21</v>
      </c>
      <c r="B18" s="12"/>
      <c r="C18" s="13"/>
      <c r="D18" s="12"/>
      <c r="E18" s="13"/>
      <c r="F18" s="12"/>
      <c r="G18" s="13"/>
      <c r="H18" s="12"/>
      <c r="I18" s="13"/>
      <c r="J18" s="14"/>
      <c r="K18" s="15"/>
      <c r="L18" s="14"/>
      <c r="M18" s="15"/>
      <c r="N18" s="14"/>
      <c r="O18" s="15"/>
      <c r="P18" s="12"/>
      <c r="Q18" s="13"/>
      <c r="R18" s="14"/>
      <c r="S18" s="15"/>
      <c r="T18" s="14">
        <f t="shared" si="1"/>
        <v>0</v>
      </c>
      <c r="U18" s="15">
        <f t="shared" si="2"/>
        <v>0</v>
      </c>
      <c r="V18" s="16">
        <f t="shared" si="0"/>
        <v>0</v>
      </c>
    </row>
    <row r="19" spans="1:27" ht="16.5" customHeight="1" x14ac:dyDescent="0.2">
      <c r="A19" s="11" t="s">
        <v>22</v>
      </c>
      <c r="B19" s="12"/>
      <c r="C19" s="13"/>
      <c r="D19" s="12"/>
      <c r="E19" s="13"/>
      <c r="F19" s="12"/>
      <c r="G19" s="13"/>
      <c r="H19" s="12"/>
      <c r="I19" s="13"/>
      <c r="J19" s="14"/>
      <c r="K19" s="15"/>
      <c r="L19" s="14"/>
      <c r="M19" s="15"/>
      <c r="N19" s="14"/>
      <c r="O19" s="15"/>
      <c r="P19" s="12"/>
      <c r="Q19" s="13"/>
      <c r="R19" s="14"/>
      <c r="S19" s="15"/>
      <c r="T19" s="14">
        <f t="shared" si="1"/>
        <v>0</v>
      </c>
      <c r="U19" s="15">
        <f t="shared" si="2"/>
        <v>0</v>
      </c>
      <c r="V19" s="16">
        <f t="shared" si="0"/>
        <v>0</v>
      </c>
    </row>
    <row r="20" spans="1:27" ht="16.5" hidden="1" customHeight="1" x14ac:dyDescent="0.2">
      <c r="A20" s="11" t="s">
        <v>23</v>
      </c>
      <c r="B20" s="12"/>
      <c r="C20" s="13"/>
      <c r="D20" s="12"/>
      <c r="E20" s="13"/>
      <c r="F20" s="12"/>
      <c r="G20" s="13"/>
      <c r="H20" s="12"/>
      <c r="I20" s="13"/>
      <c r="J20" s="14"/>
      <c r="K20" s="15"/>
      <c r="L20" s="14"/>
      <c r="M20" s="15"/>
      <c r="N20" s="14"/>
      <c r="O20" s="15"/>
      <c r="P20" s="12"/>
      <c r="Q20" s="13"/>
      <c r="R20" s="14"/>
      <c r="S20" s="15"/>
      <c r="T20" s="14">
        <f t="shared" si="1"/>
        <v>0</v>
      </c>
      <c r="U20" s="15">
        <f t="shared" si="2"/>
        <v>0</v>
      </c>
      <c r="V20" s="16">
        <f t="shared" si="0"/>
        <v>0</v>
      </c>
    </row>
    <row r="21" spans="1:27" ht="16.5" hidden="1" customHeight="1" x14ac:dyDescent="0.2">
      <c r="A21" s="11" t="s">
        <v>24</v>
      </c>
      <c r="B21" s="12"/>
      <c r="C21" s="13"/>
      <c r="D21" s="12"/>
      <c r="E21" s="13"/>
      <c r="F21" s="12"/>
      <c r="G21" s="13"/>
      <c r="H21" s="12"/>
      <c r="I21" s="13"/>
      <c r="J21" s="14"/>
      <c r="K21" s="15"/>
      <c r="L21" s="14"/>
      <c r="M21" s="15"/>
      <c r="N21" s="14"/>
      <c r="O21" s="15"/>
      <c r="P21" s="12"/>
      <c r="Q21" s="13"/>
      <c r="R21" s="14"/>
      <c r="S21" s="15"/>
      <c r="T21" s="14">
        <f t="shared" si="1"/>
        <v>0</v>
      </c>
      <c r="U21" s="15">
        <f t="shared" si="2"/>
        <v>0</v>
      </c>
      <c r="V21" s="16">
        <f t="shared" si="0"/>
        <v>0</v>
      </c>
    </row>
    <row r="22" spans="1:27" ht="16.5" customHeight="1" x14ac:dyDescent="0.2">
      <c r="A22" s="11" t="s">
        <v>25</v>
      </c>
      <c r="B22" s="12"/>
      <c r="C22" s="13"/>
      <c r="D22" s="12"/>
      <c r="E22" s="13"/>
      <c r="F22" s="12"/>
      <c r="G22" s="13"/>
      <c r="H22" s="12"/>
      <c r="I22" s="13"/>
      <c r="J22" s="14"/>
      <c r="K22" s="15"/>
      <c r="L22" s="14"/>
      <c r="M22" s="15"/>
      <c r="N22" s="14"/>
      <c r="O22" s="15"/>
      <c r="P22" s="12"/>
      <c r="Q22" s="13"/>
      <c r="R22" s="14"/>
      <c r="S22" s="15"/>
      <c r="T22" s="14">
        <f t="shared" si="1"/>
        <v>0</v>
      </c>
      <c r="U22" s="15">
        <f t="shared" si="2"/>
        <v>0</v>
      </c>
      <c r="V22" s="16">
        <f t="shared" si="0"/>
        <v>0</v>
      </c>
    </row>
    <row r="23" spans="1:27" ht="16.5" customHeight="1" x14ac:dyDescent="0.2">
      <c r="A23" s="11" t="s">
        <v>26</v>
      </c>
      <c r="B23" s="12"/>
      <c r="C23" s="13"/>
      <c r="D23" s="12"/>
      <c r="E23" s="13"/>
      <c r="F23" s="12"/>
      <c r="G23" s="13"/>
      <c r="H23" s="12"/>
      <c r="I23" s="13"/>
      <c r="J23" s="14"/>
      <c r="K23" s="15"/>
      <c r="L23" s="14"/>
      <c r="M23" s="15"/>
      <c r="N23" s="14"/>
      <c r="O23" s="15"/>
      <c r="P23" s="12"/>
      <c r="Q23" s="13"/>
      <c r="R23" s="14"/>
      <c r="S23" s="15"/>
      <c r="T23" s="14">
        <f t="shared" si="1"/>
        <v>0</v>
      </c>
      <c r="U23" s="15">
        <f t="shared" si="2"/>
        <v>0</v>
      </c>
      <c r="V23" s="16">
        <f t="shared" si="0"/>
        <v>0</v>
      </c>
    </row>
    <row r="24" spans="1:27" ht="16.5" customHeight="1" x14ac:dyDescent="0.2">
      <c r="A24" s="11" t="s">
        <v>27</v>
      </c>
      <c r="B24" s="12"/>
      <c r="C24" s="13"/>
      <c r="D24" s="12"/>
      <c r="E24" s="13"/>
      <c r="F24" s="12"/>
      <c r="G24" s="13"/>
      <c r="H24" s="12"/>
      <c r="I24" s="13"/>
      <c r="J24" s="14"/>
      <c r="K24" s="15"/>
      <c r="L24" s="14"/>
      <c r="M24" s="15"/>
      <c r="N24" s="14"/>
      <c r="O24" s="15"/>
      <c r="P24" s="12"/>
      <c r="Q24" s="13"/>
      <c r="R24" s="14"/>
      <c r="S24" s="15"/>
      <c r="T24" s="14">
        <f t="shared" si="1"/>
        <v>0</v>
      </c>
      <c r="U24" s="15">
        <f t="shared" si="2"/>
        <v>0</v>
      </c>
      <c r="V24" s="16">
        <f t="shared" si="0"/>
        <v>0</v>
      </c>
    </row>
    <row r="25" spans="1:27" ht="16.5" customHeight="1" x14ac:dyDescent="0.2">
      <c r="A25" s="11" t="s">
        <v>28</v>
      </c>
      <c r="B25" s="12"/>
      <c r="C25" s="13"/>
      <c r="D25" s="12"/>
      <c r="E25" s="13"/>
      <c r="F25" s="12"/>
      <c r="G25" s="13"/>
      <c r="H25" s="12"/>
      <c r="I25" s="13"/>
      <c r="J25" s="14"/>
      <c r="K25" s="15"/>
      <c r="L25" s="14"/>
      <c r="M25" s="15"/>
      <c r="N25" s="14"/>
      <c r="O25" s="15"/>
      <c r="P25" s="12"/>
      <c r="Q25" s="13"/>
      <c r="R25" s="14"/>
      <c r="S25" s="15"/>
      <c r="T25" s="14">
        <f t="shared" si="1"/>
        <v>0</v>
      </c>
      <c r="U25" s="15">
        <f t="shared" si="2"/>
        <v>0</v>
      </c>
      <c r="V25" s="16">
        <f t="shared" si="0"/>
        <v>0</v>
      </c>
    </row>
    <row r="26" spans="1:27" ht="16.5" customHeight="1" x14ac:dyDescent="0.2">
      <c r="A26" s="11" t="s">
        <v>29</v>
      </c>
      <c r="B26" s="12"/>
      <c r="C26" s="13"/>
      <c r="D26" s="12"/>
      <c r="E26" s="13"/>
      <c r="F26" s="12"/>
      <c r="G26" s="13"/>
      <c r="H26" s="12"/>
      <c r="I26" s="13"/>
      <c r="J26" s="14"/>
      <c r="K26" s="15"/>
      <c r="L26" s="14"/>
      <c r="M26" s="15"/>
      <c r="N26" s="14"/>
      <c r="O26" s="15"/>
      <c r="P26" s="12"/>
      <c r="Q26" s="13"/>
      <c r="R26" s="14"/>
      <c r="S26" s="15"/>
      <c r="T26" s="14">
        <f t="shared" si="1"/>
        <v>0</v>
      </c>
      <c r="U26" s="15">
        <f t="shared" si="2"/>
        <v>0</v>
      </c>
      <c r="V26" s="16">
        <f t="shared" si="0"/>
        <v>0</v>
      </c>
      <c r="Z26" s="18"/>
    </row>
    <row r="27" spans="1:27" ht="16.5" customHeight="1" x14ac:dyDescent="0.2">
      <c r="A27" s="11" t="s">
        <v>30</v>
      </c>
      <c r="B27" s="12"/>
      <c r="C27" s="13"/>
      <c r="D27" s="12"/>
      <c r="E27" s="13"/>
      <c r="F27" s="12"/>
      <c r="G27" s="13"/>
      <c r="H27" s="12"/>
      <c r="I27" s="13"/>
      <c r="J27" s="14"/>
      <c r="K27" s="15"/>
      <c r="L27" s="14"/>
      <c r="M27" s="15"/>
      <c r="N27" s="14"/>
      <c r="O27" s="15"/>
      <c r="P27" s="12"/>
      <c r="Q27" s="13"/>
      <c r="R27" s="14"/>
      <c r="S27" s="15"/>
      <c r="T27" s="14">
        <f t="shared" si="1"/>
        <v>0</v>
      </c>
      <c r="U27" s="15">
        <f t="shared" si="2"/>
        <v>0</v>
      </c>
      <c r="V27" s="16">
        <f t="shared" si="0"/>
        <v>0</v>
      </c>
      <c r="AA27" s="18"/>
    </row>
    <row r="28" spans="1:27" ht="16.5" customHeight="1" x14ac:dyDescent="0.2">
      <c r="A28" s="11" t="s">
        <v>31</v>
      </c>
      <c r="B28" s="12"/>
      <c r="C28" s="13"/>
      <c r="D28" s="12"/>
      <c r="E28" s="13"/>
      <c r="F28" s="12"/>
      <c r="G28" s="13"/>
      <c r="H28" s="12"/>
      <c r="I28" s="13"/>
      <c r="J28" s="14"/>
      <c r="K28" s="15"/>
      <c r="L28" s="14"/>
      <c r="M28" s="15"/>
      <c r="N28" s="14"/>
      <c r="O28" s="15"/>
      <c r="P28" s="12"/>
      <c r="Q28" s="13"/>
      <c r="R28" s="14"/>
      <c r="S28" s="15"/>
      <c r="T28" s="14">
        <f t="shared" si="1"/>
        <v>0</v>
      </c>
      <c r="U28" s="15">
        <f t="shared" si="2"/>
        <v>0</v>
      </c>
      <c r="V28" s="16">
        <f t="shared" si="0"/>
        <v>0</v>
      </c>
      <c r="W28" s="137"/>
      <c r="Y28" s="18"/>
      <c r="AA28" s="18"/>
    </row>
    <row r="29" spans="1:27" ht="16.5" customHeight="1" x14ac:dyDescent="0.2">
      <c r="A29" s="11" t="s">
        <v>32</v>
      </c>
      <c r="B29" s="12"/>
      <c r="C29" s="13"/>
      <c r="D29" s="12"/>
      <c r="E29" s="13"/>
      <c r="F29" s="12"/>
      <c r="G29" s="13"/>
      <c r="H29" s="12"/>
      <c r="I29" s="13"/>
      <c r="J29" s="14"/>
      <c r="K29" s="15"/>
      <c r="L29" s="14"/>
      <c r="M29" s="15"/>
      <c r="N29" s="14"/>
      <c r="O29" s="15"/>
      <c r="P29" s="12"/>
      <c r="Q29" s="13"/>
      <c r="R29" s="14"/>
      <c r="S29" s="15"/>
      <c r="T29" s="14">
        <f t="shared" si="1"/>
        <v>0</v>
      </c>
      <c r="U29" s="15">
        <f t="shared" si="2"/>
        <v>0</v>
      </c>
      <c r="V29" s="16">
        <f t="shared" si="0"/>
        <v>0</v>
      </c>
    </row>
    <row r="30" spans="1:27" ht="16.5" customHeight="1" x14ac:dyDescent="0.2">
      <c r="A30" s="11" t="s">
        <v>33</v>
      </c>
      <c r="B30" s="12"/>
      <c r="C30" s="13"/>
      <c r="D30" s="12"/>
      <c r="E30" s="13"/>
      <c r="F30" s="12"/>
      <c r="G30" s="13"/>
      <c r="H30" s="12"/>
      <c r="I30" s="13"/>
      <c r="J30" s="14"/>
      <c r="K30" s="15"/>
      <c r="L30" s="14"/>
      <c r="M30" s="15"/>
      <c r="N30" s="14"/>
      <c r="O30" s="15"/>
      <c r="P30" s="12"/>
      <c r="Q30" s="13"/>
      <c r="R30" s="14"/>
      <c r="S30" s="15"/>
      <c r="T30" s="14">
        <f t="shared" si="1"/>
        <v>0</v>
      </c>
      <c r="U30" s="15">
        <f t="shared" si="2"/>
        <v>0</v>
      </c>
      <c r="V30" s="16">
        <f t="shared" si="0"/>
        <v>0</v>
      </c>
    </row>
    <row r="31" spans="1:27" ht="16.5" customHeight="1" x14ac:dyDescent="0.2">
      <c r="A31" s="11" t="s">
        <v>34</v>
      </c>
      <c r="B31" s="12"/>
      <c r="C31" s="13"/>
      <c r="D31" s="12"/>
      <c r="E31" s="13"/>
      <c r="F31" s="12"/>
      <c r="G31" s="13"/>
      <c r="H31" s="12"/>
      <c r="I31" s="13"/>
      <c r="J31" s="14"/>
      <c r="K31" s="15"/>
      <c r="L31" s="14"/>
      <c r="M31" s="15"/>
      <c r="N31" s="14"/>
      <c r="O31" s="15"/>
      <c r="P31" s="12"/>
      <c r="Q31" s="13"/>
      <c r="R31" s="14"/>
      <c r="S31" s="15"/>
      <c r="T31" s="14">
        <f t="shared" si="1"/>
        <v>0</v>
      </c>
      <c r="U31" s="15">
        <f t="shared" si="2"/>
        <v>0</v>
      </c>
      <c r="V31" s="16">
        <f t="shared" si="0"/>
        <v>0</v>
      </c>
    </row>
    <row r="32" spans="1:27" ht="16.5" customHeight="1" x14ac:dyDescent="0.2">
      <c r="A32" s="11" t="s">
        <v>35</v>
      </c>
      <c r="B32" s="12"/>
      <c r="C32" s="13"/>
      <c r="D32" s="12"/>
      <c r="E32" s="13"/>
      <c r="F32" s="12"/>
      <c r="G32" s="13"/>
      <c r="H32" s="12"/>
      <c r="I32" s="13"/>
      <c r="J32" s="14"/>
      <c r="K32" s="15"/>
      <c r="L32" s="14"/>
      <c r="M32" s="15"/>
      <c r="N32" s="14"/>
      <c r="O32" s="15"/>
      <c r="P32" s="12"/>
      <c r="Q32" s="13"/>
      <c r="R32" s="14"/>
      <c r="S32" s="15"/>
      <c r="T32" s="14">
        <f t="shared" si="1"/>
        <v>0</v>
      </c>
      <c r="U32" s="15">
        <f t="shared" si="2"/>
        <v>0</v>
      </c>
      <c r="V32" s="16">
        <f t="shared" si="0"/>
        <v>0</v>
      </c>
    </row>
    <row r="33" spans="1:29" s="22" customFormat="1" ht="16.5" customHeight="1" x14ac:dyDescent="0.2">
      <c r="A33" s="26" t="s">
        <v>36</v>
      </c>
      <c r="B33" s="17"/>
      <c r="C33" s="20"/>
      <c r="D33" s="17"/>
      <c r="E33" s="20"/>
      <c r="F33" s="17"/>
      <c r="G33" s="20"/>
      <c r="H33" s="17"/>
      <c r="I33" s="20"/>
      <c r="J33" s="21"/>
      <c r="K33" s="19"/>
      <c r="L33" s="21"/>
      <c r="M33" s="19"/>
      <c r="N33" s="21"/>
      <c r="O33" s="19"/>
      <c r="P33" s="12"/>
      <c r="Q33" s="13"/>
      <c r="R33" s="14"/>
      <c r="S33" s="15"/>
      <c r="T33" s="14">
        <f t="shared" si="1"/>
        <v>0</v>
      </c>
      <c r="U33" s="15">
        <f t="shared" si="2"/>
        <v>0</v>
      </c>
      <c r="V33" s="16">
        <f t="shared" si="0"/>
        <v>0</v>
      </c>
      <c r="W33" s="42"/>
      <c r="X33" s="23"/>
      <c r="AA33" s="5"/>
    </row>
    <row r="34" spans="1:29" ht="16.5" customHeight="1" x14ac:dyDescent="0.2">
      <c r="A34" s="11" t="s">
        <v>37</v>
      </c>
      <c r="B34" s="12"/>
      <c r="C34" s="13"/>
      <c r="D34" s="12"/>
      <c r="E34" s="13"/>
      <c r="F34" s="12"/>
      <c r="G34" s="13"/>
      <c r="H34" s="12"/>
      <c r="I34" s="13"/>
      <c r="J34" s="14"/>
      <c r="K34" s="15"/>
      <c r="L34" s="14"/>
      <c r="M34" s="15"/>
      <c r="N34" s="14"/>
      <c r="O34" s="15"/>
      <c r="P34" s="12"/>
      <c r="Q34" s="13"/>
      <c r="R34" s="14"/>
      <c r="S34" s="15"/>
      <c r="T34" s="14">
        <f t="shared" si="1"/>
        <v>0</v>
      </c>
      <c r="U34" s="15">
        <f t="shared" si="2"/>
        <v>0</v>
      </c>
      <c r="V34" s="16">
        <f t="shared" si="0"/>
        <v>0</v>
      </c>
    </row>
    <row r="35" spans="1:29" ht="16.5" customHeight="1" x14ac:dyDescent="0.2">
      <c r="A35" s="11" t="s">
        <v>38</v>
      </c>
      <c r="B35" s="12"/>
      <c r="C35" s="13"/>
      <c r="D35" s="12"/>
      <c r="E35" s="13"/>
      <c r="F35" s="12"/>
      <c r="G35" s="13"/>
      <c r="H35" s="12"/>
      <c r="I35" s="13"/>
      <c r="J35" s="14"/>
      <c r="K35" s="15"/>
      <c r="L35" s="14"/>
      <c r="M35" s="15"/>
      <c r="N35" s="14"/>
      <c r="O35" s="15"/>
      <c r="P35" s="12"/>
      <c r="Q35" s="13"/>
      <c r="R35" s="14"/>
      <c r="S35" s="15"/>
      <c r="T35" s="14">
        <f t="shared" si="1"/>
        <v>0</v>
      </c>
      <c r="U35" s="15">
        <f t="shared" si="2"/>
        <v>0</v>
      </c>
      <c r="V35" s="16">
        <f t="shared" si="0"/>
        <v>0</v>
      </c>
    </row>
    <row r="36" spans="1:29" ht="16.5" customHeight="1" x14ac:dyDescent="0.2">
      <c r="A36" s="11" t="s">
        <v>39</v>
      </c>
      <c r="B36" s="12"/>
      <c r="C36" s="13"/>
      <c r="D36" s="12"/>
      <c r="E36" s="13"/>
      <c r="F36" s="12"/>
      <c r="G36" s="13"/>
      <c r="H36" s="12"/>
      <c r="I36" s="13"/>
      <c r="J36" s="14"/>
      <c r="K36" s="15"/>
      <c r="L36" s="14"/>
      <c r="M36" s="15"/>
      <c r="N36" s="14"/>
      <c r="O36" s="15"/>
      <c r="P36" s="12"/>
      <c r="Q36" s="13"/>
      <c r="R36" s="14"/>
      <c r="S36" s="15"/>
      <c r="T36" s="14">
        <f t="shared" si="1"/>
        <v>0</v>
      </c>
      <c r="U36" s="15">
        <f t="shared" si="2"/>
        <v>0</v>
      </c>
      <c r="V36" s="16">
        <f t="shared" si="0"/>
        <v>0</v>
      </c>
    </row>
    <row r="37" spans="1:29" ht="16.5" customHeight="1" x14ac:dyDescent="0.2">
      <c r="A37" s="11" t="s">
        <v>40</v>
      </c>
      <c r="B37" s="12"/>
      <c r="C37" s="13"/>
      <c r="D37" s="12"/>
      <c r="E37" s="13"/>
      <c r="F37" s="12"/>
      <c r="G37" s="13"/>
      <c r="H37" s="12"/>
      <c r="I37" s="13"/>
      <c r="J37" s="14"/>
      <c r="K37" s="15"/>
      <c r="L37" s="14"/>
      <c r="M37" s="15"/>
      <c r="N37" s="14"/>
      <c r="O37" s="15"/>
      <c r="P37" s="12"/>
      <c r="Q37" s="13"/>
      <c r="R37" s="14"/>
      <c r="S37" s="15"/>
      <c r="T37" s="14">
        <f t="shared" si="1"/>
        <v>0</v>
      </c>
      <c r="U37" s="15">
        <f t="shared" si="2"/>
        <v>0</v>
      </c>
      <c r="V37" s="16">
        <f t="shared" si="0"/>
        <v>0</v>
      </c>
    </row>
    <row r="38" spans="1:29" ht="16.5" customHeight="1" x14ac:dyDescent="0.2">
      <c r="A38" s="11" t="s">
        <v>41</v>
      </c>
      <c r="B38" s="12"/>
      <c r="C38" s="13"/>
      <c r="D38" s="12"/>
      <c r="E38" s="13"/>
      <c r="F38" s="12"/>
      <c r="G38" s="13"/>
      <c r="H38" s="12"/>
      <c r="I38" s="13"/>
      <c r="J38" s="14"/>
      <c r="K38" s="15"/>
      <c r="L38" s="14"/>
      <c r="M38" s="15"/>
      <c r="N38" s="14"/>
      <c r="O38" s="15"/>
      <c r="P38" s="12"/>
      <c r="Q38" s="13"/>
      <c r="R38" s="14"/>
      <c r="S38" s="15"/>
      <c r="T38" s="14">
        <f t="shared" si="1"/>
        <v>0</v>
      </c>
      <c r="U38" s="15">
        <f t="shared" si="2"/>
        <v>0</v>
      </c>
      <c r="V38" s="16">
        <f t="shared" si="0"/>
        <v>0</v>
      </c>
      <c r="AA38" s="24"/>
      <c r="AC38" s="25"/>
    </row>
    <row r="39" spans="1:29" ht="16.5" customHeight="1" x14ac:dyDescent="0.2">
      <c r="A39" s="11" t="s">
        <v>42</v>
      </c>
      <c r="B39" s="12"/>
      <c r="C39" s="13"/>
      <c r="D39" s="12"/>
      <c r="E39" s="13"/>
      <c r="F39" s="12"/>
      <c r="G39" s="13"/>
      <c r="H39" s="12"/>
      <c r="I39" s="13"/>
      <c r="J39" s="14"/>
      <c r="K39" s="15"/>
      <c r="L39" s="14"/>
      <c r="M39" s="15"/>
      <c r="N39" s="14"/>
      <c r="O39" s="15"/>
      <c r="P39" s="12"/>
      <c r="Q39" s="13"/>
      <c r="R39" s="14"/>
      <c r="S39" s="15"/>
      <c r="T39" s="14">
        <f t="shared" si="1"/>
        <v>0</v>
      </c>
      <c r="U39" s="15">
        <f t="shared" si="2"/>
        <v>0</v>
      </c>
      <c r="V39" s="16">
        <f t="shared" si="0"/>
        <v>0</v>
      </c>
    </row>
    <row r="40" spans="1:29" ht="16.5" customHeight="1" x14ac:dyDescent="0.2">
      <c r="A40" s="26" t="s">
        <v>43</v>
      </c>
      <c r="B40" s="12"/>
      <c r="C40" s="13"/>
      <c r="D40" s="12"/>
      <c r="E40" s="13"/>
      <c r="F40" s="12"/>
      <c r="G40" s="13"/>
      <c r="H40" s="12"/>
      <c r="I40" s="13"/>
      <c r="J40" s="14"/>
      <c r="K40" s="15"/>
      <c r="L40" s="14"/>
      <c r="M40" s="15"/>
      <c r="N40" s="14"/>
      <c r="O40" s="15"/>
      <c r="P40" s="12"/>
      <c r="Q40" s="13"/>
      <c r="R40" s="14"/>
      <c r="S40" s="14"/>
      <c r="T40" s="14">
        <f t="shared" si="1"/>
        <v>0</v>
      </c>
      <c r="U40" s="15">
        <f t="shared" si="2"/>
        <v>0</v>
      </c>
      <c r="V40" s="16">
        <f t="shared" si="0"/>
        <v>0</v>
      </c>
      <c r="AA40" s="6"/>
      <c r="AB40" s="6"/>
    </row>
    <row r="41" spans="1:29" ht="16.5" customHeight="1" x14ac:dyDescent="0.2">
      <c r="A41" s="11" t="s">
        <v>44</v>
      </c>
      <c r="B41" s="12"/>
      <c r="C41" s="13"/>
      <c r="D41" s="12"/>
      <c r="E41" s="13"/>
      <c r="F41" s="12"/>
      <c r="G41" s="13"/>
      <c r="H41" s="12"/>
      <c r="I41" s="13"/>
      <c r="J41" s="14"/>
      <c r="K41" s="15"/>
      <c r="L41" s="14"/>
      <c r="M41" s="15"/>
      <c r="N41" s="14"/>
      <c r="O41" s="15"/>
      <c r="P41" s="12"/>
      <c r="Q41" s="13"/>
      <c r="R41" s="14"/>
      <c r="S41" s="15"/>
      <c r="T41" s="14">
        <f t="shared" si="1"/>
        <v>0</v>
      </c>
      <c r="U41" s="15">
        <f t="shared" si="2"/>
        <v>0</v>
      </c>
      <c r="V41" s="16">
        <f t="shared" si="0"/>
        <v>0</v>
      </c>
      <c r="AA41" s="6"/>
      <c r="AB41" s="6"/>
    </row>
    <row r="42" spans="1:29" ht="16.5" customHeight="1" x14ac:dyDescent="0.2">
      <c r="A42" s="11" t="s">
        <v>45</v>
      </c>
      <c r="B42" s="12"/>
      <c r="C42" s="13"/>
      <c r="D42" s="12"/>
      <c r="E42" s="13"/>
      <c r="F42" s="12"/>
      <c r="G42" s="13"/>
      <c r="H42" s="12"/>
      <c r="I42" s="13"/>
      <c r="J42" s="14"/>
      <c r="K42" s="15"/>
      <c r="L42" s="14"/>
      <c r="M42" s="15"/>
      <c r="N42" s="14"/>
      <c r="O42" s="15"/>
      <c r="P42" s="12"/>
      <c r="Q42" s="13"/>
      <c r="R42" s="14"/>
      <c r="S42" s="15"/>
      <c r="T42" s="14">
        <f t="shared" si="1"/>
        <v>0</v>
      </c>
      <c r="U42" s="15">
        <f t="shared" si="2"/>
        <v>0</v>
      </c>
      <c r="V42" s="16">
        <f t="shared" si="0"/>
        <v>0</v>
      </c>
      <c r="AA42" s="6"/>
      <c r="AB42" s="6"/>
    </row>
    <row r="43" spans="1:29" ht="16.5" customHeight="1" x14ac:dyDescent="0.2">
      <c r="A43" s="11" t="s">
        <v>46</v>
      </c>
      <c r="B43" s="12"/>
      <c r="C43" s="13"/>
      <c r="D43" s="12"/>
      <c r="E43" s="13"/>
      <c r="F43" s="12"/>
      <c r="G43" s="13"/>
      <c r="H43" s="12"/>
      <c r="I43" s="13"/>
      <c r="J43" s="14"/>
      <c r="K43" s="15"/>
      <c r="L43" s="14"/>
      <c r="M43" s="15"/>
      <c r="N43" s="14"/>
      <c r="O43" s="15"/>
      <c r="P43" s="12"/>
      <c r="Q43" s="13"/>
      <c r="R43" s="14"/>
      <c r="S43" s="15"/>
      <c r="T43" s="14">
        <f t="shared" si="1"/>
        <v>0</v>
      </c>
      <c r="U43" s="15">
        <f t="shared" si="2"/>
        <v>0</v>
      </c>
      <c r="V43" s="16">
        <f t="shared" si="0"/>
        <v>0</v>
      </c>
      <c r="AA43" s="6"/>
      <c r="AB43" s="6"/>
    </row>
    <row r="44" spans="1:29" ht="16.5" customHeight="1" x14ac:dyDescent="0.2">
      <c r="A44" s="11" t="s">
        <v>47</v>
      </c>
      <c r="B44" s="12"/>
      <c r="C44" s="13"/>
      <c r="D44" s="12"/>
      <c r="E44" s="13"/>
      <c r="F44" s="12"/>
      <c r="G44" s="13"/>
      <c r="H44" s="12"/>
      <c r="I44" s="13"/>
      <c r="J44" s="14"/>
      <c r="K44" s="15"/>
      <c r="L44" s="14"/>
      <c r="M44" s="15"/>
      <c r="N44" s="14"/>
      <c r="O44" s="15"/>
      <c r="P44" s="12"/>
      <c r="Q44" s="13"/>
      <c r="R44" s="14"/>
      <c r="S44" s="15"/>
      <c r="T44" s="14">
        <f t="shared" si="1"/>
        <v>0</v>
      </c>
      <c r="U44" s="15">
        <f t="shared" si="2"/>
        <v>0</v>
      </c>
      <c r="V44" s="16">
        <f t="shared" si="0"/>
        <v>0</v>
      </c>
      <c r="W44" s="138"/>
    </row>
    <row r="45" spans="1:29" ht="16.5" customHeight="1" x14ac:dyDescent="0.2">
      <c r="A45" s="11" t="s">
        <v>48</v>
      </c>
      <c r="B45" s="12"/>
      <c r="C45" s="13"/>
      <c r="D45" s="12"/>
      <c r="E45" s="13"/>
      <c r="F45" s="12"/>
      <c r="G45" s="13"/>
      <c r="H45" s="12"/>
      <c r="I45" s="13"/>
      <c r="J45" s="14"/>
      <c r="K45" s="15"/>
      <c r="L45" s="14"/>
      <c r="M45" s="15"/>
      <c r="N45" s="14"/>
      <c r="O45" s="15"/>
      <c r="P45" s="12"/>
      <c r="Q45" s="13"/>
      <c r="R45" s="14"/>
      <c r="S45" s="15"/>
      <c r="T45" s="14">
        <f t="shared" si="1"/>
        <v>0</v>
      </c>
      <c r="U45" s="15">
        <f t="shared" si="2"/>
        <v>0</v>
      </c>
      <c r="V45" s="16">
        <f t="shared" si="0"/>
        <v>0</v>
      </c>
      <c r="W45" s="138"/>
    </row>
    <row r="46" spans="1:29" ht="16.5" customHeight="1" x14ac:dyDescent="0.2">
      <c r="A46" s="11" t="s">
        <v>49</v>
      </c>
      <c r="B46" s="12"/>
      <c r="C46" s="13"/>
      <c r="D46" s="12"/>
      <c r="E46" s="13"/>
      <c r="F46" s="12"/>
      <c r="G46" s="13"/>
      <c r="H46" s="12"/>
      <c r="I46" s="13"/>
      <c r="J46" s="14"/>
      <c r="K46" s="15"/>
      <c r="L46" s="14"/>
      <c r="M46" s="15"/>
      <c r="N46" s="14"/>
      <c r="O46" s="15"/>
      <c r="P46" s="12"/>
      <c r="Q46" s="13"/>
      <c r="R46" s="14"/>
      <c r="S46" s="15"/>
      <c r="T46" s="14">
        <f t="shared" si="1"/>
        <v>0</v>
      </c>
      <c r="U46" s="15">
        <f t="shared" si="2"/>
        <v>0</v>
      </c>
      <c r="V46" s="16">
        <f t="shared" si="0"/>
        <v>0</v>
      </c>
    </row>
    <row r="47" spans="1:29" ht="16.5" customHeight="1" x14ac:dyDescent="0.2">
      <c r="A47" s="11" t="s">
        <v>50</v>
      </c>
      <c r="B47" s="12"/>
      <c r="C47" s="13"/>
      <c r="D47" s="12"/>
      <c r="E47" s="13"/>
      <c r="F47" s="12"/>
      <c r="G47" s="13"/>
      <c r="H47" s="12"/>
      <c r="I47" s="13"/>
      <c r="J47" s="14"/>
      <c r="K47" s="15"/>
      <c r="L47" s="14"/>
      <c r="M47" s="15"/>
      <c r="N47" s="14"/>
      <c r="O47" s="15"/>
      <c r="P47" s="12"/>
      <c r="Q47" s="13"/>
      <c r="R47" s="14"/>
      <c r="S47" s="15"/>
      <c r="T47" s="14">
        <f t="shared" si="1"/>
        <v>0</v>
      </c>
      <c r="U47" s="15">
        <f t="shared" si="2"/>
        <v>0</v>
      </c>
      <c r="V47" s="16">
        <f t="shared" si="0"/>
        <v>0</v>
      </c>
    </row>
    <row r="48" spans="1:29" ht="16.5" customHeight="1" x14ac:dyDescent="0.2">
      <c r="A48" s="11" t="s">
        <v>51</v>
      </c>
      <c r="B48" s="12"/>
      <c r="C48" s="13"/>
      <c r="D48" s="12"/>
      <c r="E48" s="13"/>
      <c r="F48" s="12"/>
      <c r="G48" s="13"/>
      <c r="H48" s="12"/>
      <c r="I48" s="13"/>
      <c r="J48" s="14"/>
      <c r="K48" s="15"/>
      <c r="L48" s="14"/>
      <c r="M48" s="15"/>
      <c r="N48" s="14"/>
      <c r="O48" s="15"/>
      <c r="P48" s="12"/>
      <c r="Q48" s="13"/>
      <c r="R48" s="14"/>
      <c r="S48" s="15"/>
      <c r="T48" s="14">
        <f t="shared" si="1"/>
        <v>0</v>
      </c>
      <c r="U48" s="15">
        <f t="shared" si="2"/>
        <v>0</v>
      </c>
      <c r="V48" s="16">
        <f t="shared" si="0"/>
        <v>0</v>
      </c>
    </row>
    <row r="49" spans="1:23" ht="16.5" customHeight="1" x14ac:dyDescent="0.2">
      <c r="A49" s="11" t="s">
        <v>52</v>
      </c>
      <c r="B49" s="12"/>
      <c r="C49" s="13"/>
      <c r="D49" s="12"/>
      <c r="E49" s="13"/>
      <c r="F49" s="12"/>
      <c r="G49" s="13"/>
      <c r="H49" s="12"/>
      <c r="I49" s="13"/>
      <c r="J49" s="14"/>
      <c r="K49" s="15"/>
      <c r="L49" s="14"/>
      <c r="M49" s="15"/>
      <c r="N49" s="14"/>
      <c r="O49" s="15"/>
      <c r="P49" s="12"/>
      <c r="Q49" s="13"/>
      <c r="R49" s="14"/>
      <c r="S49" s="15"/>
      <c r="T49" s="14">
        <f t="shared" si="1"/>
        <v>0</v>
      </c>
      <c r="U49" s="15">
        <f t="shared" si="2"/>
        <v>0</v>
      </c>
      <c r="V49" s="16">
        <f t="shared" si="0"/>
        <v>0</v>
      </c>
      <c r="W49" s="137"/>
    </row>
    <row r="50" spans="1:23" ht="16.5" customHeight="1" x14ac:dyDescent="0.2">
      <c r="A50" s="11" t="s">
        <v>53</v>
      </c>
      <c r="B50" s="12"/>
      <c r="C50" s="13"/>
      <c r="D50" s="12"/>
      <c r="E50" s="13"/>
      <c r="F50" s="12"/>
      <c r="G50" s="13"/>
      <c r="H50" s="12"/>
      <c r="I50" s="13"/>
      <c r="J50" s="14"/>
      <c r="K50" s="15"/>
      <c r="L50" s="14"/>
      <c r="M50" s="15"/>
      <c r="N50" s="14"/>
      <c r="O50" s="15"/>
      <c r="P50" s="12"/>
      <c r="Q50" s="13"/>
      <c r="R50" s="14"/>
      <c r="S50" s="15"/>
      <c r="T50" s="14">
        <f t="shared" si="1"/>
        <v>0</v>
      </c>
      <c r="U50" s="15">
        <f t="shared" si="2"/>
        <v>0</v>
      </c>
      <c r="V50" s="16">
        <f t="shared" si="0"/>
        <v>0</v>
      </c>
    </row>
    <row r="51" spans="1:23" ht="16.5" customHeight="1" x14ac:dyDescent="0.2">
      <c r="A51" s="11" t="s">
        <v>54</v>
      </c>
      <c r="B51" s="12"/>
      <c r="C51" s="13"/>
      <c r="D51" s="12"/>
      <c r="E51" s="13"/>
      <c r="F51" s="12"/>
      <c r="G51" s="13"/>
      <c r="H51" s="12"/>
      <c r="I51" s="13"/>
      <c r="J51" s="14"/>
      <c r="K51" s="13"/>
      <c r="L51" s="14"/>
      <c r="M51" s="13"/>
      <c r="N51" s="14"/>
      <c r="O51" s="13"/>
      <c r="P51" s="12"/>
      <c r="Q51" s="13"/>
      <c r="R51" s="14"/>
      <c r="S51" s="13"/>
      <c r="T51" s="14">
        <f t="shared" si="1"/>
        <v>0</v>
      </c>
      <c r="U51" s="15">
        <f t="shared" si="2"/>
        <v>0</v>
      </c>
      <c r="V51" s="16">
        <f t="shared" si="0"/>
        <v>0</v>
      </c>
    </row>
    <row r="52" spans="1:23" ht="16.5" customHeight="1" x14ac:dyDescent="0.2">
      <c r="A52" s="11" t="s">
        <v>55</v>
      </c>
      <c r="B52" s="12"/>
      <c r="C52" s="13"/>
      <c r="D52" s="12"/>
      <c r="E52" s="13"/>
      <c r="F52" s="12"/>
      <c r="G52" s="13"/>
      <c r="H52" s="12"/>
      <c r="I52" s="13"/>
      <c r="J52" s="14"/>
      <c r="K52" s="15"/>
      <c r="L52" s="14"/>
      <c r="M52" s="15"/>
      <c r="N52" s="14"/>
      <c r="O52" s="15"/>
      <c r="P52" s="12"/>
      <c r="Q52" s="13"/>
      <c r="R52" s="14"/>
      <c r="S52" s="15"/>
      <c r="T52" s="14">
        <f t="shared" si="1"/>
        <v>0</v>
      </c>
      <c r="U52" s="15">
        <f t="shared" si="2"/>
        <v>0</v>
      </c>
      <c r="V52" s="16">
        <f t="shared" si="0"/>
        <v>0</v>
      </c>
    </row>
    <row r="53" spans="1:23" ht="16.5" customHeight="1" x14ac:dyDescent="0.2">
      <c r="A53" s="11" t="s">
        <v>56</v>
      </c>
      <c r="B53" s="12"/>
      <c r="C53" s="13"/>
      <c r="D53" s="12"/>
      <c r="E53" s="13"/>
      <c r="F53" s="12"/>
      <c r="G53" s="13"/>
      <c r="H53" s="12"/>
      <c r="I53" s="13"/>
      <c r="J53" s="14"/>
      <c r="K53" s="15"/>
      <c r="L53" s="14"/>
      <c r="M53" s="15"/>
      <c r="N53" s="14"/>
      <c r="O53" s="15"/>
      <c r="P53" s="12"/>
      <c r="Q53" s="13"/>
      <c r="R53" s="14"/>
      <c r="S53" s="15"/>
      <c r="T53" s="14">
        <f t="shared" si="1"/>
        <v>0</v>
      </c>
      <c r="U53" s="15">
        <f t="shared" si="2"/>
        <v>0</v>
      </c>
      <c r="V53" s="16">
        <f t="shared" si="0"/>
        <v>0</v>
      </c>
    </row>
    <row r="54" spans="1:23" ht="16.5" customHeight="1" x14ac:dyDescent="0.2">
      <c r="A54" s="11" t="s">
        <v>57</v>
      </c>
      <c r="B54" s="12"/>
      <c r="C54" s="13"/>
      <c r="D54" s="12"/>
      <c r="E54" s="13"/>
      <c r="F54" s="12"/>
      <c r="G54" s="13"/>
      <c r="H54" s="12"/>
      <c r="I54" s="13"/>
      <c r="J54" s="14"/>
      <c r="K54" s="15"/>
      <c r="L54" s="14"/>
      <c r="M54" s="15"/>
      <c r="N54" s="14"/>
      <c r="O54" s="15"/>
      <c r="P54" s="12"/>
      <c r="Q54" s="13"/>
      <c r="R54" s="14"/>
      <c r="S54" s="15"/>
      <c r="T54" s="14">
        <f t="shared" si="1"/>
        <v>0</v>
      </c>
      <c r="U54" s="15">
        <f t="shared" si="2"/>
        <v>0</v>
      </c>
      <c r="V54" s="16">
        <f t="shared" si="0"/>
        <v>0</v>
      </c>
    </row>
    <row r="55" spans="1:23" ht="16.5" hidden="1" customHeight="1" x14ac:dyDescent="0.2">
      <c r="A55" s="11" t="s">
        <v>58</v>
      </c>
      <c r="B55" s="12"/>
      <c r="C55" s="13"/>
      <c r="D55" s="12"/>
      <c r="E55" s="13"/>
      <c r="F55" s="12"/>
      <c r="G55" s="13"/>
      <c r="H55" s="12"/>
      <c r="I55" s="13"/>
      <c r="J55" s="14"/>
      <c r="K55" s="15"/>
      <c r="L55" s="14"/>
      <c r="M55" s="15"/>
      <c r="N55" s="14"/>
      <c r="O55" s="15"/>
      <c r="P55" s="12"/>
      <c r="Q55" s="13"/>
      <c r="R55" s="14"/>
      <c r="S55" s="15"/>
      <c r="T55" s="14">
        <f t="shared" si="1"/>
        <v>0</v>
      </c>
      <c r="U55" s="15">
        <f t="shared" si="2"/>
        <v>0</v>
      </c>
      <c r="V55" s="16">
        <f t="shared" si="0"/>
        <v>0</v>
      </c>
    </row>
    <row r="56" spans="1:23" ht="16.5" customHeight="1" x14ac:dyDescent="0.2">
      <c r="A56" s="11" t="s">
        <v>59</v>
      </c>
      <c r="B56" s="12"/>
      <c r="C56" s="13"/>
      <c r="D56" s="12"/>
      <c r="E56" s="13"/>
      <c r="F56" s="12"/>
      <c r="G56" s="13"/>
      <c r="H56" s="12"/>
      <c r="I56" s="13"/>
      <c r="J56" s="14"/>
      <c r="K56" s="15"/>
      <c r="L56" s="14"/>
      <c r="M56" s="15"/>
      <c r="N56" s="14"/>
      <c r="O56" s="15"/>
      <c r="P56" s="12"/>
      <c r="Q56" s="13"/>
      <c r="R56" s="14"/>
      <c r="S56" s="15"/>
      <c r="T56" s="14">
        <f t="shared" si="1"/>
        <v>0</v>
      </c>
      <c r="U56" s="15">
        <f t="shared" si="2"/>
        <v>0</v>
      </c>
      <c r="V56" s="16">
        <f t="shared" si="0"/>
        <v>0</v>
      </c>
    </row>
    <row r="57" spans="1:23" ht="16.5" customHeight="1" x14ac:dyDescent="0.2">
      <c r="A57" s="11" t="s">
        <v>60</v>
      </c>
      <c r="B57" s="12"/>
      <c r="C57" s="13"/>
      <c r="D57" s="12"/>
      <c r="E57" s="13"/>
      <c r="F57" s="12"/>
      <c r="G57" s="13"/>
      <c r="H57" s="12"/>
      <c r="I57" s="13"/>
      <c r="J57" s="14"/>
      <c r="K57" s="15"/>
      <c r="L57" s="14"/>
      <c r="M57" s="15"/>
      <c r="N57" s="14"/>
      <c r="O57" s="15"/>
      <c r="P57" s="12"/>
      <c r="Q57" s="13"/>
      <c r="R57" s="14"/>
      <c r="S57" s="15"/>
      <c r="T57" s="14">
        <f t="shared" si="1"/>
        <v>0</v>
      </c>
      <c r="U57" s="15">
        <f t="shared" si="2"/>
        <v>0</v>
      </c>
      <c r="V57" s="16">
        <f t="shared" si="0"/>
        <v>0</v>
      </c>
    </row>
    <row r="58" spans="1:23" ht="16.5" hidden="1" customHeight="1" x14ac:dyDescent="0.2">
      <c r="A58" s="11" t="s">
        <v>61</v>
      </c>
      <c r="B58" s="12"/>
      <c r="C58" s="13"/>
      <c r="D58" s="12"/>
      <c r="E58" s="13"/>
      <c r="F58" s="12"/>
      <c r="G58" s="13"/>
      <c r="H58" s="12"/>
      <c r="I58" s="13"/>
      <c r="J58" s="14"/>
      <c r="K58" s="15"/>
      <c r="L58" s="14"/>
      <c r="M58" s="15"/>
      <c r="N58" s="14"/>
      <c r="O58" s="15"/>
      <c r="P58" s="12"/>
      <c r="Q58" s="13"/>
      <c r="R58" s="14"/>
      <c r="S58" s="15"/>
      <c r="T58" s="14">
        <f t="shared" si="1"/>
        <v>0</v>
      </c>
      <c r="U58" s="15">
        <f t="shared" si="2"/>
        <v>0</v>
      </c>
      <c r="V58" s="16">
        <f t="shared" si="0"/>
        <v>0</v>
      </c>
    </row>
    <row r="59" spans="1:23" ht="16.5" hidden="1" customHeight="1" x14ac:dyDescent="0.2">
      <c r="A59" s="11" t="s">
        <v>62</v>
      </c>
      <c r="B59" s="12"/>
      <c r="C59" s="13"/>
      <c r="D59" s="12"/>
      <c r="E59" s="13"/>
      <c r="F59" s="12"/>
      <c r="G59" s="13"/>
      <c r="H59" s="12"/>
      <c r="I59" s="13"/>
      <c r="J59" s="14"/>
      <c r="K59" s="15"/>
      <c r="L59" s="14"/>
      <c r="M59" s="15"/>
      <c r="N59" s="14"/>
      <c r="O59" s="15"/>
      <c r="P59" s="12"/>
      <c r="Q59" s="13"/>
      <c r="R59" s="14"/>
      <c r="S59" s="15"/>
      <c r="T59" s="14">
        <f t="shared" si="1"/>
        <v>0</v>
      </c>
      <c r="U59" s="15">
        <f t="shared" si="2"/>
        <v>0</v>
      </c>
      <c r="V59" s="16">
        <f t="shared" si="0"/>
        <v>0</v>
      </c>
    </row>
    <row r="60" spans="1:23" ht="16.5" hidden="1" customHeight="1" x14ac:dyDescent="0.2">
      <c r="A60" s="11" t="s">
        <v>63</v>
      </c>
      <c r="B60" s="12"/>
      <c r="C60" s="13"/>
      <c r="D60" s="12"/>
      <c r="E60" s="13"/>
      <c r="F60" s="12"/>
      <c r="G60" s="13"/>
      <c r="H60" s="12"/>
      <c r="I60" s="13"/>
      <c r="J60" s="14"/>
      <c r="K60" s="15"/>
      <c r="L60" s="14"/>
      <c r="M60" s="15"/>
      <c r="N60" s="14"/>
      <c r="O60" s="15"/>
      <c r="P60" s="12"/>
      <c r="Q60" s="13"/>
      <c r="R60" s="14"/>
      <c r="S60" s="15"/>
      <c r="T60" s="14">
        <f t="shared" si="1"/>
        <v>0</v>
      </c>
      <c r="U60" s="15">
        <f t="shared" si="2"/>
        <v>0</v>
      </c>
      <c r="V60" s="16">
        <f t="shared" si="0"/>
        <v>0</v>
      </c>
    </row>
    <row r="61" spans="1:23" ht="16.5" hidden="1" customHeight="1" x14ac:dyDescent="0.2">
      <c r="A61" s="11" t="s">
        <v>64</v>
      </c>
      <c r="B61" s="12"/>
      <c r="C61" s="13"/>
      <c r="D61" s="12"/>
      <c r="E61" s="13"/>
      <c r="F61" s="12"/>
      <c r="G61" s="13"/>
      <c r="H61" s="12"/>
      <c r="I61" s="13"/>
      <c r="J61" s="14"/>
      <c r="K61" s="15"/>
      <c r="L61" s="14"/>
      <c r="M61" s="15"/>
      <c r="N61" s="14"/>
      <c r="O61" s="15"/>
      <c r="P61" s="12"/>
      <c r="Q61" s="13"/>
      <c r="R61" s="14"/>
      <c r="S61" s="15"/>
      <c r="T61" s="14">
        <f t="shared" si="1"/>
        <v>0</v>
      </c>
      <c r="U61" s="15">
        <f t="shared" si="2"/>
        <v>0</v>
      </c>
      <c r="V61" s="16">
        <f t="shared" si="0"/>
        <v>0</v>
      </c>
    </row>
    <row r="62" spans="1:23" ht="16.5" hidden="1" customHeight="1" x14ac:dyDescent="0.2">
      <c r="A62" s="11" t="s">
        <v>65</v>
      </c>
      <c r="B62" s="12"/>
      <c r="C62" s="13"/>
      <c r="D62" s="12"/>
      <c r="E62" s="13"/>
      <c r="F62" s="12"/>
      <c r="G62" s="13"/>
      <c r="H62" s="12"/>
      <c r="I62" s="13"/>
      <c r="J62" s="14"/>
      <c r="K62" s="15"/>
      <c r="L62" s="14"/>
      <c r="M62" s="15"/>
      <c r="N62" s="14"/>
      <c r="O62" s="15"/>
      <c r="P62" s="12"/>
      <c r="Q62" s="13"/>
      <c r="R62" s="14"/>
      <c r="S62" s="15"/>
      <c r="T62" s="14">
        <f t="shared" si="1"/>
        <v>0</v>
      </c>
      <c r="U62" s="15">
        <f t="shared" si="2"/>
        <v>0</v>
      </c>
      <c r="V62" s="16">
        <f t="shared" si="0"/>
        <v>0</v>
      </c>
    </row>
    <row r="63" spans="1:23" ht="16.5" customHeight="1" x14ac:dyDescent="0.2">
      <c r="A63" s="11" t="s">
        <v>66</v>
      </c>
      <c r="B63" s="12"/>
      <c r="C63" s="13"/>
      <c r="D63" s="12"/>
      <c r="E63" s="13"/>
      <c r="F63" s="12"/>
      <c r="G63" s="13"/>
      <c r="H63" s="12"/>
      <c r="I63" s="13"/>
      <c r="J63" s="14"/>
      <c r="K63" s="15"/>
      <c r="L63" s="14"/>
      <c r="M63" s="15"/>
      <c r="N63" s="14"/>
      <c r="O63" s="15"/>
      <c r="P63" s="12"/>
      <c r="Q63" s="13"/>
      <c r="R63" s="14"/>
      <c r="S63" s="15"/>
      <c r="T63" s="14">
        <f t="shared" si="1"/>
        <v>0</v>
      </c>
      <c r="U63" s="15">
        <f t="shared" si="2"/>
        <v>0</v>
      </c>
      <c r="V63" s="16">
        <f t="shared" si="0"/>
        <v>0</v>
      </c>
    </row>
    <row r="64" spans="1:23" ht="16.5" customHeight="1" x14ac:dyDescent="0.2">
      <c r="A64" s="11" t="s">
        <v>67</v>
      </c>
      <c r="B64" s="12"/>
      <c r="C64" s="13"/>
      <c r="D64" s="12"/>
      <c r="E64" s="13"/>
      <c r="F64" s="12"/>
      <c r="G64" s="13"/>
      <c r="H64" s="12"/>
      <c r="I64" s="13"/>
      <c r="J64" s="14"/>
      <c r="K64" s="15"/>
      <c r="L64" s="14"/>
      <c r="M64" s="15"/>
      <c r="N64" s="14"/>
      <c r="O64" s="15"/>
      <c r="P64" s="12"/>
      <c r="Q64" s="13"/>
      <c r="R64" s="14"/>
      <c r="S64" s="15"/>
      <c r="T64" s="14">
        <f t="shared" si="1"/>
        <v>0</v>
      </c>
      <c r="U64" s="15">
        <f t="shared" si="2"/>
        <v>0</v>
      </c>
      <c r="V64" s="16">
        <f t="shared" si="0"/>
        <v>0</v>
      </c>
    </row>
    <row r="65" spans="1:22" ht="16.5" customHeight="1" x14ac:dyDescent="0.2">
      <c r="A65" s="11" t="s">
        <v>68</v>
      </c>
      <c r="B65" s="12"/>
      <c r="C65" s="13"/>
      <c r="D65" s="12"/>
      <c r="E65" s="13"/>
      <c r="F65" s="12"/>
      <c r="G65" s="13"/>
      <c r="H65" s="12"/>
      <c r="I65" s="13"/>
      <c r="J65" s="14"/>
      <c r="K65" s="15"/>
      <c r="L65" s="14"/>
      <c r="M65" s="15"/>
      <c r="N65" s="14"/>
      <c r="O65" s="15"/>
      <c r="P65" s="12"/>
      <c r="Q65" s="13"/>
      <c r="R65" s="14"/>
      <c r="S65" s="15"/>
      <c r="T65" s="14">
        <f t="shared" si="1"/>
        <v>0</v>
      </c>
      <c r="U65" s="15">
        <f t="shared" si="2"/>
        <v>0</v>
      </c>
      <c r="V65" s="16">
        <f t="shared" si="0"/>
        <v>0</v>
      </c>
    </row>
    <row r="66" spans="1:22" ht="16.5" customHeight="1" x14ac:dyDescent="0.2">
      <c r="A66" s="11" t="s">
        <v>69</v>
      </c>
      <c r="B66" s="12"/>
      <c r="C66" s="13"/>
      <c r="D66" s="12"/>
      <c r="E66" s="13"/>
      <c r="F66" s="12"/>
      <c r="G66" s="13"/>
      <c r="H66" s="12"/>
      <c r="I66" s="13"/>
      <c r="J66" s="14"/>
      <c r="K66" s="15"/>
      <c r="L66" s="14"/>
      <c r="M66" s="15"/>
      <c r="N66" s="14"/>
      <c r="O66" s="15"/>
      <c r="P66" s="12"/>
      <c r="Q66" s="13"/>
      <c r="R66" s="14"/>
      <c r="S66" s="15"/>
      <c r="T66" s="14">
        <f t="shared" si="1"/>
        <v>0</v>
      </c>
      <c r="U66" s="15">
        <f t="shared" si="2"/>
        <v>0</v>
      </c>
      <c r="V66" s="16">
        <f t="shared" si="0"/>
        <v>0</v>
      </c>
    </row>
    <row r="67" spans="1:22" ht="16.5" customHeight="1" x14ac:dyDescent="0.2">
      <c r="A67" s="11" t="s">
        <v>70</v>
      </c>
      <c r="B67" s="12"/>
      <c r="C67" s="13"/>
      <c r="D67" s="12"/>
      <c r="E67" s="13"/>
      <c r="F67" s="12"/>
      <c r="G67" s="13"/>
      <c r="H67" s="12"/>
      <c r="I67" s="13"/>
      <c r="J67" s="14"/>
      <c r="K67" s="15"/>
      <c r="L67" s="14"/>
      <c r="M67" s="15"/>
      <c r="N67" s="14"/>
      <c r="O67" s="15"/>
      <c r="P67" s="12"/>
      <c r="Q67" s="13"/>
      <c r="R67" s="14"/>
      <c r="S67" s="15"/>
      <c r="T67" s="14">
        <f t="shared" si="1"/>
        <v>0</v>
      </c>
      <c r="U67" s="15">
        <f t="shared" si="2"/>
        <v>0</v>
      </c>
      <c r="V67" s="16">
        <f t="shared" si="0"/>
        <v>0</v>
      </c>
    </row>
    <row r="68" spans="1:22" ht="16.5" hidden="1" customHeight="1" x14ac:dyDescent="0.2">
      <c r="A68" s="11" t="s">
        <v>71</v>
      </c>
      <c r="B68" s="12"/>
      <c r="C68" s="13"/>
      <c r="D68" s="12"/>
      <c r="E68" s="13"/>
      <c r="F68" s="12"/>
      <c r="G68" s="13"/>
      <c r="H68" s="12"/>
      <c r="I68" s="13"/>
      <c r="J68" s="14"/>
      <c r="K68" s="15"/>
      <c r="L68" s="14"/>
      <c r="M68" s="15"/>
      <c r="N68" s="14"/>
      <c r="O68" s="15"/>
      <c r="P68" s="12"/>
      <c r="Q68" s="13"/>
      <c r="R68" s="14"/>
      <c r="S68" s="15"/>
      <c r="T68" s="14">
        <f t="shared" si="1"/>
        <v>0</v>
      </c>
      <c r="U68" s="15">
        <f t="shared" si="2"/>
        <v>0</v>
      </c>
      <c r="V68" s="16">
        <f t="shared" si="0"/>
        <v>0</v>
      </c>
    </row>
    <row r="69" spans="1:22" ht="16.5" hidden="1" customHeight="1" x14ac:dyDescent="0.2">
      <c r="A69" s="11" t="s">
        <v>72</v>
      </c>
      <c r="B69" s="12"/>
      <c r="C69" s="13"/>
      <c r="D69" s="12"/>
      <c r="E69" s="13"/>
      <c r="F69" s="12"/>
      <c r="G69" s="13"/>
      <c r="H69" s="12"/>
      <c r="I69" s="13"/>
      <c r="J69" s="14"/>
      <c r="K69" s="15"/>
      <c r="L69" s="14"/>
      <c r="M69" s="15"/>
      <c r="N69" s="14"/>
      <c r="O69" s="15"/>
      <c r="P69" s="12"/>
      <c r="Q69" s="13"/>
      <c r="R69" s="14"/>
      <c r="S69" s="15"/>
      <c r="T69" s="14">
        <f t="shared" ref="T69:T82" si="3">+P69+R69</f>
        <v>0</v>
      </c>
      <c r="U69" s="15">
        <f t="shared" ref="U69:U82" si="4">+Q69+S69</f>
        <v>0</v>
      </c>
      <c r="V69" s="16">
        <f t="shared" si="0"/>
        <v>0</v>
      </c>
    </row>
    <row r="70" spans="1:22" ht="16.5" hidden="1" customHeight="1" x14ac:dyDescent="0.2">
      <c r="A70" s="11" t="s">
        <v>73</v>
      </c>
      <c r="B70" s="12"/>
      <c r="C70" s="13"/>
      <c r="D70" s="12"/>
      <c r="E70" s="13"/>
      <c r="F70" s="12"/>
      <c r="G70" s="13"/>
      <c r="H70" s="12"/>
      <c r="I70" s="13"/>
      <c r="J70" s="14"/>
      <c r="K70" s="15"/>
      <c r="L70" s="14"/>
      <c r="M70" s="15"/>
      <c r="N70" s="14"/>
      <c r="O70" s="15"/>
      <c r="P70" s="12"/>
      <c r="Q70" s="13"/>
      <c r="R70" s="14"/>
      <c r="S70" s="15"/>
      <c r="T70" s="14">
        <f t="shared" si="3"/>
        <v>0</v>
      </c>
      <c r="U70" s="15">
        <f t="shared" si="4"/>
        <v>0</v>
      </c>
      <c r="V70" s="16">
        <f t="shared" si="0"/>
        <v>0</v>
      </c>
    </row>
    <row r="71" spans="1:22" ht="16.5" hidden="1" customHeight="1" x14ac:dyDescent="0.2">
      <c r="A71" s="11" t="s">
        <v>74</v>
      </c>
      <c r="B71" s="12"/>
      <c r="C71" s="13"/>
      <c r="D71" s="12"/>
      <c r="E71" s="13"/>
      <c r="F71" s="12"/>
      <c r="G71" s="13"/>
      <c r="H71" s="12"/>
      <c r="I71" s="13"/>
      <c r="J71" s="14"/>
      <c r="K71" s="15"/>
      <c r="L71" s="14"/>
      <c r="M71" s="15"/>
      <c r="N71" s="14"/>
      <c r="O71" s="15"/>
      <c r="P71" s="12"/>
      <c r="Q71" s="13"/>
      <c r="R71" s="14"/>
      <c r="S71" s="15"/>
      <c r="T71" s="14">
        <f t="shared" si="3"/>
        <v>0</v>
      </c>
      <c r="U71" s="15">
        <f t="shared" si="4"/>
        <v>0</v>
      </c>
      <c r="V71" s="16">
        <f t="shared" si="0"/>
        <v>0</v>
      </c>
    </row>
    <row r="72" spans="1:22" ht="16.5" hidden="1" customHeight="1" x14ac:dyDescent="0.2">
      <c r="A72" s="11" t="s">
        <v>75</v>
      </c>
      <c r="B72" s="12"/>
      <c r="C72" s="13"/>
      <c r="D72" s="12"/>
      <c r="E72" s="13"/>
      <c r="F72" s="12"/>
      <c r="G72" s="13"/>
      <c r="H72" s="12"/>
      <c r="I72" s="13"/>
      <c r="J72" s="14"/>
      <c r="K72" s="15"/>
      <c r="L72" s="14"/>
      <c r="M72" s="15"/>
      <c r="N72" s="14"/>
      <c r="O72" s="15"/>
      <c r="P72" s="12"/>
      <c r="Q72" s="13"/>
      <c r="R72" s="14"/>
      <c r="S72" s="15"/>
      <c r="T72" s="14">
        <f t="shared" si="3"/>
        <v>0</v>
      </c>
      <c r="U72" s="15">
        <f t="shared" si="4"/>
        <v>0</v>
      </c>
      <c r="V72" s="16">
        <f t="shared" si="0"/>
        <v>0</v>
      </c>
    </row>
    <row r="73" spans="1:22" ht="16.5" hidden="1" customHeight="1" x14ac:dyDescent="0.2">
      <c r="A73" s="11" t="s">
        <v>76</v>
      </c>
      <c r="B73" s="12"/>
      <c r="C73" s="13"/>
      <c r="D73" s="12"/>
      <c r="E73" s="13"/>
      <c r="F73" s="12"/>
      <c r="G73" s="13"/>
      <c r="H73" s="12"/>
      <c r="I73" s="13"/>
      <c r="J73" s="14"/>
      <c r="K73" s="15"/>
      <c r="L73" s="14"/>
      <c r="M73" s="15"/>
      <c r="N73" s="14"/>
      <c r="O73" s="15"/>
      <c r="P73" s="12"/>
      <c r="Q73" s="13"/>
      <c r="R73" s="14"/>
      <c r="S73" s="15"/>
      <c r="T73" s="14">
        <f t="shared" si="3"/>
        <v>0</v>
      </c>
      <c r="U73" s="15">
        <f t="shared" si="4"/>
        <v>0</v>
      </c>
      <c r="V73" s="16">
        <f t="shared" si="0"/>
        <v>0</v>
      </c>
    </row>
    <row r="74" spans="1:22" ht="16.5" hidden="1" customHeight="1" x14ac:dyDescent="0.2">
      <c r="A74" s="11" t="s">
        <v>77</v>
      </c>
      <c r="B74" s="12"/>
      <c r="C74" s="13"/>
      <c r="D74" s="12"/>
      <c r="E74" s="13"/>
      <c r="F74" s="12"/>
      <c r="G74" s="13"/>
      <c r="H74" s="12"/>
      <c r="I74" s="13"/>
      <c r="J74" s="14"/>
      <c r="K74" s="15"/>
      <c r="L74" s="14"/>
      <c r="M74" s="15"/>
      <c r="N74" s="14"/>
      <c r="O74" s="15"/>
      <c r="P74" s="12"/>
      <c r="Q74" s="13"/>
      <c r="R74" s="14"/>
      <c r="S74" s="15"/>
      <c r="T74" s="14">
        <f t="shared" si="3"/>
        <v>0</v>
      </c>
      <c r="U74" s="15">
        <f t="shared" si="4"/>
        <v>0</v>
      </c>
      <c r="V74" s="16">
        <f t="shared" si="0"/>
        <v>0</v>
      </c>
    </row>
    <row r="75" spans="1:22" ht="16.5" hidden="1" customHeight="1" x14ac:dyDescent="0.2">
      <c r="A75" s="11" t="s">
        <v>78</v>
      </c>
      <c r="B75" s="12"/>
      <c r="C75" s="13"/>
      <c r="D75" s="12"/>
      <c r="E75" s="13"/>
      <c r="F75" s="12"/>
      <c r="G75" s="13"/>
      <c r="H75" s="12"/>
      <c r="I75" s="13"/>
      <c r="J75" s="14"/>
      <c r="K75" s="15"/>
      <c r="L75" s="14"/>
      <c r="M75" s="15"/>
      <c r="N75" s="14"/>
      <c r="O75" s="15"/>
      <c r="P75" s="12"/>
      <c r="Q75" s="13"/>
      <c r="R75" s="14"/>
      <c r="S75" s="15"/>
      <c r="T75" s="14">
        <f t="shared" si="3"/>
        <v>0</v>
      </c>
      <c r="U75" s="15">
        <f t="shared" si="4"/>
        <v>0</v>
      </c>
      <c r="V75" s="16">
        <f t="shared" si="0"/>
        <v>0</v>
      </c>
    </row>
    <row r="76" spans="1:22" ht="16.5" hidden="1" customHeight="1" x14ac:dyDescent="0.2">
      <c r="A76" s="11" t="s">
        <v>79</v>
      </c>
      <c r="B76" s="12"/>
      <c r="C76" s="13"/>
      <c r="D76" s="12"/>
      <c r="E76" s="13"/>
      <c r="F76" s="12"/>
      <c r="G76" s="13"/>
      <c r="H76" s="12"/>
      <c r="I76" s="13"/>
      <c r="J76" s="14"/>
      <c r="K76" s="15"/>
      <c r="L76" s="14"/>
      <c r="M76" s="15"/>
      <c r="N76" s="14"/>
      <c r="O76" s="15"/>
      <c r="P76" s="12"/>
      <c r="Q76" s="13"/>
      <c r="R76" s="14"/>
      <c r="S76" s="15"/>
      <c r="T76" s="14">
        <f t="shared" si="3"/>
        <v>0</v>
      </c>
      <c r="U76" s="15">
        <f t="shared" si="4"/>
        <v>0</v>
      </c>
      <c r="V76" s="16">
        <f t="shared" si="0"/>
        <v>0</v>
      </c>
    </row>
    <row r="77" spans="1:22" ht="16.5" hidden="1" customHeight="1" x14ac:dyDescent="0.2">
      <c r="A77" s="11" t="s">
        <v>80</v>
      </c>
      <c r="B77" s="12"/>
      <c r="C77" s="13"/>
      <c r="D77" s="12"/>
      <c r="E77" s="13"/>
      <c r="F77" s="12"/>
      <c r="G77" s="13"/>
      <c r="H77" s="12"/>
      <c r="I77" s="13"/>
      <c r="J77" s="14"/>
      <c r="K77" s="15"/>
      <c r="L77" s="14"/>
      <c r="M77" s="15"/>
      <c r="N77" s="14"/>
      <c r="O77" s="15"/>
      <c r="P77" s="12"/>
      <c r="Q77" s="13"/>
      <c r="R77" s="14"/>
      <c r="S77" s="15"/>
      <c r="T77" s="14">
        <f t="shared" si="3"/>
        <v>0</v>
      </c>
      <c r="U77" s="15">
        <f t="shared" si="4"/>
        <v>0</v>
      </c>
      <c r="V77" s="16">
        <f t="shared" si="0"/>
        <v>0</v>
      </c>
    </row>
    <row r="78" spans="1:22" ht="16.5" customHeight="1" x14ac:dyDescent="0.2">
      <c r="A78" s="11" t="s">
        <v>81</v>
      </c>
      <c r="B78" s="12"/>
      <c r="C78" s="13"/>
      <c r="D78" s="12"/>
      <c r="E78" s="13"/>
      <c r="F78" s="12"/>
      <c r="G78" s="13"/>
      <c r="H78" s="12"/>
      <c r="I78" s="13"/>
      <c r="J78" s="14"/>
      <c r="K78" s="15"/>
      <c r="L78" s="14"/>
      <c r="M78" s="15"/>
      <c r="N78" s="14"/>
      <c r="O78" s="15"/>
      <c r="P78" s="12"/>
      <c r="Q78" s="13"/>
      <c r="R78" s="14"/>
      <c r="S78" s="15"/>
      <c r="T78" s="14">
        <f t="shared" si="3"/>
        <v>0</v>
      </c>
      <c r="U78" s="15">
        <f t="shared" si="4"/>
        <v>0</v>
      </c>
      <c r="V78" s="16">
        <f t="shared" si="0"/>
        <v>0</v>
      </c>
    </row>
    <row r="79" spans="1:22" ht="16.5" hidden="1" customHeight="1" x14ac:dyDescent="0.2">
      <c r="A79" s="11" t="s">
        <v>82</v>
      </c>
      <c r="B79" s="12"/>
      <c r="C79" s="13"/>
      <c r="D79" s="12"/>
      <c r="E79" s="13"/>
      <c r="F79" s="12"/>
      <c r="G79" s="13"/>
      <c r="H79" s="12"/>
      <c r="I79" s="13"/>
      <c r="J79" s="14"/>
      <c r="K79" s="15"/>
      <c r="L79" s="14"/>
      <c r="M79" s="15"/>
      <c r="N79" s="14"/>
      <c r="O79" s="15"/>
      <c r="P79" s="12"/>
      <c r="Q79" s="13"/>
      <c r="R79" s="14"/>
      <c r="S79" s="15"/>
      <c r="T79" s="14">
        <f t="shared" si="3"/>
        <v>0</v>
      </c>
      <c r="U79" s="15">
        <f t="shared" si="4"/>
        <v>0</v>
      </c>
      <c r="V79" s="16">
        <f t="shared" si="0"/>
        <v>0</v>
      </c>
    </row>
    <row r="80" spans="1:22" ht="16.5" customHeight="1" x14ac:dyDescent="0.2">
      <c r="A80" s="11" t="s">
        <v>83</v>
      </c>
      <c r="B80" s="12"/>
      <c r="C80" s="13"/>
      <c r="D80" s="12"/>
      <c r="E80" s="13"/>
      <c r="F80" s="12"/>
      <c r="G80" s="13"/>
      <c r="H80" s="12"/>
      <c r="I80" s="13"/>
      <c r="J80" s="14"/>
      <c r="K80" s="15"/>
      <c r="L80" s="14"/>
      <c r="M80" s="15"/>
      <c r="N80" s="14"/>
      <c r="O80" s="15"/>
      <c r="P80" s="12"/>
      <c r="Q80" s="13"/>
      <c r="R80" s="14"/>
      <c r="S80" s="15"/>
      <c r="T80" s="14">
        <f t="shared" si="3"/>
        <v>0</v>
      </c>
      <c r="U80" s="15">
        <f t="shared" si="4"/>
        <v>0</v>
      </c>
      <c r="V80" s="16">
        <f t="shared" si="0"/>
        <v>0</v>
      </c>
    </row>
    <row r="81" spans="1:22" ht="16.5" customHeight="1" x14ac:dyDescent="0.2">
      <c r="A81" s="11" t="s">
        <v>84</v>
      </c>
      <c r="B81" s="12"/>
      <c r="C81" s="13"/>
      <c r="D81" s="12"/>
      <c r="E81" s="13"/>
      <c r="F81" s="12"/>
      <c r="G81" s="13"/>
      <c r="H81" s="12"/>
      <c r="I81" s="13"/>
      <c r="J81" s="14"/>
      <c r="K81" s="15"/>
      <c r="L81" s="14"/>
      <c r="M81" s="15"/>
      <c r="N81" s="14"/>
      <c r="O81" s="15"/>
      <c r="P81" s="12"/>
      <c r="Q81" s="13"/>
      <c r="R81" s="14"/>
      <c r="S81" s="15"/>
      <c r="T81" s="14">
        <f t="shared" si="3"/>
        <v>0</v>
      </c>
      <c r="U81" s="15">
        <f t="shared" si="4"/>
        <v>0</v>
      </c>
      <c r="V81" s="16">
        <f t="shared" si="0"/>
        <v>0</v>
      </c>
    </row>
    <row r="82" spans="1:22" ht="16.5" customHeight="1" x14ac:dyDescent="0.2">
      <c r="A82" s="11" t="s">
        <v>85</v>
      </c>
      <c r="B82" s="12"/>
      <c r="C82" s="13"/>
      <c r="D82" s="12"/>
      <c r="E82" s="13"/>
      <c r="F82" s="12"/>
      <c r="G82" s="13"/>
      <c r="H82" s="12"/>
      <c r="I82" s="13"/>
      <c r="J82" s="14"/>
      <c r="K82" s="15"/>
      <c r="L82" s="14"/>
      <c r="M82" s="15"/>
      <c r="N82" s="14"/>
      <c r="O82" s="15"/>
      <c r="P82" s="12"/>
      <c r="Q82" s="13"/>
      <c r="R82" s="14"/>
      <c r="S82" s="15"/>
      <c r="T82" s="14">
        <f t="shared" si="3"/>
        <v>0</v>
      </c>
      <c r="U82" s="15">
        <f t="shared" si="4"/>
        <v>0</v>
      </c>
      <c r="V82" s="16">
        <f t="shared" si="0"/>
        <v>0</v>
      </c>
    </row>
    <row r="83" spans="1:22" ht="16.5" customHeight="1" thickBot="1" x14ac:dyDescent="0.25">
      <c r="A83" s="11" t="s">
        <v>86</v>
      </c>
      <c r="B83" s="27"/>
      <c r="C83" s="28"/>
      <c r="D83" s="27"/>
      <c r="E83" s="28"/>
      <c r="F83" s="27"/>
      <c r="G83" s="28"/>
      <c r="H83" s="27"/>
      <c r="I83" s="28"/>
      <c r="J83" s="29"/>
      <c r="K83" s="30"/>
      <c r="L83" s="29"/>
      <c r="M83" s="30"/>
      <c r="N83" s="29"/>
      <c r="O83" s="30"/>
      <c r="P83" s="12"/>
      <c r="Q83" s="13"/>
      <c r="R83" s="29"/>
      <c r="S83" s="30"/>
      <c r="T83" s="29">
        <f>+P83+R83</f>
        <v>0</v>
      </c>
      <c r="U83" s="30">
        <f>+Q83+S83</f>
        <v>0</v>
      </c>
      <c r="V83" s="16">
        <f t="shared" si="0"/>
        <v>0</v>
      </c>
    </row>
    <row r="84" spans="1:22" ht="16.5" customHeight="1" thickBot="1" x14ac:dyDescent="0.25">
      <c r="A84" s="31" t="s">
        <v>3</v>
      </c>
      <c r="B84" s="32"/>
      <c r="C84" s="33"/>
      <c r="D84" s="32"/>
      <c r="E84" s="33"/>
      <c r="F84" s="32"/>
      <c r="G84" s="33"/>
      <c r="H84" s="32"/>
      <c r="I84" s="33"/>
      <c r="J84" s="32"/>
      <c r="K84" s="33"/>
      <c r="L84" s="32"/>
      <c r="M84" s="33"/>
      <c r="N84" s="32"/>
      <c r="O84" s="33"/>
      <c r="P84" s="32">
        <f t="shared" ref="P84:V84" si="5">SUM(P3:P83)</f>
        <v>0</v>
      </c>
      <c r="Q84" s="33">
        <f t="shared" si="5"/>
        <v>0</v>
      </c>
      <c r="R84" s="32">
        <f t="shared" si="5"/>
        <v>0</v>
      </c>
      <c r="S84" s="33">
        <f t="shared" si="5"/>
        <v>0</v>
      </c>
      <c r="T84" s="32">
        <f t="shared" si="5"/>
        <v>0</v>
      </c>
      <c r="U84" s="33">
        <f t="shared" si="5"/>
        <v>0</v>
      </c>
      <c r="V84" s="34">
        <f t="shared" si="5"/>
        <v>0</v>
      </c>
    </row>
    <row r="85" spans="1:22" ht="16.5" customHeight="1" thickBot="1" x14ac:dyDescent="0.25">
      <c r="A85" s="31" t="s">
        <v>87</v>
      </c>
      <c r="B85" s="32"/>
      <c r="C85" s="33">
        <f>+C84-B84</f>
        <v>0</v>
      </c>
      <c r="D85" s="32"/>
      <c r="E85" s="33">
        <f>+E84-D84</f>
        <v>0</v>
      </c>
      <c r="F85" s="32"/>
      <c r="G85" s="33">
        <f>+G84-F84</f>
        <v>0</v>
      </c>
      <c r="H85" s="32"/>
      <c r="I85" s="33">
        <f>+I84-H84</f>
        <v>0</v>
      </c>
      <c r="J85" s="32"/>
      <c r="K85" s="33">
        <f>+K84-J84</f>
        <v>0</v>
      </c>
      <c r="L85" s="32"/>
      <c r="M85" s="33">
        <f>+M84-L84</f>
        <v>0</v>
      </c>
      <c r="N85" s="32"/>
      <c r="O85" s="33">
        <f>+O84-N84</f>
        <v>0</v>
      </c>
      <c r="P85" s="32"/>
      <c r="Q85" s="33">
        <f>+Q84-P84</f>
        <v>0</v>
      </c>
      <c r="R85" s="32"/>
      <c r="S85" s="33">
        <f>+S84-R84</f>
        <v>0</v>
      </c>
      <c r="T85" s="32"/>
      <c r="U85" s="33">
        <f>+U84-T84</f>
        <v>0</v>
      </c>
      <c r="V85" s="35"/>
    </row>
    <row r="86" spans="1:22" ht="16.5" customHeight="1" x14ac:dyDescent="0.2">
      <c r="A86" s="36"/>
      <c r="V86" s="41">
        <v>529580</v>
      </c>
    </row>
    <row r="87" spans="1:22" ht="16.5" customHeight="1" x14ac:dyDescent="0.2">
      <c r="V87" s="41">
        <v>513353</v>
      </c>
    </row>
    <row r="88" spans="1:22" ht="16.5" customHeight="1" x14ac:dyDescent="0.2">
      <c r="V88" s="41">
        <f>V86-V87</f>
        <v>16227</v>
      </c>
    </row>
    <row r="89" spans="1:22" ht="16.5" customHeight="1" x14ac:dyDescent="0.2"/>
    <row r="90" spans="1:22" ht="16.5" customHeight="1" x14ac:dyDescent="0.2"/>
    <row r="91" spans="1:22" ht="16.5" customHeight="1" x14ac:dyDescent="0.2"/>
    <row r="92" spans="1:22" ht="16.5" customHeight="1" x14ac:dyDescent="0.2"/>
    <row r="93" spans="1:22" ht="16.5" customHeight="1" x14ac:dyDescent="0.2"/>
    <row r="94" spans="1:22" ht="16.5" customHeight="1" x14ac:dyDescent="0.2"/>
    <row r="95" spans="1:22" ht="16.5" customHeight="1" x14ac:dyDescent="0.2"/>
    <row r="96" spans="1:22" ht="16.5" customHeight="1" x14ac:dyDescent="0.2"/>
    <row r="97" spans="1:22" ht="16.5" customHeight="1" x14ac:dyDescent="0.2"/>
    <row r="98" spans="1:22" ht="16.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42"/>
      <c r="Q98" s="42"/>
      <c r="R98" s="42"/>
      <c r="S98" s="42"/>
      <c r="T98" s="42"/>
      <c r="U98" s="42"/>
      <c r="V98" s="42"/>
    </row>
    <row r="99" spans="1:22" ht="16.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42"/>
      <c r="Q99" s="42"/>
      <c r="R99" s="42"/>
      <c r="S99" s="42"/>
      <c r="T99" s="42"/>
      <c r="U99" s="42"/>
      <c r="V99" s="42"/>
    </row>
    <row r="100" spans="1:22" ht="16.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42"/>
      <c r="Q100" s="42"/>
      <c r="R100" s="42"/>
      <c r="S100" s="42"/>
      <c r="T100" s="42"/>
      <c r="U100" s="42"/>
      <c r="V100" s="42"/>
    </row>
    <row r="101" spans="1:22" ht="16.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42"/>
      <c r="Q101" s="42"/>
      <c r="R101" s="42"/>
      <c r="S101" s="42"/>
      <c r="T101" s="42"/>
      <c r="U101" s="42"/>
      <c r="V101" s="42"/>
    </row>
    <row r="102" spans="1:22" ht="16.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42"/>
      <c r="Q102" s="42"/>
      <c r="R102" s="42"/>
      <c r="S102" s="42"/>
      <c r="T102" s="42"/>
      <c r="U102" s="42"/>
      <c r="V102" s="42"/>
    </row>
    <row r="103" spans="1:22" ht="16.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42"/>
      <c r="Q103" s="42"/>
      <c r="R103" s="42"/>
      <c r="S103" s="42"/>
      <c r="T103" s="42"/>
      <c r="U103" s="42"/>
      <c r="V103" s="42"/>
    </row>
    <row r="104" spans="1:22" ht="16.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42"/>
      <c r="Q104" s="42"/>
      <c r="R104" s="42"/>
      <c r="S104" s="42"/>
      <c r="T104" s="42"/>
      <c r="U104" s="42"/>
      <c r="V104" s="42"/>
    </row>
    <row r="105" spans="1:22" ht="16.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42"/>
      <c r="Q105" s="42"/>
      <c r="R105" s="42"/>
      <c r="S105" s="42"/>
      <c r="T105" s="42"/>
      <c r="U105" s="42"/>
      <c r="V105" s="42"/>
    </row>
    <row r="106" spans="1:22" ht="16.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42"/>
      <c r="Q106" s="42"/>
      <c r="R106" s="42"/>
      <c r="S106" s="42"/>
      <c r="T106" s="42"/>
      <c r="U106" s="42"/>
      <c r="V106" s="42"/>
    </row>
    <row r="107" spans="1:22" ht="16.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42"/>
      <c r="Q107" s="42"/>
      <c r="R107" s="42"/>
      <c r="S107" s="42"/>
      <c r="T107" s="42"/>
      <c r="U107" s="42"/>
      <c r="V107" s="42"/>
    </row>
    <row r="108" spans="1:22" ht="16.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42"/>
      <c r="Q108" s="42"/>
      <c r="R108" s="42"/>
      <c r="S108" s="42"/>
      <c r="T108" s="42"/>
      <c r="U108" s="42"/>
      <c r="V108" s="42"/>
    </row>
    <row r="109" spans="1:22" ht="16.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42"/>
      <c r="Q109" s="42"/>
      <c r="R109" s="42"/>
      <c r="S109" s="42"/>
      <c r="T109" s="42"/>
      <c r="U109" s="42"/>
      <c r="V109" s="42"/>
    </row>
    <row r="110" spans="1:22" ht="16.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42"/>
      <c r="Q110" s="42"/>
      <c r="R110" s="42"/>
      <c r="S110" s="42"/>
      <c r="T110" s="42"/>
      <c r="U110" s="42"/>
      <c r="V110" s="42"/>
    </row>
    <row r="111" spans="1:22" ht="16.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42"/>
      <c r="Q111" s="42"/>
      <c r="R111" s="42"/>
      <c r="S111" s="42"/>
      <c r="T111" s="42"/>
      <c r="U111" s="42"/>
      <c r="V111" s="42"/>
    </row>
    <row r="112" spans="1:22" ht="16.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42"/>
      <c r="Q112" s="42"/>
      <c r="R112" s="42"/>
      <c r="S112" s="42"/>
      <c r="T112" s="42"/>
      <c r="U112" s="42"/>
      <c r="V112" s="42"/>
    </row>
    <row r="113" spans="1:22" ht="16.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42"/>
      <c r="Q113" s="42"/>
      <c r="R113" s="42"/>
      <c r="S113" s="42"/>
      <c r="T113" s="42"/>
      <c r="U113" s="42"/>
      <c r="V113" s="42"/>
    </row>
    <row r="114" spans="1:22" ht="16.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42"/>
      <c r="Q114" s="42"/>
      <c r="R114" s="42"/>
      <c r="S114" s="42"/>
      <c r="T114" s="42"/>
      <c r="U114" s="42"/>
      <c r="V114" s="42"/>
    </row>
    <row r="115" spans="1:22" ht="16.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42"/>
      <c r="Q115" s="42"/>
      <c r="R115" s="42"/>
      <c r="S115" s="42"/>
      <c r="T115" s="42"/>
      <c r="U115" s="42"/>
      <c r="V115" s="42"/>
    </row>
    <row r="116" spans="1:22" ht="16.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42"/>
      <c r="Q116" s="42"/>
      <c r="R116" s="42"/>
      <c r="S116" s="42"/>
      <c r="T116" s="42"/>
      <c r="U116" s="42"/>
      <c r="V116" s="42"/>
    </row>
    <row r="117" spans="1:22" ht="16.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42"/>
      <c r="Q117" s="42"/>
      <c r="R117" s="42"/>
      <c r="S117" s="42"/>
      <c r="T117" s="42"/>
      <c r="U117" s="42"/>
      <c r="V117" s="42"/>
    </row>
    <row r="118" spans="1:22" ht="16.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42"/>
      <c r="Q118" s="42"/>
      <c r="R118" s="42"/>
      <c r="S118" s="42"/>
      <c r="T118" s="42"/>
      <c r="U118" s="42"/>
      <c r="V118" s="42"/>
    </row>
    <row r="119" spans="1:22" ht="16.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42"/>
      <c r="Q119" s="42"/>
      <c r="R119" s="42"/>
      <c r="S119" s="42"/>
      <c r="T119" s="42"/>
      <c r="U119" s="42"/>
      <c r="V119" s="42"/>
    </row>
    <row r="120" spans="1:22" ht="16.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42"/>
      <c r="Q120" s="42"/>
      <c r="R120" s="42"/>
      <c r="S120" s="42"/>
      <c r="T120" s="42"/>
      <c r="U120" s="42"/>
      <c r="V120" s="42"/>
    </row>
    <row r="121" spans="1:22" ht="16.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42"/>
      <c r="Q121" s="42"/>
      <c r="R121" s="42"/>
      <c r="S121" s="42"/>
      <c r="T121" s="42"/>
      <c r="U121" s="42"/>
      <c r="V121" s="42"/>
    </row>
    <row r="122" spans="1:22" ht="16.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42"/>
      <c r="Q122" s="42"/>
      <c r="R122" s="42"/>
      <c r="S122" s="42"/>
      <c r="T122" s="42"/>
      <c r="U122" s="42"/>
      <c r="V122" s="42"/>
    </row>
    <row r="123" spans="1:22" ht="16.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42"/>
      <c r="Q123" s="42"/>
      <c r="R123" s="42"/>
      <c r="S123" s="42"/>
      <c r="T123" s="42"/>
      <c r="U123" s="42"/>
      <c r="V123" s="42"/>
    </row>
    <row r="124" spans="1:22" ht="16.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42"/>
      <c r="Q124" s="42"/>
      <c r="R124" s="42"/>
      <c r="S124" s="42"/>
      <c r="T124" s="42"/>
      <c r="U124" s="42"/>
      <c r="V124" s="42"/>
    </row>
    <row r="125" spans="1:22" ht="16.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42"/>
      <c r="Q125" s="42"/>
      <c r="R125" s="42"/>
      <c r="S125" s="42"/>
      <c r="T125" s="42"/>
      <c r="U125" s="42"/>
      <c r="V125" s="42"/>
    </row>
    <row r="126" spans="1:22" ht="16.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42"/>
      <c r="Q126" s="42"/>
      <c r="R126" s="42"/>
      <c r="S126" s="42"/>
      <c r="T126" s="42"/>
      <c r="U126" s="42"/>
      <c r="V126" s="42"/>
    </row>
    <row r="127" spans="1:22" ht="16.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42"/>
      <c r="Q127" s="42"/>
      <c r="R127" s="42"/>
      <c r="S127" s="42"/>
      <c r="T127" s="42"/>
      <c r="U127" s="42"/>
      <c r="V127" s="42"/>
    </row>
    <row r="128" spans="1:22" ht="16.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42"/>
      <c r="Q128" s="42"/>
      <c r="R128" s="42"/>
      <c r="S128" s="42"/>
      <c r="T128" s="42"/>
      <c r="U128" s="42"/>
      <c r="V128" s="42"/>
    </row>
    <row r="129" spans="1:22" ht="16.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42"/>
      <c r="Q129" s="42"/>
      <c r="R129" s="42"/>
      <c r="S129" s="42"/>
      <c r="T129" s="42"/>
      <c r="U129" s="42"/>
      <c r="V129" s="42"/>
    </row>
    <row r="130" spans="1:22" ht="16.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42"/>
      <c r="Q130" s="42"/>
      <c r="R130" s="42"/>
      <c r="S130" s="42"/>
      <c r="T130" s="42"/>
      <c r="U130" s="42"/>
      <c r="V130" s="42"/>
    </row>
    <row r="131" spans="1:22" ht="16.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42"/>
      <c r="Q131" s="42"/>
      <c r="R131" s="42"/>
      <c r="S131" s="42"/>
      <c r="T131" s="42"/>
      <c r="U131" s="42"/>
      <c r="V131" s="42"/>
    </row>
    <row r="132" spans="1:22" ht="16.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42"/>
      <c r="Q132" s="42"/>
      <c r="R132" s="42"/>
      <c r="S132" s="42"/>
      <c r="T132" s="42"/>
      <c r="U132" s="42"/>
      <c r="V132" s="42"/>
    </row>
    <row r="133" spans="1:22" ht="16.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42"/>
      <c r="Q133" s="42"/>
      <c r="R133" s="42"/>
      <c r="S133" s="42"/>
      <c r="T133" s="42"/>
      <c r="U133" s="42"/>
      <c r="V133" s="42"/>
    </row>
    <row r="134" spans="1:22" ht="16.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42"/>
      <c r="Q134" s="42"/>
      <c r="R134" s="42"/>
      <c r="S134" s="42"/>
      <c r="T134" s="42"/>
      <c r="U134" s="42"/>
      <c r="V134" s="42"/>
    </row>
    <row r="135" spans="1:22" ht="16.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42"/>
      <c r="Q135" s="42"/>
      <c r="R135" s="42"/>
      <c r="S135" s="42"/>
      <c r="T135" s="42"/>
      <c r="U135" s="42"/>
      <c r="V135" s="42"/>
    </row>
    <row r="136" spans="1:22" ht="16.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42"/>
      <c r="Q136" s="42"/>
      <c r="R136" s="42"/>
      <c r="S136" s="42"/>
      <c r="T136" s="42"/>
      <c r="U136" s="42"/>
      <c r="V136" s="42"/>
    </row>
    <row r="137" spans="1:22" ht="16.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42"/>
      <c r="Q137" s="42"/>
      <c r="R137" s="42"/>
      <c r="S137" s="42"/>
      <c r="T137" s="42"/>
      <c r="U137" s="42"/>
      <c r="V137" s="42"/>
    </row>
    <row r="138" spans="1:22" ht="16.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42"/>
      <c r="Q138" s="42"/>
      <c r="R138" s="42"/>
      <c r="S138" s="42"/>
      <c r="T138" s="42"/>
      <c r="U138" s="42"/>
      <c r="V138" s="42"/>
    </row>
    <row r="139" spans="1:22" ht="16.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42"/>
      <c r="Q139" s="42"/>
      <c r="R139" s="42"/>
      <c r="S139" s="42"/>
      <c r="T139" s="42"/>
      <c r="U139" s="42"/>
      <c r="V139" s="42"/>
    </row>
    <row r="140" spans="1:22" ht="16.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42"/>
      <c r="Q140" s="42"/>
      <c r="R140" s="42"/>
      <c r="S140" s="42"/>
      <c r="T140" s="42"/>
      <c r="U140" s="42"/>
      <c r="V140" s="42"/>
    </row>
    <row r="141" spans="1:22" ht="16.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42"/>
      <c r="Q141" s="42"/>
      <c r="R141" s="42"/>
      <c r="S141" s="42"/>
      <c r="T141" s="42"/>
      <c r="U141" s="42"/>
      <c r="V141" s="42"/>
    </row>
    <row r="142" spans="1:22" ht="16.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42"/>
      <c r="Q142" s="42"/>
      <c r="R142" s="42"/>
      <c r="S142" s="42"/>
      <c r="T142" s="42"/>
      <c r="U142" s="42"/>
      <c r="V142" s="42"/>
    </row>
    <row r="143" spans="1:22" ht="16.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42"/>
      <c r="Q143" s="42"/>
      <c r="R143" s="42"/>
      <c r="S143" s="42"/>
      <c r="T143" s="42"/>
      <c r="U143" s="42"/>
      <c r="V143" s="42"/>
    </row>
    <row r="144" spans="1:22" ht="16.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42"/>
      <c r="Q144" s="42"/>
      <c r="R144" s="42"/>
      <c r="S144" s="42"/>
      <c r="T144" s="42"/>
      <c r="U144" s="42"/>
      <c r="V144" s="42"/>
    </row>
    <row r="145" spans="1:22" ht="16.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42"/>
      <c r="Q145" s="42"/>
      <c r="R145" s="42"/>
      <c r="S145" s="42"/>
      <c r="T145" s="42"/>
      <c r="U145" s="42"/>
      <c r="V145" s="42"/>
    </row>
    <row r="146" spans="1:22" ht="16.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42"/>
      <c r="Q146" s="42"/>
      <c r="R146" s="42"/>
      <c r="S146" s="42"/>
      <c r="T146" s="42"/>
      <c r="U146" s="42"/>
      <c r="V146" s="42"/>
    </row>
    <row r="147" spans="1:22" ht="16.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42"/>
      <c r="Q147" s="42"/>
      <c r="R147" s="42"/>
      <c r="S147" s="42"/>
      <c r="T147" s="42"/>
      <c r="U147" s="42"/>
      <c r="V147" s="42"/>
    </row>
    <row r="148" spans="1:22" ht="16.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42"/>
      <c r="Q148" s="42"/>
      <c r="R148" s="42"/>
      <c r="S148" s="42"/>
      <c r="T148" s="42"/>
      <c r="U148" s="42"/>
      <c r="V148" s="42"/>
    </row>
    <row r="149" spans="1:22" ht="16.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42"/>
      <c r="Q149" s="42"/>
      <c r="R149" s="42"/>
      <c r="S149" s="42"/>
      <c r="T149" s="42"/>
      <c r="U149" s="42"/>
      <c r="V149" s="42"/>
    </row>
    <row r="150" spans="1:22" ht="16.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42"/>
      <c r="Q150" s="42"/>
      <c r="R150" s="42"/>
      <c r="S150" s="42"/>
      <c r="T150" s="42"/>
      <c r="U150" s="42"/>
      <c r="V150" s="42"/>
    </row>
    <row r="151" spans="1:22" ht="16.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42"/>
      <c r="Q151" s="42"/>
      <c r="R151" s="42"/>
      <c r="S151" s="42"/>
      <c r="T151" s="42"/>
      <c r="U151" s="42"/>
      <c r="V151" s="42"/>
    </row>
    <row r="152" spans="1:22" ht="16.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42"/>
      <c r="Q152" s="42"/>
      <c r="R152" s="42"/>
      <c r="S152" s="42"/>
      <c r="T152" s="42"/>
      <c r="U152" s="42"/>
      <c r="V152" s="42"/>
    </row>
    <row r="153" spans="1:22" ht="16.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42"/>
      <c r="Q153" s="42"/>
      <c r="R153" s="42"/>
      <c r="S153" s="42"/>
      <c r="T153" s="42"/>
      <c r="U153" s="42"/>
      <c r="V153" s="42"/>
    </row>
    <row r="154" spans="1:22" ht="16.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42"/>
      <c r="Q154" s="42"/>
      <c r="R154" s="42"/>
      <c r="S154" s="42"/>
      <c r="T154" s="42"/>
      <c r="U154" s="42"/>
      <c r="V154" s="42"/>
    </row>
    <row r="155" spans="1:22" ht="16.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42"/>
      <c r="Q155" s="42"/>
      <c r="R155" s="42"/>
      <c r="S155" s="42"/>
      <c r="T155" s="42"/>
      <c r="U155" s="42"/>
      <c r="V155" s="42"/>
    </row>
    <row r="156" spans="1:22" ht="16.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42"/>
      <c r="Q156" s="42"/>
      <c r="R156" s="42"/>
      <c r="S156" s="42"/>
      <c r="T156" s="42"/>
      <c r="U156" s="42"/>
      <c r="V156" s="42"/>
    </row>
    <row r="157" spans="1:22" ht="16.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42"/>
      <c r="Q157" s="42"/>
      <c r="R157" s="42"/>
      <c r="S157" s="42"/>
      <c r="T157" s="42"/>
      <c r="U157" s="42"/>
      <c r="V157" s="42"/>
    </row>
    <row r="158" spans="1:22" ht="16.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42"/>
      <c r="Q158" s="42"/>
      <c r="R158" s="42"/>
      <c r="S158" s="42"/>
      <c r="T158" s="42"/>
      <c r="U158" s="42"/>
      <c r="V158" s="42"/>
    </row>
    <row r="159" spans="1:22" ht="16.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42"/>
      <c r="Q159" s="42"/>
      <c r="R159" s="42"/>
      <c r="S159" s="42"/>
      <c r="T159" s="42"/>
      <c r="U159" s="42"/>
      <c r="V159" s="42"/>
    </row>
    <row r="160" spans="1:22" ht="16.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42"/>
      <c r="Q160" s="42"/>
      <c r="R160" s="42"/>
      <c r="S160" s="42"/>
      <c r="T160" s="42"/>
      <c r="U160" s="42"/>
      <c r="V160" s="42"/>
    </row>
    <row r="161" spans="1:22" ht="16.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42"/>
      <c r="Q161" s="42"/>
      <c r="R161" s="42"/>
      <c r="S161" s="42"/>
      <c r="T161" s="42"/>
      <c r="U161" s="42"/>
      <c r="V161" s="42"/>
    </row>
    <row r="162" spans="1:22" ht="16.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42"/>
      <c r="Q162" s="42"/>
      <c r="R162" s="42"/>
      <c r="S162" s="42"/>
      <c r="T162" s="42"/>
      <c r="U162" s="42"/>
      <c r="V162" s="42"/>
    </row>
    <row r="163" spans="1:22" ht="16.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42"/>
      <c r="Q163" s="42"/>
      <c r="R163" s="42"/>
      <c r="S163" s="42"/>
      <c r="T163" s="42"/>
      <c r="U163" s="42"/>
      <c r="V163" s="42"/>
    </row>
    <row r="164" spans="1:22" ht="16.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42"/>
      <c r="Q164" s="42"/>
      <c r="R164" s="42"/>
      <c r="S164" s="42"/>
      <c r="T164" s="42"/>
      <c r="U164" s="42"/>
      <c r="V164" s="42"/>
    </row>
    <row r="165" spans="1:22" ht="16.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42"/>
      <c r="Q165" s="42"/>
      <c r="R165" s="42"/>
      <c r="S165" s="42"/>
      <c r="T165" s="42"/>
      <c r="U165" s="42"/>
      <c r="V165" s="42"/>
    </row>
    <row r="166" spans="1:22" ht="16.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42"/>
      <c r="Q166" s="42"/>
      <c r="R166" s="42"/>
      <c r="S166" s="42"/>
      <c r="T166" s="42"/>
      <c r="U166" s="42"/>
      <c r="V166" s="42"/>
    </row>
    <row r="167" spans="1:22" ht="16.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42"/>
      <c r="Q167" s="42"/>
      <c r="R167" s="42"/>
      <c r="S167" s="42"/>
      <c r="T167" s="42"/>
      <c r="U167" s="42"/>
      <c r="V167" s="42"/>
    </row>
    <row r="168" spans="1:22" ht="16.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42"/>
      <c r="Q168" s="42"/>
      <c r="R168" s="42"/>
      <c r="S168" s="42"/>
      <c r="T168" s="42"/>
      <c r="U168" s="42"/>
      <c r="V168" s="42"/>
    </row>
    <row r="169" spans="1:22" ht="16.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42"/>
      <c r="Q169" s="42"/>
      <c r="R169" s="42"/>
      <c r="S169" s="42"/>
      <c r="T169" s="42"/>
      <c r="U169" s="42"/>
      <c r="V169" s="42"/>
    </row>
    <row r="170" spans="1:22" ht="16.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42"/>
      <c r="Q170" s="42"/>
      <c r="R170" s="42"/>
      <c r="S170" s="42"/>
      <c r="T170" s="42"/>
      <c r="U170" s="42"/>
      <c r="V170" s="42"/>
    </row>
    <row r="171" spans="1:22" ht="16.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42"/>
      <c r="Q171" s="42"/>
      <c r="R171" s="42"/>
      <c r="S171" s="42"/>
      <c r="T171" s="42"/>
      <c r="U171" s="42"/>
      <c r="V171" s="42"/>
    </row>
  </sheetData>
  <mergeCells count="12">
    <mergeCell ref="T1:U1"/>
    <mergeCell ref="V1:V2"/>
    <mergeCell ref="L1:M1"/>
    <mergeCell ref="N1:O1"/>
    <mergeCell ref="P1:Q1"/>
    <mergeCell ref="R1:S1"/>
    <mergeCell ref="A1:A2"/>
    <mergeCell ref="B1:C1"/>
    <mergeCell ref="D1:E1"/>
    <mergeCell ref="F1:G1"/>
    <mergeCell ref="H1:I1"/>
    <mergeCell ref="J1:K1"/>
  </mergeCells>
  <pageMargins left="0.75" right="0.75" top="1" bottom="1" header="0.5" footer="0.5"/>
  <pageSetup paperSize="9" scale="3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showGridLines="0" topLeftCell="A18" workbookViewId="0">
      <selection activeCell="J18" sqref="J1:Q1048576"/>
    </sheetView>
  </sheetViews>
  <sheetFormatPr defaultRowHeight="12" x14ac:dyDescent="0.2"/>
  <cols>
    <col min="1" max="2" width="2.7109375" style="44" customWidth="1"/>
    <col min="3" max="3" width="3.42578125" style="44" customWidth="1"/>
    <col min="4" max="4" width="25.85546875" style="44" customWidth="1"/>
    <col min="5" max="5" width="2.7109375" style="44" customWidth="1"/>
    <col min="6" max="7" width="5.5703125" style="44" customWidth="1"/>
    <col min="8" max="9" width="12.85546875" style="61" customWidth="1"/>
    <col min="10" max="16384" width="9.140625" style="44"/>
  </cols>
  <sheetData>
    <row r="1" spans="1:9" ht="17.25" customHeight="1" x14ac:dyDescent="0.25">
      <c r="A1" s="43" t="s">
        <v>88</v>
      </c>
      <c r="B1" s="43"/>
      <c r="C1" s="43"/>
      <c r="D1" s="43"/>
      <c r="E1" s="43"/>
      <c r="F1" s="43"/>
      <c r="G1" s="43"/>
      <c r="H1" s="43"/>
      <c r="I1" s="43"/>
    </row>
    <row r="2" spans="1:9" ht="17.25" customHeight="1" x14ac:dyDescent="0.25">
      <c r="A2" s="46" t="s">
        <v>89</v>
      </c>
      <c r="B2" s="46"/>
      <c r="C2" s="46"/>
      <c r="D2" s="46"/>
      <c r="E2" s="46"/>
      <c r="F2" s="46"/>
      <c r="G2" s="46"/>
      <c r="H2" s="46"/>
      <c r="I2" s="46"/>
    </row>
    <row r="3" spans="1:9" ht="18" customHeight="1" x14ac:dyDescent="0.25">
      <c r="A3" s="46" t="s">
        <v>90</v>
      </c>
      <c r="B3" s="46"/>
      <c r="C3" s="46"/>
      <c r="D3" s="46"/>
      <c r="E3" s="46"/>
      <c r="F3" s="46"/>
      <c r="G3" s="46"/>
      <c r="H3" s="46"/>
      <c r="I3" s="46"/>
    </row>
    <row r="4" spans="1:9" ht="18" customHeight="1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5" x14ac:dyDescent="0.25">
      <c r="D5" s="48"/>
      <c r="E5" s="49"/>
      <c r="F5" s="50"/>
      <c r="G5" s="49"/>
      <c r="H5" s="51" t="s">
        <v>91</v>
      </c>
      <c r="I5" s="51"/>
    </row>
    <row r="6" spans="1:9" s="52" customFormat="1" ht="30" x14ac:dyDescent="0.25">
      <c r="E6" s="53"/>
      <c r="G6" s="54" t="s">
        <v>92</v>
      </c>
      <c r="H6" s="55" t="s">
        <v>93</v>
      </c>
      <c r="I6" s="55" t="s">
        <v>94</v>
      </c>
    </row>
    <row r="7" spans="1:9" x14ac:dyDescent="0.2">
      <c r="A7" s="56" t="s">
        <v>95</v>
      </c>
      <c r="D7" s="57"/>
      <c r="E7" s="49"/>
      <c r="F7" s="58"/>
      <c r="G7" s="59"/>
      <c r="H7" s="60"/>
      <c r="I7" s="60"/>
    </row>
    <row r="8" spans="1:9" ht="12" customHeight="1" x14ac:dyDescent="0.2">
      <c r="B8" s="57" t="s">
        <v>96</v>
      </c>
      <c r="C8" s="57"/>
      <c r="D8" s="57"/>
    </row>
    <row r="9" spans="1:9" x14ac:dyDescent="0.2">
      <c r="D9" s="52" t="s">
        <v>97</v>
      </c>
      <c r="H9" s="62">
        <v>0</v>
      </c>
      <c r="I9" s="62">
        <v>0</v>
      </c>
    </row>
    <row r="10" spans="1:9" x14ac:dyDescent="0.2">
      <c r="D10" s="52" t="s">
        <v>98</v>
      </c>
      <c r="H10" s="62">
        <v>0</v>
      </c>
      <c r="I10" s="62">
        <v>0</v>
      </c>
    </row>
    <row r="11" spans="1:9" x14ac:dyDescent="0.2">
      <c r="D11" s="52" t="s">
        <v>99</v>
      </c>
      <c r="H11" s="63">
        <v>0</v>
      </c>
      <c r="I11" s="63">
        <v>0</v>
      </c>
    </row>
    <row r="12" spans="1:9" x14ac:dyDescent="0.2">
      <c r="D12" s="52" t="s">
        <v>100</v>
      </c>
      <c r="H12" s="63">
        <v>0</v>
      </c>
      <c r="I12" s="63">
        <v>0</v>
      </c>
    </row>
    <row r="13" spans="1:9" x14ac:dyDescent="0.2">
      <c r="D13" s="52" t="s">
        <v>101</v>
      </c>
      <c r="F13" s="52"/>
      <c r="H13" s="63">
        <v>0</v>
      </c>
      <c r="I13" s="63">
        <v>0</v>
      </c>
    </row>
    <row r="14" spans="1:9" x14ac:dyDescent="0.2">
      <c r="D14" s="52" t="s">
        <v>102</v>
      </c>
      <c r="F14" s="52"/>
      <c r="H14" s="64">
        <v>0</v>
      </c>
      <c r="I14" s="64">
        <v>0</v>
      </c>
    </row>
    <row r="15" spans="1:9" hidden="1" x14ac:dyDescent="0.2">
      <c r="D15" s="52" t="s">
        <v>103</v>
      </c>
      <c r="F15" s="52"/>
      <c r="H15" s="64">
        <v>0</v>
      </c>
      <c r="I15" s="64">
        <v>0</v>
      </c>
    </row>
    <row r="16" spans="1:9" x14ac:dyDescent="0.2">
      <c r="D16" s="52"/>
      <c r="H16" s="65"/>
      <c r="I16" s="65"/>
    </row>
    <row r="17" spans="1:9" ht="12.75" thickBot="1" x14ac:dyDescent="0.25">
      <c r="C17" s="57" t="s">
        <v>104</v>
      </c>
      <c r="D17" s="57"/>
      <c r="H17" s="66">
        <f>SUM(H9:H15)</f>
        <v>0</v>
      </c>
      <c r="I17" s="66">
        <f>SUM(I9:I15)</f>
        <v>0</v>
      </c>
    </row>
    <row r="18" spans="1:9" ht="12.75" thickTop="1" x14ac:dyDescent="0.2">
      <c r="B18" s="57" t="s">
        <v>105</v>
      </c>
      <c r="D18" s="57"/>
      <c r="F18" s="67"/>
      <c r="H18" s="68"/>
      <c r="I18" s="68"/>
    </row>
    <row r="19" spans="1:9" x14ac:dyDescent="0.2">
      <c r="D19" s="52" t="s">
        <v>106</v>
      </c>
      <c r="H19" s="65">
        <v>0</v>
      </c>
      <c r="I19" s="65">
        <v>0</v>
      </c>
    </row>
    <row r="20" spans="1:9" x14ac:dyDescent="0.2">
      <c r="D20" s="52" t="s">
        <v>107</v>
      </c>
      <c r="H20" s="65">
        <v>0</v>
      </c>
      <c r="I20" s="65">
        <v>0</v>
      </c>
    </row>
    <row r="21" spans="1:9" x14ac:dyDescent="0.2">
      <c r="H21" s="65"/>
      <c r="I21" s="65">
        <v>0</v>
      </c>
    </row>
    <row r="22" spans="1:9" ht="12.75" thickBot="1" x14ac:dyDescent="0.25">
      <c r="C22" s="57" t="s">
        <v>108</v>
      </c>
      <c r="D22" s="57"/>
      <c r="H22" s="66">
        <f>SUM(H19:H21)</f>
        <v>0</v>
      </c>
      <c r="I22" s="66">
        <f>SUM(I19:I21)</f>
        <v>0</v>
      </c>
    </row>
    <row r="23" spans="1:9" ht="12.75" hidden="1" thickTop="1" x14ac:dyDescent="0.2">
      <c r="D23" s="52"/>
      <c r="F23" s="52"/>
      <c r="H23" s="69"/>
      <c r="I23" s="69"/>
    </row>
    <row r="24" spans="1:9" ht="12.75" hidden="1" thickTop="1" x14ac:dyDescent="0.2">
      <c r="B24" s="70" t="s">
        <v>109</v>
      </c>
      <c r="D24" s="70"/>
      <c r="H24" s="65"/>
      <c r="I24" s="65"/>
    </row>
    <row r="25" spans="1:9" ht="12.75" hidden="1" thickTop="1" x14ac:dyDescent="0.2">
      <c r="D25" s="52" t="s">
        <v>110</v>
      </c>
      <c r="H25" s="65">
        <f>'[1]Intangible Assets'!C7</f>
        <v>0</v>
      </c>
      <c r="I25" s="65"/>
    </row>
    <row r="26" spans="1:9" ht="12.75" hidden="1" thickTop="1" x14ac:dyDescent="0.2">
      <c r="D26" s="52" t="s">
        <v>111</v>
      </c>
      <c r="H26" s="65">
        <f>'[1]Intangible Assets'!C8</f>
        <v>0</v>
      </c>
      <c r="I26" s="65"/>
    </row>
    <row r="27" spans="1:9" ht="12.75" hidden="1" thickTop="1" x14ac:dyDescent="0.2">
      <c r="D27" s="52"/>
      <c r="H27" s="65"/>
      <c r="I27" s="65"/>
    </row>
    <row r="28" spans="1:9" ht="13.5" hidden="1" thickTop="1" thickBot="1" x14ac:dyDescent="0.25">
      <c r="C28" s="70" t="s">
        <v>112</v>
      </c>
      <c r="D28" s="70"/>
      <c r="H28" s="71">
        <f>SUM(H25:H26)</f>
        <v>0</v>
      </c>
      <c r="I28" s="71"/>
    </row>
    <row r="29" spans="1:9" ht="12.75" thickTop="1" x14ac:dyDescent="0.2">
      <c r="D29" s="52"/>
      <c r="H29" s="65"/>
      <c r="I29" s="65"/>
    </row>
    <row r="30" spans="1:9" ht="12.75" thickBot="1" x14ac:dyDescent="0.25">
      <c r="B30" s="72" t="s">
        <v>113</v>
      </c>
      <c r="C30" s="73"/>
      <c r="D30" s="72"/>
      <c r="E30" s="73"/>
      <c r="F30" s="73"/>
      <c r="H30" s="66">
        <f>SUM(H17+H22+H28)</f>
        <v>0</v>
      </c>
      <c r="I30" s="66">
        <f>SUM(I17+I22+I28)</f>
        <v>0</v>
      </c>
    </row>
    <row r="31" spans="1:9" ht="12.75" thickTop="1" x14ac:dyDescent="0.2">
      <c r="A31" s="56" t="s">
        <v>114</v>
      </c>
      <c r="D31" s="57"/>
      <c r="E31" s="49"/>
      <c r="F31" s="49"/>
      <c r="H31" s="74"/>
      <c r="I31" s="74"/>
    </row>
    <row r="32" spans="1:9" x14ac:dyDescent="0.2">
      <c r="B32" s="57" t="s">
        <v>115</v>
      </c>
      <c r="D32" s="57"/>
      <c r="H32" s="75"/>
      <c r="I32" s="75"/>
    </row>
    <row r="33" spans="1:9" hidden="1" x14ac:dyDescent="0.2">
      <c r="D33" s="52" t="s">
        <v>116</v>
      </c>
    </row>
    <row r="34" spans="1:9" hidden="1" x14ac:dyDescent="0.2">
      <c r="D34" s="52" t="s">
        <v>117</v>
      </c>
      <c r="H34" s="62"/>
      <c r="I34" s="62"/>
    </row>
    <row r="35" spans="1:9" hidden="1" x14ac:dyDescent="0.2">
      <c r="D35" s="52" t="s">
        <v>118</v>
      </c>
      <c r="H35" s="63"/>
      <c r="I35" s="63"/>
    </row>
    <row r="36" spans="1:9" x14ac:dyDescent="0.2">
      <c r="D36" s="52" t="s">
        <v>119</v>
      </c>
      <c r="H36" s="63">
        <v>0</v>
      </c>
      <c r="I36" s="63">
        <v>0</v>
      </c>
    </row>
    <row r="37" spans="1:9" x14ac:dyDescent="0.2">
      <c r="D37" s="52" t="s">
        <v>120</v>
      </c>
      <c r="H37" s="63">
        <v>0</v>
      </c>
      <c r="I37" s="63">
        <v>0</v>
      </c>
    </row>
    <row r="38" spans="1:9" x14ac:dyDescent="0.2">
      <c r="D38" s="52" t="s">
        <v>121</v>
      </c>
      <c r="H38" s="65">
        <v>0</v>
      </c>
      <c r="I38" s="65">
        <v>0</v>
      </c>
    </row>
    <row r="39" spans="1:9" ht="12.75" thickBot="1" x14ac:dyDescent="0.25">
      <c r="C39" s="57" t="s">
        <v>122</v>
      </c>
      <c r="D39" s="57"/>
      <c r="G39" s="67"/>
      <c r="H39" s="66">
        <f>SUM(H33:H38)</f>
        <v>0</v>
      </c>
      <c r="I39" s="66">
        <f>SUM(I33:I38)</f>
        <v>0</v>
      </c>
    </row>
    <row r="40" spans="1:9" ht="12.75" thickTop="1" x14ac:dyDescent="0.2">
      <c r="C40" s="57"/>
      <c r="D40" s="57"/>
      <c r="G40" s="67"/>
      <c r="H40" s="68"/>
      <c r="I40" s="68"/>
    </row>
    <row r="41" spans="1:9" ht="12.75" thickBot="1" x14ac:dyDescent="0.25">
      <c r="B41" s="72" t="s">
        <v>123</v>
      </c>
      <c r="C41" s="73"/>
      <c r="D41" s="72"/>
      <c r="E41" s="73"/>
      <c r="F41" s="73"/>
      <c r="H41" s="76">
        <f>SUM(+H39)</f>
        <v>0</v>
      </c>
      <c r="I41" s="76">
        <f>SUM(+I39)</f>
        <v>0</v>
      </c>
    </row>
    <row r="42" spans="1:9" ht="12.75" thickTop="1" x14ac:dyDescent="0.2">
      <c r="D42" s="77"/>
      <c r="E42" s="78"/>
      <c r="F42" s="78"/>
      <c r="H42" s="79"/>
      <c r="I42" s="79"/>
    </row>
    <row r="43" spans="1:9" x14ac:dyDescent="0.2">
      <c r="A43" s="80" t="s">
        <v>124</v>
      </c>
      <c r="D43" s="57"/>
      <c r="H43" s="81"/>
      <c r="I43" s="81"/>
    </row>
    <row r="44" spans="1:9" x14ac:dyDescent="0.2">
      <c r="D44" s="82" t="s">
        <v>125</v>
      </c>
      <c r="H44" s="81">
        <f>'Income Statement'!G29</f>
        <v>0</v>
      </c>
      <c r="I44" s="81">
        <v>0</v>
      </c>
    </row>
    <row r="45" spans="1:9" x14ac:dyDescent="0.2">
      <c r="D45" s="44" t="s">
        <v>126</v>
      </c>
      <c r="H45" s="81">
        <v>0</v>
      </c>
      <c r="I45" s="81">
        <v>0</v>
      </c>
    </row>
    <row r="46" spans="1:9" ht="12.75" thickBot="1" x14ac:dyDescent="0.25">
      <c r="B46" s="72" t="s">
        <v>127</v>
      </c>
      <c r="C46" s="73"/>
      <c r="D46" s="72"/>
      <c r="E46" s="73"/>
      <c r="F46" s="73"/>
      <c r="H46" s="76">
        <f>SUM(H44:H45)</f>
        <v>0</v>
      </c>
      <c r="I46" s="76">
        <f>SUM(I44:I45)</f>
        <v>0</v>
      </c>
    </row>
    <row r="47" spans="1:9" ht="12.75" thickTop="1" x14ac:dyDescent="0.2">
      <c r="B47" s="57" t="s">
        <v>128</v>
      </c>
      <c r="D47" s="57"/>
      <c r="H47" s="83"/>
      <c r="I47" s="83"/>
    </row>
    <row r="48" spans="1:9" x14ac:dyDescent="0.2">
      <c r="D48" s="52" t="s">
        <v>129</v>
      </c>
      <c r="H48" s="62">
        <v>0</v>
      </c>
      <c r="I48" s="62">
        <v>0</v>
      </c>
    </row>
    <row r="49" spans="2:9" x14ac:dyDescent="0.2">
      <c r="D49" s="52" t="s">
        <v>81</v>
      </c>
      <c r="H49" s="84">
        <v>0</v>
      </c>
      <c r="I49" s="84">
        <v>0</v>
      </c>
    </row>
    <row r="50" spans="2:9" x14ac:dyDescent="0.2">
      <c r="D50" s="52" t="s">
        <v>130</v>
      </c>
      <c r="H50" s="85">
        <v>0</v>
      </c>
      <c r="I50" s="85">
        <v>0</v>
      </c>
    </row>
    <row r="51" spans="2:9" ht="12.75" thickBot="1" x14ac:dyDescent="0.25">
      <c r="C51" s="57" t="s">
        <v>131</v>
      </c>
      <c r="D51" s="57"/>
      <c r="G51" s="86"/>
      <c r="H51" s="76">
        <f>SUM(H48:H50)</f>
        <v>0</v>
      </c>
      <c r="I51" s="76">
        <f>SUM(I48:I50)</f>
        <v>0</v>
      </c>
    </row>
    <row r="52" spans="2:9" ht="12.75" thickTop="1" x14ac:dyDescent="0.2">
      <c r="D52" s="57"/>
      <c r="G52" s="86"/>
      <c r="H52" s="81"/>
      <c r="I52" s="81"/>
    </row>
    <row r="53" spans="2:9" ht="12.75" thickBot="1" x14ac:dyDescent="0.25">
      <c r="B53" s="72" t="s">
        <v>132</v>
      </c>
      <c r="C53" s="73"/>
      <c r="D53" s="72"/>
      <c r="E53" s="73"/>
      <c r="F53" s="73"/>
      <c r="H53" s="76">
        <f>H41+H46+H51</f>
        <v>0</v>
      </c>
      <c r="I53" s="76">
        <f>I41+I46+I51</f>
        <v>0</v>
      </c>
    </row>
    <row r="54" spans="2:9" ht="13.5" hidden="1" customHeight="1" thickTop="1" x14ac:dyDescent="0.2">
      <c r="D54" s="44" t="s">
        <v>133</v>
      </c>
      <c r="H54" s="87">
        <f>+H30-H53</f>
        <v>0</v>
      </c>
      <c r="I54" s="87">
        <f>+I30-I53</f>
        <v>0</v>
      </c>
    </row>
    <row r="55" spans="2:9" ht="12.75" thickTop="1" x14ac:dyDescent="0.2">
      <c r="H55" s="88">
        <f>H30-H53</f>
        <v>0</v>
      </c>
      <c r="I55" s="88">
        <f>I30-I53</f>
        <v>0</v>
      </c>
    </row>
  </sheetData>
  <mergeCells count="3">
    <mergeCell ref="A1:I1"/>
    <mergeCell ref="A2:I2"/>
    <mergeCell ref="A3:I3"/>
  </mergeCells>
  <printOptions horizontalCentered="1" gridLinesSet="0"/>
  <pageMargins left="0" right="0" top="0.79" bottom="1.03" header="0.23622047244094499" footer="0.6"/>
  <pageSetup paperSize="9" orientation="portrait" horizontalDpi="300" verticalDpi="300" r:id="rId1"/>
  <headerFooter alignWithMargins="0">
    <oddFooter>&amp;L&amp;F&amp;C&amp;A&amp;R&amp;"Arial,Italic"&amp;16 &amp;"Arial,Bold"1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pane xSplit="2" ySplit="7" topLeftCell="C8" activePane="bottomRight" state="frozen"/>
      <selection activeCell="AF28" sqref="AF28"/>
      <selection pane="topRight" activeCell="AF28" sqref="AF28"/>
      <selection pane="bottomLeft" activeCell="AF28" sqref="AF28"/>
      <selection pane="bottomRight" activeCell="J1" sqref="J1:R1048576"/>
    </sheetView>
  </sheetViews>
  <sheetFormatPr defaultRowHeight="12.75" x14ac:dyDescent="0.2"/>
  <cols>
    <col min="1" max="1" width="4" style="90" customWidth="1"/>
    <col min="2" max="2" width="23.140625" style="90" bestFit="1" customWidth="1"/>
    <col min="3" max="3" width="5.42578125" style="90" bestFit="1" customWidth="1"/>
    <col min="4" max="4" width="3.42578125" style="90" customWidth="1"/>
    <col min="5" max="5" width="18.42578125" style="90" bestFit="1" customWidth="1"/>
    <col min="6" max="6" width="7.28515625" style="90" customWidth="1"/>
    <col min="7" max="7" width="18.42578125" style="90" bestFit="1" customWidth="1"/>
    <col min="8" max="8" width="7.28515625" style="90" customWidth="1"/>
    <col min="9" max="16384" width="9.140625" style="90"/>
  </cols>
  <sheetData>
    <row r="1" spans="1:9" ht="18" x14ac:dyDescent="0.25">
      <c r="A1" s="89" t="str">
        <f>'Balance Sheet'!A1:H1</f>
        <v>Ultimate Solutions</v>
      </c>
      <c r="B1" s="89"/>
      <c r="C1" s="89"/>
      <c r="D1" s="89"/>
      <c r="E1" s="89"/>
      <c r="F1" s="89"/>
      <c r="G1" s="89"/>
      <c r="H1" s="89"/>
    </row>
    <row r="2" spans="1:9" ht="18" x14ac:dyDescent="0.25">
      <c r="A2" s="89" t="s">
        <v>134</v>
      </c>
      <c r="B2" s="89"/>
      <c r="C2" s="89"/>
      <c r="D2" s="89"/>
      <c r="E2" s="89"/>
      <c r="F2" s="89"/>
      <c r="G2" s="89"/>
      <c r="H2" s="89"/>
    </row>
    <row r="3" spans="1:9" ht="18" x14ac:dyDescent="0.25">
      <c r="A3" s="89" t="str">
        <f>'Balance Sheet'!A3:H3</f>
        <v>AS OF May , 2013</v>
      </c>
      <c r="B3" s="89"/>
      <c r="C3" s="89"/>
      <c r="D3" s="89"/>
      <c r="E3" s="89" t="s">
        <v>135</v>
      </c>
      <c r="F3" s="89"/>
      <c r="G3" s="89"/>
      <c r="H3" s="89"/>
    </row>
    <row r="4" spans="1:9" ht="18" x14ac:dyDescent="0.25">
      <c r="A4" s="91"/>
      <c r="B4" s="91"/>
      <c r="C4" s="91"/>
      <c r="D4" s="91"/>
      <c r="E4" s="91"/>
      <c r="F4" s="91"/>
      <c r="G4" s="91"/>
      <c r="H4" s="91"/>
    </row>
    <row r="5" spans="1:9" ht="15.75" thickBot="1" x14ac:dyDescent="0.3">
      <c r="A5" s="92"/>
      <c r="C5" s="92"/>
      <c r="D5" s="92"/>
      <c r="E5" s="51" t="s">
        <v>91</v>
      </c>
      <c r="G5" s="51" t="s">
        <v>91</v>
      </c>
    </row>
    <row r="6" spans="1:9" ht="15.75" thickBot="1" x14ac:dyDescent="0.3">
      <c r="A6" s="92"/>
      <c r="C6" s="93" t="s">
        <v>92</v>
      </c>
      <c r="D6" s="53"/>
      <c r="E6" s="94" t="s">
        <v>136</v>
      </c>
      <c r="G6" s="95" t="s">
        <v>137</v>
      </c>
    </row>
    <row r="7" spans="1:9" x14ac:dyDescent="0.2">
      <c r="B7" s="96"/>
      <c r="C7" s="96"/>
      <c r="D7" s="96"/>
    </row>
    <row r="8" spans="1:9" x14ac:dyDescent="0.2">
      <c r="B8" s="90" t="s">
        <v>138</v>
      </c>
      <c r="C8" s="97" t="s">
        <v>139</v>
      </c>
      <c r="D8" s="98"/>
      <c r="E8" s="99">
        <v>0</v>
      </c>
      <c r="F8" s="100"/>
      <c r="G8" s="101">
        <v>0</v>
      </c>
      <c r="H8" s="100"/>
    </row>
    <row r="9" spans="1:9" x14ac:dyDescent="0.2">
      <c r="B9" s="90" t="s">
        <v>69</v>
      </c>
      <c r="C9" s="97"/>
      <c r="D9" s="98"/>
      <c r="E9" s="99">
        <v>0</v>
      </c>
      <c r="F9" s="100"/>
      <c r="G9" s="101">
        <f>'Trial Balance'!V66</f>
        <v>0</v>
      </c>
      <c r="H9" s="100"/>
    </row>
    <row r="10" spans="1:9" x14ac:dyDescent="0.2">
      <c r="B10" s="90" t="s">
        <v>67</v>
      </c>
      <c r="C10" s="97"/>
      <c r="D10" s="98"/>
      <c r="E10" s="101">
        <f>-'Trial Balance'!V64</f>
        <v>0</v>
      </c>
      <c r="F10" s="100"/>
      <c r="G10" s="101">
        <f>-'Trial Balance'!V64</f>
        <v>0</v>
      </c>
      <c r="H10" s="100"/>
    </row>
    <row r="11" spans="1:9" x14ac:dyDescent="0.2">
      <c r="B11" s="90" t="s">
        <v>68</v>
      </c>
      <c r="C11" s="97" t="s">
        <v>140</v>
      </c>
      <c r="D11" s="98"/>
      <c r="E11" s="101">
        <v>0</v>
      </c>
      <c r="F11" s="103" t="e">
        <f>E11/$E$8</f>
        <v>#DIV/0!</v>
      </c>
      <c r="G11" s="101">
        <v>0</v>
      </c>
      <c r="H11" s="103" t="e">
        <f>G11/G8</f>
        <v>#DIV/0!</v>
      </c>
    </row>
    <row r="12" spans="1:9" x14ac:dyDescent="0.2">
      <c r="E12" s="101"/>
      <c r="F12" s="100"/>
      <c r="G12" s="101"/>
      <c r="H12" s="100"/>
    </row>
    <row r="13" spans="1:9" ht="13.5" thickBot="1" x14ac:dyDescent="0.25">
      <c r="A13" s="104" t="s">
        <v>141</v>
      </c>
      <c r="B13" s="104"/>
      <c r="C13" s="104"/>
      <c r="D13" s="104"/>
      <c r="E13" s="105">
        <f>E8-E9+E10-E11</f>
        <v>0</v>
      </c>
      <c r="F13" s="106" t="e">
        <f>E13/E8</f>
        <v>#DIV/0!</v>
      </c>
      <c r="G13" s="105">
        <f>G8-G9+G10-G11</f>
        <v>0</v>
      </c>
      <c r="H13" s="106" t="e">
        <f>G13/$G$8</f>
        <v>#DIV/0!</v>
      </c>
    </row>
    <row r="14" spans="1:9" ht="13.5" thickTop="1" x14ac:dyDescent="0.2">
      <c r="E14" s="101"/>
      <c r="F14" s="100"/>
      <c r="G14" s="101"/>
      <c r="H14" s="100"/>
      <c r="I14" s="102"/>
    </row>
    <row r="15" spans="1:9" x14ac:dyDescent="0.2">
      <c r="B15" s="90" t="s">
        <v>142</v>
      </c>
      <c r="C15" s="107" t="s">
        <v>143</v>
      </c>
      <c r="E15" s="101">
        <v>0</v>
      </c>
      <c r="F15" s="103" t="e">
        <f>E15/$E$8</f>
        <v>#DIV/0!</v>
      </c>
      <c r="G15" s="101">
        <v>0</v>
      </c>
      <c r="H15" s="103" t="e">
        <f>G15/G8</f>
        <v>#DIV/0!</v>
      </c>
    </row>
    <row r="16" spans="1:9" x14ac:dyDescent="0.2">
      <c r="C16" s="107"/>
      <c r="E16" s="101"/>
      <c r="F16" s="100"/>
      <c r="G16" s="101"/>
      <c r="H16" s="100"/>
    </row>
    <row r="17" spans="1:9" ht="13.5" thickBot="1" x14ac:dyDescent="0.25">
      <c r="A17" s="108" t="s">
        <v>144</v>
      </c>
      <c r="B17" s="108"/>
      <c r="C17" s="107"/>
      <c r="E17" s="109">
        <f>E13-E15</f>
        <v>0</v>
      </c>
      <c r="F17" s="106" t="e">
        <f>E17/$E$8</f>
        <v>#DIV/0!</v>
      </c>
      <c r="G17" s="109">
        <f>G13-G15</f>
        <v>0</v>
      </c>
      <c r="H17" s="106" t="e">
        <f>G17/$G$8</f>
        <v>#DIV/0!</v>
      </c>
    </row>
    <row r="18" spans="1:9" ht="13.5" thickTop="1" x14ac:dyDescent="0.2">
      <c r="C18" s="107"/>
      <c r="E18" s="110"/>
      <c r="F18" s="100"/>
      <c r="G18" s="101"/>
      <c r="H18" s="100"/>
    </row>
    <row r="19" spans="1:9" x14ac:dyDescent="0.2">
      <c r="B19" s="90" t="s">
        <v>145</v>
      </c>
      <c r="C19" s="107" t="s">
        <v>146</v>
      </c>
      <c r="E19" s="110">
        <v>0</v>
      </c>
      <c r="F19" s="103" t="e">
        <f>E19/$E$8</f>
        <v>#DIV/0!</v>
      </c>
      <c r="G19" s="110">
        <v>0</v>
      </c>
      <c r="H19" s="103" t="e">
        <f>G19/$G$8</f>
        <v>#DIV/0!</v>
      </c>
    </row>
    <row r="20" spans="1:9" x14ac:dyDescent="0.2">
      <c r="B20" s="90" t="s">
        <v>147</v>
      </c>
      <c r="C20" s="107" t="s">
        <v>146</v>
      </c>
      <c r="E20" s="110">
        <f>'[1]Depreciation &amp; Amortization'!D18</f>
        <v>0</v>
      </c>
      <c r="F20" s="100"/>
      <c r="G20" s="110">
        <f>'[1]Depreciation &amp; Amortization'!F18</f>
        <v>0</v>
      </c>
      <c r="H20" s="103" t="e">
        <f>G20/$G$8</f>
        <v>#DIV/0!</v>
      </c>
    </row>
    <row r="21" spans="1:9" x14ac:dyDescent="0.2">
      <c r="C21" s="107"/>
      <c r="E21" s="110"/>
      <c r="F21" s="100"/>
      <c r="G21" s="110"/>
      <c r="H21" s="111"/>
    </row>
    <row r="22" spans="1:9" x14ac:dyDescent="0.2">
      <c r="B22" s="90" t="s">
        <v>148</v>
      </c>
      <c r="C22" s="107" t="s">
        <v>143</v>
      </c>
      <c r="E22" s="110">
        <v>0</v>
      </c>
      <c r="F22" s="100"/>
      <c r="G22" s="110">
        <v>0</v>
      </c>
      <c r="H22" s="103" t="e">
        <f>G22/$G$8</f>
        <v>#DIV/0!</v>
      </c>
    </row>
    <row r="23" spans="1:9" x14ac:dyDescent="0.2">
      <c r="E23" s="110"/>
      <c r="F23" s="100"/>
      <c r="G23" s="110"/>
      <c r="H23" s="100"/>
    </row>
    <row r="24" spans="1:9" x14ac:dyDescent="0.2">
      <c r="B24" s="90" t="s">
        <v>149</v>
      </c>
      <c r="E24" s="110">
        <v>0</v>
      </c>
      <c r="F24" s="100"/>
      <c r="G24" s="110">
        <v>0</v>
      </c>
      <c r="H24" s="100"/>
    </row>
    <row r="25" spans="1:9" x14ac:dyDescent="0.2">
      <c r="B25" s="90" t="s">
        <v>150</v>
      </c>
      <c r="E25" s="110">
        <v>0</v>
      </c>
      <c r="F25" s="100"/>
      <c r="G25" s="110">
        <v>0</v>
      </c>
      <c r="H25" s="100"/>
    </row>
    <row r="26" spans="1:9" x14ac:dyDescent="0.2">
      <c r="E26" s="110"/>
      <c r="F26" s="100"/>
      <c r="G26" s="110"/>
      <c r="H26" s="100"/>
    </row>
    <row r="27" spans="1:9" ht="13.5" thickBot="1" x14ac:dyDescent="0.25">
      <c r="A27" s="108" t="s">
        <v>151</v>
      </c>
      <c r="B27" s="108"/>
      <c r="E27" s="109">
        <f>E17-E19-E20-E22-E24+E25</f>
        <v>0</v>
      </c>
      <c r="F27" s="106" t="e">
        <f>E27/$E$8</f>
        <v>#DIV/0!</v>
      </c>
      <c r="G27" s="109">
        <f>G17-G19-G20-G22-G24+G25</f>
        <v>0</v>
      </c>
      <c r="H27" s="106" t="e">
        <f>G27/$G$8</f>
        <v>#DIV/0!</v>
      </c>
    </row>
    <row r="28" spans="1:9" ht="13.5" thickTop="1" x14ac:dyDescent="0.2">
      <c r="E28" s="110"/>
      <c r="F28" s="100"/>
      <c r="G28" s="101"/>
      <c r="H28" s="100"/>
      <c r="I28" s="112"/>
    </row>
    <row r="29" spans="1:9" x14ac:dyDescent="0.2">
      <c r="B29" s="90" t="s">
        <v>152</v>
      </c>
      <c r="E29" s="110">
        <v>0</v>
      </c>
      <c r="F29" s="100"/>
      <c r="G29" s="110">
        <v>0</v>
      </c>
      <c r="H29" s="103" t="e">
        <f>G29/$G$8</f>
        <v>#DIV/0!</v>
      </c>
    </row>
    <row r="30" spans="1:9" ht="13.5" thickBot="1" x14ac:dyDescent="0.25">
      <c r="E30" s="110"/>
      <c r="F30" s="100"/>
      <c r="G30" s="101"/>
      <c r="H30" s="100"/>
    </row>
    <row r="31" spans="1:9" ht="14.25" thickTop="1" thickBot="1" x14ac:dyDescent="0.25">
      <c r="A31" s="113" t="s">
        <v>153</v>
      </c>
      <c r="B31" s="113"/>
      <c r="E31" s="109">
        <f>E27-E29</f>
        <v>0</v>
      </c>
      <c r="F31" s="106" t="e">
        <f>E31/$E$8</f>
        <v>#DIV/0!</v>
      </c>
      <c r="G31" s="109">
        <f>G27-G29</f>
        <v>0</v>
      </c>
      <c r="H31" s="106" t="e">
        <f>G31/$G$8</f>
        <v>#DIV/0!</v>
      </c>
    </row>
    <row r="32" spans="1:9" ht="13.5" thickTop="1" x14ac:dyDescent="0.2">
      <c r="G32" s="114"/>
    </row>
  </sheetData>
  <mergeCells count="3">
    <mergeCell ref="A1:H1"/>
    <mergeCell ref="A2:H2"/>
    <mergeCell ref="A3:H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C8" sqref="C8"/>
    </sheetView>
  </sheetViews>
  <sheetFormatPr defaultRowHeight="12.75" x14ac:dyDescent="0.2"/>
  <cols>
    <col min="1" max="1" width="3.5703125" style="90" customWidth="1"/>
    <col min="2" max="2" width="53.85546875" style="90" customWidth="1"/>
    <col min="3" max="3" width="13.7109375" style="98" bestFit="1" customWidth="1"/>
    <col min="4" max="16384" width="9.140625" style="90"/>
  </cols>
  <sheetData>
    <row r="1" spans="1:9" ht="24" customHeight="1" x14ac:dyDescent="0.25">
      <c r="A1" s="89" t="str">
        <f>'Balance Sheet'!A1:H1</f>
        <v>Ultimate Solutions</v>
      </c>
      <c r="B1" s="89"/>
      <c r="C1" s="89"/>
      <c r="D1" s="115"/>
      <c r="E1" s="115"/>
      <c r="F1" s="115"/>
      <c r="G1" s="115"/>
      <c r="H1" s="115"/>
      <c r="I1" s="115"/>
    </row>
    <row r="2" spans="1:9" ht="25.5" customHeight="1" x14ac:dyDescent="0.25">
      <c r="A2" s="89" t="s">
        <v>154</v>
      </c>
      <c r="B2" s="89"/>
      <c r="C2" s="89"/>
      <c r="D2" s="115"/>
      <c r="E2" s="115"/>
      <c r="F2" s="115"/>
      <c r="G2" s="115"/>
      <c r="H2" s="115"/>
      <c r="I2" s="115"/>
    </row>
    <row r="3" spans="1:9" ht="25.5" customHeight="1" x14ac:dyDescent="0.25">
      <c r="A3" s="89" t="str">
        <f>'Income Statement'!A3:H3</f>
        <v>AS OF May , 2013</v>
      </c>
      <c r="B3" s="89"/>
      <c r="C3" s="89"/>
      <c r="D3" s="115"/>
      <c r="E3" s="115"/>
      <c r="F3" s="115"/>
      <c r="G3" s="115"/>
      <c r="H3" s="115"/>
      <c r="I3" s="115"/>
    </row>
    <row r="4" spans="1:9" x14ac:dyDescent="0.2">
      <c r="B4" s="116"/>
      <c r="C4" s="116"/>
    </row>
    <row r="5" spans="1:9" ht="15" x14ac:dyDescent="0.25">
      <c r="B5" s="117"/>
      <c r="C5" s="51" t="s">
        <v>91</v>
      </c>
    </row>
    <row r="6" spans="1:9" ht="15" x14ac:dyDescent="0.25">
      <c r="B6" s="118"/>
      <c r="C6" s="95" t="s">
        <v>137</v>
      </c>
    </row>
    <row r="7" spans="1:9" ht="13.5" thickBot="1" x14ac:dyDescent="0.25">
      <c r="A7" s="119" t="s">
        <v>155</v>
      </c>
      <c r="B7" s="120"/>
      <c r="C7" s="121">
        <f>'Income Statement'!G27</f>
        <v>0</v>
      </c>
    </row>
    <row r="8" spans="1:9" ht="14.25" thickTop="1" x14ac:dyDescent="0.25">
      <c r="B8" s="122" t="s">
        <v>156</v>
      </c>
      <c r="C8" s="123">
        <f>'Income Statement'!G19</f>
        <v>0</v>
      </c>
    </row>
    <row r="9" spans="1:9" ht="13.5" x14ac:dyDescent="0.25">
      <c r="B9" s="122" t="s">
        <v>157</v>
      </c>
      <c r="C9" s="123">
        <f>'Income Statement'!G20</f>
        <v>0</v>
      </c>
    </row>
    <row r="10" spans="1:9" ht="13.5" x14ac:dyDescent="0.25">
      <c r="B10" s="124"/>
      <c r="C10" s="123"/>
    </row>
    <row r="11" spans="1:9" ht="13.5" thickBot="1" x14ac:dyDescent="0.25">
      <c r="A11" s="119" t="s">
        <v>158</v>
      </c>
      <c r="B11" s="120"/>
      <c r="C11" s="121">
        <f>SUM(C7:C9)</f>
        <v>0</v>
      </c>
    </row>
    <row r="12" spans="1:9" ht="14.25" thickTop="1" x14ac:dyDescent="0.25">
      <c r="B12" s="122" t="s">
        <v>159</v>
      </c>
      <c r="C12" s="123">
        <f>-'Income Statement'!G29</f>
        <v>0</v>
      </c>
    </row>
    <row r="13" spans="1:9" ht="13.5" x14ac:dyDescent="0.25">
      <c r="B13" s="122" t="s">
        <v>160</v>
      </c>
      <c r="C13" s="123">
        <v>0</v>
      </c>
    </row>
    <row r="14" spans="1:9" ht="13.5" x14ac:dyDescent="0.25">
      <c r="B14" s="124"/>
      <c r="C14" s="123"/>
    </row>
    <row r="15" spans="1:9" ht="13.5" thickBot="1" x14ac:dyDescent="0.25">
      <c r="A15" s="119" t="s">
        <v>161</v>
      </c>
      <c r="B15" s="120"/>
      <c r="C15" s="121">
        <f>C11+C12+C13</f>
        <v>0</v>
      </c>
    </row>
    <row r="16" spans="1:9" ht="14.25" thickTop="1" x14ac:dyDescent="0.25">
      <c r="B16" s="124" t="s">
        <v>162</v>
      </c>
      <c r="C16" s="123">
        <f>'Balance Sheet'!I10-'Balance Sheet'!H10</f>
        <v>0</v>
      </c>
    </row>
    <row r="17" spans="1:3" ht="13.5" x14ac:dyDescent="0.25">
      <c r="B17" s="122" t="s">
        <v>163</v>
      </c>
      <c r="C17" s="123">
        <f>'Balance Sheet'!I12-'Balance Sheet'!H12</f>
        <v>0</v>
      </c>
    </row>
    <row r="18" spans="1:3" ht="13.5" x14ac:dyDescent="0.25">
      <c r="B18" s="122" t="s">
        <v>164</v>
      </c>
      <c r="C18" s="123">
        <f>'Balance Sheet'!H38-'Balance Sheet'!I38+('Balance Sheet'!H36-'Balance Sheet'!I36)</f>
        <v>0</v>
      </c>
    </row>
    <row r="19" spans="1:3" ht="13.5" x14ac:dyDescent="0.25">
      <c r="B19" s="122" t="s">
        <v>165</v>
      </c>
      <c r="C19" s="123">
        <v>0</v>
      </c>
    </row>
    <row r="20" spans="1:3" ht="13.5" x14ac:dyDescent="0.25">
      <c r="B20" s="122" t="s">
        <v>166</v>
      </c>
      <c r="C20" s="123">
        <f>'Balance Sheet'!H37-'Balance Sheet'!I37</f>
        <v>0</v>
      </c>
    </row>
    <row r="21" spans="1:3" ht="13.5" x14ac:dyDescent="0.25">
      <c r="B21" s="122" t="s">
        <v>167</v>
      </c>
      <c r="C21" s="123">
        <v>0</v>
      </c>
    </row>
    <row r="22" spans="1:3" ht="13.5" x14ac:dyDescent="0.25">
      <c r="B22" s="122" t="s">
        <v>168</v>
      </c>
      <c r="C22" s="123">
        <v>0</v>
      </c>
    </row>
    <row r="23" spans="1:3" ht="13.5" thickBot="1" x14ac:dyDescent="0.25">
      <c r="A23" s="125" t="s">
        <v>169</v>
      </c>
      <c r="B23" s="120"/>
      <c r="C23" s="126">
        <f>SUM(C16:C22)</f>
        <v>0</v>
      </c>
    </row>
    <row r="24" spans="1:3" ht="13.5" thickTop="1" x14ac:dyDescent="0.2">
      <c r="B24" s="127"/>
      <c r="C24" s="128"/>
    </row>
    <row r="25" spans="1:3" ht="13.5" x14ac:dyDescent="0.25">
      <c r="B25" s="122" t="s">
        <v>170</v>
      </c>
      <c r="C25" s="123">
        <v>0</v>
      </c>
    </row>
    <row r="26" spans="1:3" ht="13.5" x14ac:dyDescent="0.25">
      <c r="B26" s="122" t="s">
        <v>171</v>
      </c>
      <c r="C26" s="123">
        <f>'Balance Sheet'!I13-'Balance Sheet'!H13</f>
        <v>0</v>
      </c>
    </row>
    <row r="27" spans="1:3" ht="13.5" x14ac:dyDescent="0.25">
      <c r="B27" s="122" t="s">
        <v>172</v>
      </c>
      <c r="C27" s="123">
        <f>'Balance Sheet'!I14-'Balance Sheet'!H14</f>
        <v>0</v>
      </c>
    </row>
    <row r="28" spans="1:3" ht="13.5" hidden="1" x14ac:dyDescent="0.25">
      <c r="B28" s="122" t="s">
        <v>173</v>
      </c>
      <c r="C28" s="123">
        <v>0</v>
      </c>
    </row>
    <row r="29" spans="1:3" ht="13.5" hidden="1" x14ac:dyDescent="0.25">
      <c r="B29" s="124" t="s">
        <v>174</v>
      </c>
      <c r="C29" s="123">
        <v>0</v>
      </c>
    </row>
    <row r="30" spans="1:3" ht="13.5" x14ac:dyDescent="0.25">
      <c r="B30" s="122" t="s">
        <v>175</v>
      </c>
      <c r="C30" s="123">
        <f>'Balance Sheet'!I11-'Balance Sheet'!H11</f>
        <v>0</v>
      </c>
    </row>
    <row r="31" spans="1:3" ht="13.5" x14ac:dyDescent="0.25">
      <c r="B31" s="122" t="s">
        <v>176</v>
      </c>
      <c r="C31" s="123">
        <v>0</v>
      </c>
    </row>
    <row r="32" spans="1:3" ht="13.5" x14ac:dyDescent="0.25">
      <c r="B32" s="124"/>
      <c r="C32" s="123"/>
    </row>
    <row r="33" spans="1:3" ht="13.5" thickBot="1" x14ac:dyDescent="0.25">
      <c r="A33" s="119" t="s">
        <v>177</v>
      </c>
      <c r="B33" s="120"/>
      <c r="C33" s="121">
        <f>SUM(C23:C32)+C15</f>
        <v>0</v>
      </c>
    </row>
    <row r="34" spans="1:3" ht="13.5" thickTop="1" x14ac:dyDescent="0.2">
      <c r="B34" s="117"/>
      <c r="C34" s="129"/>
    </row>
    <row r="35" spans="1:3" ht="13.5" x14ac:dyDescent="0.25">
      <c r="B35" s="127" t="s">
        <v>178</v>
      </c>
      <c r="C35" s="123">
        <v>0</v>
      </c>
    </row>
    <row r="36" spans="1:3" ht="13.5" x14ac:dyDescent="0.25">
      <c r="B36" s="122" t="s">
        <v>179</v>
      </c>
      <c r="C36" s="123">
        <v>0</v>
      </c>
    </row>
    <row r="37" spans="1:3" ht="13.5" thickBot="1" x14ac:dyDescent="0.25">
      <c r="A37" s="119" t="s">
        <v>180</v>
      </c>
      <c r="B37" s="120"/>
      <c r="C37" s="121">
        <f>SUM(C35:C36)</f>
        <v>0</v>
      </c>
    </row>
    <row r="38" spans="1:3" ht="14.25" thickTop="1" x14ac:dyDescent="0.25">
      <c r="B38" s="124"/>
      <c r="C38" s="123"/>
    </row>
    <row r="39" spans="1:3" ht="13.5" thickBot="1" x14ac:dyDescent="0.25">
      <c r="A39" s="119" t="s">
        <v>181</v>
      </c>
      <c r="B39" s="120"/>
      <c r="C39" s="121">
        <f>C37+C33</f>
        <v>0</v>
      </c>
    </row>
    <row r="40" spans="1:3" ht="14.25" thickTop="1" x14ac:dyDescent="0.25">
      <c r="B40" s="122" t="s">
        <v>182</v>
      </c>
      <c r="C40" s="123">
        <f>'Balance Sheet'!I19-'Balance Sheet'!H19</f>
        <v>0</v>
      </c>
    </row>
    <row r="41" spans="1:3" ht="13.5" x14ac:dyDescent="0.25">
      <c r="B41" s="122" t="s">
        <v>183</v>
      </c>
      <c r="C41" s="123">
        <v>0</v>
      </c>
    </row>
    <row r="42" spans="1:3" ht="13.5" x14ac:dyDescent="0.25">
      <c r="B42" s="122" t="s">
        <v>184</v>
      </c>
      <c r="C42" s="123">
        <v>0</v>
      </c>
    </row>
    <row r="43" spans="1:3" ht="13.5" x14ac:dyDescent="0.25">
      <c r="B43" s="122" t="s">
        <v>185</v>
      </c>
      <c r="C43" s="123">
        <v>0</v>
      </c>
    </row>
    <row r="44" spans="1:3" ht="13.5" hidden="1" x14ac:dyDescent="0.25">
      <c r="B44" s="122" t="s">
        <v>186</v>
      </c>
      <c r="C44" s="123">
        <v>0</v>
      </c>
    </row>
    <row r="45" spans="1:3" ht="13.5" hidden="1" x14ac:dyDescent="0.25">
      <c r="B45" s="122" t="s">
        <v>187</v>
      </c>
      <c r="C45" s="123">
        <v>0</v>
      </c>
    </row>
    <row r="46" spans="1:3" ht="13.5" hidden="1" x14ac:dyDescent="0.25">
      <c r="B46" s="122" t="s">
        <v>188</v>
      </c>
      <c r="C46" s="123">
        <v>0</v>
      </c>
    </row>
    <row r="47" spans="1:3" ht="13.5" hidden="1" x14ac:dyDescent="0.25">
      <c r="B47" s="122" t="s">
        <v>189</v>
      </c>
      <c r="C47" s="123">
        <v>0</v>
      </c>
    </row>
    <row r="48" spans="1:3" ht="13.5" hidden="1" x14ac:dyDescent="0.25">
      <c r="B48" s="122" t="s">
        <v>190</v>
      </c>
      <c r="C48" s="123">
        <v>0</v>
      </c>
    </row>
    <row r="49" spans="1:3" ht="13.5" hidden="1" x14ac:dyDescent="0.25">
      <c r="B49" s="122" t="s">
        <v>191</v>
      </c>
      <c r="C49" s="123">
        <v>0</v>
      </c>
    </row>
    <row r="50" spans="1:3" ht="13.5" x14ac:dyDescent="0.25">
      <c r="B50" s="124"/>
      <c r="C50" s="123"/>
    </row>
    <row r="51" spans="1:3" ht="13.5" thickBot="1" x14ac:dyDescent="0.25">
      <c r="A51" s="119" t="s">
        <v>192</v>
      </c>
      <c r="B51" s="120"/>
      <c r="C51" s="121">
        <f>SUM(C39:C49)</f>
        <v>0</v>
      </c>
    </row>
    <row r="52" spans="1:3" ht="14.25" hidden="1" thickTop="1" x14ac:dyDescent="0.25">
      <c r="B52" s="124" t="s">
        <v>193</v>
      </c>
      <c r="C52" s="123">
        <v>0</v>
      </c>
    </row>
    <row r="53" spans="1:3" ht="14.25" hidden="1" thickTop="1" x14ac:dyDescent="0.25">
      <c r="B53" s="122" t="s">
        <v>194</v>
      </c>
      <c r="C53" s="123">
        <v>0</v>
      </c>
    </row>
    <row r="54" spans="1:3" ht="14.25" hidden="1" thickTop="1" x14ac:dyDescent="0.25">
      <c r="B54" s="122" t="s">
        <v>195</v>
      </c>
      <c r="C54" s="123">
        <v>0</v>
      </c>
    </row>
    <row r="55" spans="1:3" ht="14.25" hidden="1" thickTop="1" x14ac:dyDescent="0.25">
      <c r="B55" s="122" t="s">
        <v>196</v>
      </c>
      <c r="C55" s="123">
        <v>0</v>
      </c>
    </row>
    <row r="56" spans="1:3" ht="14.25" hidden="1" thickTop="1" x14ac:dyDescent="0.25">
      <c r="B56" s="122" t="s">
        <v>197</v>
      </c>
      <c r="C56" s="123">
        <v>0</v>
      </c>
    </row>
    <row r="57" spans="1:3" ht="14.25" thickTop="1" x14ac:dyDescent="0.25">
      <c r="B57" s="122" t="s">
        <v>198</v>
      </c>
      <c r="C57" s="123">
        <v>0</v>
      </c>
    </row>
    <row r="58" spans="1:3" ht="13.5" x14ac:dyDescent="0.25">
      <c r="B58" s="122" t="s">
        <v>199</v>
      </c>
      <c r="C58" s="130">
        <f>'Balance Sheet'!H45-'Balance Sheet'!I45</f>
        <v>0</v>
      </c>
    </row>
    <row r="59" spans="1:3" ht="13.5" x14ac:dyDescent="0.25">
      <c r="B59" s="122" t="s">
        <v>200</v>
      </c>
      <c r="C59" s="123">
        <v>0</v>
      </c>
    </row>
    <row r="60" spans="1:3" ht="13.5" x14ac:dyDescent="0.25">
      <c r="B60" s="122" t="s">
        <v>201</v>
      </c>
      <c r="C60" s="123">
        <v>0</v>
      </c>
    </row>
    <row r="61" spans="1:3" ht="13.5" x14ac:dyDescent="0.25">
      <c r="B61" s="124"/>
      <c r="C61" s="123">
        <v>0</v>
      </c>
    </row>
    <row r="62" spans="1:3" ht="13.5" thickBot="1" x14ac:dyDescent="0.25">
      <c r="A62" s="119" t="s">
        <v>202</v>
      </c>
      <c r="B62" s="120"/>
      <c r="C62" s="131">
        <f>SUM(C51:C61)</f>
        <v>0</v>
      </c>
    </row>
    <row r="63" spans="1:3" ht="14.25" thickTop="1" x14ac:dyDescent="0.25">
      <c r="B63" s="124" t="s">
        <v>203</v>
      </c>
      <c r="C63" s="123">
        <f>'Balance Sheet'!I9-1.51339918375015E-09</f>
        <v>-1.5133991837501499E-9</v>
      </c>
    </row>
    <row r="64" spans="1:3" ht="13.5" x14ac:dyDescent="0.25">
      <c r="B64" s="124" t="s">
        <v>204</v>
      </c>
      <c r="C64" s="123">
        <f>'Balance Sheet'!H9</f>
        <v>0</v>
      </c>
    </row>
    <row r="65" spans="1:3" x14ac:dyDescent="0.2">
      <c r="B65" s="127" t="s">
        <v>205</v>
      </c>
      <c r="C65" s="128">
        <f>C62+C63-C64</f>
        <v>-1.5133991837501499E-9</v>
      </c>
    </row>
    <row r="66" spans="1:3" ht="13.5" x14ac:dyDescent="0.25">
      <c r="B66" s="124"/>
      <c r="C66" s="123"/>
    </row>
    <row r="67" spans="1:3" ht="13.5" thickBot="1" x14ac:dyDescent="0.25">
      <c r="A67" s="132" t="s">
        <v>206</v>
      </c>
      <c r="B67" s="132"/>
      <c r="C67" s="133">
        <f>C63</f>
        <v>-1.5133991837501499E-9</v>
      </c>
    </row>
    <row r="68" spans="1:3" ht="14.25" thickTop="1" x14ac:dyDescent="0.25">
      <c r="B68" s="124" t="s">
        <v>207</v>
      </c>
      <c r="C68" s="123">
        <f>C33</f>
        <v>0</v>
      </c>
    </row>
    <row r="69" spans="1:3" ht="13.5" x14ac:dyDescent="0.25">
      <c r="B69" s="124" t="s">
        <v>208</v>
      </c>
      <c r="C69" s="123">
        <f>SUM(C40:C49)</f>
        <v>0</v>
      </c>
    </row>
    <row r="70" spans="1:3" ht="13.5" x14ac:dyDescent="0.25">
      <c r="B70" s="124" t="s">
        <v>209</v>
      </c>
      <c r="C70" s="123">
        <f>SUM(C52:C60)+C37</f>
        <v>0</v>
      </c>
    </row>
    <row r="71" spans="1:3" x14ac:dyDescent="0.2">
      <c r="B71" s="117" t="s">
        <v>202</v>
      </c>
      <c r="C71" s="134">
        <f>C62+C63</f>
        <v>-1.5133991837501499E-9</v>
      </c>
    </row>
    <row r="72" spans="1:3" ht="13.5" x14ac:dyDescent="0.25">
      <c r="B72" s="124" t="s">
        <v>204</v>
      </c>
      <c r="C72" s="135">
        <f>C64</f>
        <v>0</v>
      </c>
    </row>
    <row r="73" spans="1:3" ht="13.5" x14ac:dyDescent="0.25">
      <c r="B73" s="124" t="s">
        <v>210</v>
      </c>
      <c r="C73" s="128">
        <f>IF((C67+C71-C72)=0,"ok",(C67+C71-C72))</f>
        <v>-3.0267983675002998E-9</v>
      </c>
    </row>
    <row r="74" spans="1:3" ht="13.5" thickBot="1" x14ac:dyDescent="0.25">
      <c r="A74" s="132" t="s">
        <v>211</v>
      </c>
      <c r="B74" s="132"/>
      <c r="C74" s="136">
        <f>IF(('Balance Sheet'!H9)=C71,"ok",('Balance Sheet'!H9)-C71)</f>
        <v>1.5133991837501499E-9</v>
      </c>
    </row>
    <row r="75" spans="1:3" ht="13.5" thickTop="1" x14ac:dyDescent="0.2"/>
  </sheetData>
  <mergeCells count="4">
    <mergeCell ref="A1:C1"/>
    <mergeCell ref="A2:C2"/>
    <mergeCell ref="A3:C3"/>
    <mergeCell ref="B4:C4"/>
  </mergeCells>
  <printOptions horizontalCentered="1"/>
  <pageMargins left="0.7" right="0.7" top="0.75" bottom="0.75" header="0.3" footer="0.3"/>
  <pageSetup paperSize="9" scale="87" orientation="portrait" r:id="rId1"/>
  <headerFooter>
    <oddFooter>&amp;L&amp;F&amp;C&amp;A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Trial Balance</vt:lpstr>
      <vt:lpstr>Balance Sheet</vt:lpstr>
      <vt:lpstr>Income Statement</vt:lpstr>
      <vt:lpstr>Cash Flow</vt:lpstr>
      <vt:lpstr>'Cash Flow'!Print_Area</vt:lpstr>
      <vt:lpstr>'Income Statement'!Print_Area</vt:lpstr>
      <vt:lpstr>'Trial Balance'!Print_Area</vt:lpstr>
      <vt:lpstr>'Trial Balance'!Print_Titles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utc</dc:creator>
  <cp:lastModifiedBy>utc</cp:lastModifiedBy>
  <dcterms:created xsi:type="dcterms:W3CDTF">2013-07-02T10:11:36Z</dcterms:created>
  <dcterms:modified xsi:type="dcterms:W3CDTF">2013-07-02T10:17:48Z</dcterms:modified>
</cp:coreProperties>
</file>