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arlo\OneDrive\Escritorio\AE-II\GIThub\Fatigue-Life-Analysis-Composites\"/>
    </mc:Choice>
  </mc:AlternateContent>
  <xr:revisionPtr revIDLastSave="0" documentId="13_ncr:9_{D2367933-8704-4B45-8468-1B67E5AD09D1}" xr6:coauthVersionLast="47" xr6:coauthVersionMax="47" xr10:uidLastSave="{00000000-0000-0000-0000-000000000000}"/>
  <bookViews>
    <workbookView xWindow="-108" yWindow="-108" windowWidth="23256" windowHeight="12456" xr2:uid="{BEA38BC9-4322-7640-8AB9-DE0EC234A11C}"/>
  </bookViews>
  <sheets>
    <sheet name="Final-results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7" i="3" l="1"/>
  <c r="I83" i="3"/>
  <c r="J64" i="3"/>
  <c r="J54" i="3"/>
  <c r="C40" i="3"/>
  <c r="D40" i="3"/>
  <c r="D21" i="3"/>
  <c r="C21" i="3"/>
  <c r="K61" i="3"/>
  <c r="L61" i="3"/>
  <c r="M61" i="3"/>
  <c r="L92" i="3"/>
  <c r="K92" i="3"/>
  <c r="J92" i="3"/>
  <c r="I92" i="3"/>
  <c r="L91" i="3"/>
  <c r="K91" i="3"/>
  <c r="J91" i="3"/>
  <c r="I91" i="3"/>
  <c r="L90" i="3"/>
  <c r="K90" i="3"/>
  <c r="J90" i="3"/>
  <c r="I90" i="3"/>
  <c r="L89" i="3"/>
  <c r="K89" i="3"/>
  <c r="K94" i="3" s="1"/>
  <c r="J89" i="3"/>
  <c r="I89" i="3"/>
  <c r="L88" i="3"/>
  <c r="L94" i="3" s="1"/>
  <c r="K88" i="3"/>
  <c r="J88" i="3"/>
  <c r="I96" i="3" s="1"/>
  <c r="I88" i="3"/>
  <c r="I94" i="3" s="1"/>
  <c r="I95" i="3" s="1"/>
  <c r="J61" i="3"/>
  <c r="J80" i="3"/>
  <c r="L80" i="3"/>
  <c r="K80" i="3"/>
  <c r="I80" i="3"/>
  <c r="J72" i="3"/>
  <c r="J73" i="3"/>
  <c r="J74" i="3"/>
  <c r="J75" i="3"/>
  <c r="J76" i="3"/>
  <c r="J77" i="3"/>
  <c r="J78" i="3"/>
  <c r="J71" i="3"/>
  <c r="I82" i="3" s="1"/>
  <c r="I72" i="3"/>
  <c r="I73" i="3"/>
  <c r="I74" i="3"/>
  <c r="I75" i="3"/>
  <c r="I76" i="3"/>
  <c r="I77" i="3"/>
  <c r="I78" i="3"/>
  <c r="I71" i="3"/>
  <c r="K77" i="3"/>
  <c r="L77" i="3"/>
  <c r="K78" i="3"/>
  <c r="L78" i="3"/>
  <c r="L76" i="3"/>
  <c r="K76" i="3"/>
  <c r="L75" i="3"/>
  <c r="K75" i="3"/>
  <c r="L74" i="3"/>
  <c r="K74" i="3"/>
  <c r="L73" i="3"/>
  <c r="K73" i="3"/>
  <c r="L72" i="3"/>
  <c r="K72" i="3"/>
  <c r="L71" i="3"/>
  <c r="K71" i="3"/>
  <c r="J63" i="3"/>
  <c r="J62" i="3"/>
  <c r="M60" i="3"/>
  <c r="L60" i="3"/>
  <c r="K60" i="3"/>
  <c r="J60" i="3"/>
  <c r="M59" i="3"/>
  <c r="L59" i="3"/>
  <c r="K59" i="3"/>
  <c r="J59" i="3"/>
  <c r="M58" i="3"/>
  <c r="L58" i="3"/>
  <c r="K58" i="3"/>
  <c r="J58" i="3"/>
  <c r="M57" i="3"/>
  <c r="L57" i="3"/>
  <c r="K57" i="3"/>
  <c r="J57" i="3"/>
  <c r="M56" i="3"/>
  <c r="L56" i="3"/>
  <c r="K56" i="3"/>
  <c r="J56" i="3"/>
  <c r="M45" i="3"/>
  <c r="M46" i="3"/>
  <c r="M47" i="3"/>
  <c r="M48" i="3"/>
  <c r="M49" i="3"/>
  <c r="M50" i="3"/>
  <c r="M51" i="3" s="1"/>
  <c r="J53" i="3"/>
  <c r="L46" i="3"/>
  <c r="L47" i="3"/>
  <c r="L48" i="3"/>
  <c r="L49" i="3"/>
  <c r="L50" i="3"/>
  <c r="L45" i="3"/>
  <c r="L51" i="3" s="1"/>
  <c r="K45" i="3"/>
  <c r="J51" i="3"/>
  <c r="K46" i="3"/>
  <c r="K51" i="3" s="1"/>
  <c r="K47" i="3"/>
  <c r="K48" i="3"/>
  <c r="K49" i="3"/>
  <c r="K50" i="3"/>
  <c r="J45" i="3"/>
  <c r="J52" i="3" s="1"/>
  <c r="J47" i="3"/>
  <c r="J48" i="3"/>
  <c r="J49" i="3"/>
  <c r="J50" i="3"/>
  <c r="J46" i="3"/>
  <c r="J94" i="3" l="1"/>
  <c r="I81" i="3"/>
</calcChain>
</file>

<file path=xl/sharedStrings.xml><?xml version="1.0" encoding="utf-8"?>
<sst xmlns="http://schemas.openxmlformats.org/spreadsheetml/2006/main" count="99" uniqueCount="48">
  <si>
    <t>R_1</t>
  </si>
  <si>
    <t>R_2</t>
  </si>
  <si>
    <t>n R1</t>
  </si>
  <si>
    <t>nR2</t>
  </si>
  <si>
    <t>BTC1B2</t>
  </si>
  <si>
    <t>BTF31B</t>
  </si>
  <si>
    <t>2-Block single</t>
  </si>
  <si>
    <t xml:space="preserve">2-Block repeating </t>
  </si>
  <si>
    <t>RBTD1B3</t>
  </si>
  <si>
    <t xml:space="preserve">n Total </t>
  </si>
  <si>
    <t>RBTE1B2</t>
  </si>
  <si>
    <t>F fatigue</t>
  </si>
  <si>
    <t>Area</t>
  </si>
  <si>
    <t>F max 2</t>
  </si>
  <si>
    <t>n Total</t>
  </si>
  <si>
    <t xml:space="preserve">F Fatigue </t>
  </si>
  <si>
    <t xml:space="preserve">Results </t>
  </si>
  <si>
    <t>Final results CLD</t>
  </si>
  <si>
    <t>Final results NN</t>
  </si>
  <si>
    <t>MSE</t>
  </si>
  <si>
    <t>L1</t>
  </si>
  <si>
    <t>L2</t>
  </si>
  <si>
    <t>L3</t>
  </si>
  <si>
    <t>Wisper X</t>
  </si>
  <si>
    <t>Wisper stresses</t>
  </si>
  <si>
    <t xml:space="preserve">Cycles Optidat </t>
  </si>
  <si>
    <t>1584.8</t>
  </si>
  <si>
    <t>90.8</t>
  </si>
  <si>
    <t>10192.4</t>
  </si>
  <si>
    <t>243.8</t>
  </si>
  <si>
    <t>8087.1</t>
  </si>
  <si>
    <t>221.3</t>
  </si>
  <si>
    <t>79.8</t>
  </si>
  <si>
    <t>nR2 nn</t>
  </si>
  <si>
    <t>nR2 cld</t>
  </si>
  <si>
    <t>n tot cld</t>
  </si>
  <si>
    <t>Max error</t>
  </si>
  <si>
    <t>Mean error</t>
  </si>
  <si>
    <t>Total</t>
  </si>
  <si>
    <t>ntot nn</t>
  </si>
  <si>
    <t>Erro cld</t>
  </si>
  <si>
    <t>Error nn</t>
  </si>
  <si>
    <t>MSE cld</t>
  </si>
  <si>
    <t>MSE nn</t>
  </si>
  <si>
    <t>Max error cld</t>
  </si>
  <si>
    <t>Max error nn</t>
  </si>
  <si>
    <t>Relative error</t>
  </si>
  <si>
    <t>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</si>
</sst>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name val="Arial"/>
      <family val="2"/>
    </font>
    <font>
      <sz val="9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4" borderId="0" xfId="0" applyFill="1" applyBorder="1"/>
    <xf numFmtId="0" fontId="2" fillId="2" borderId="0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top"/>
    </xf>
    <xf numFmtId="0" fontId="0" fillId="3" borderId="0" xfId="0" applyFill="1" applyBorder="1"/>
    <xf numFmtId="2" fontId="3" fillId="2" borderId="0" xfId="0" applyNumberFormat="1" applyFont="1" applyFill="1" applyBorder="1" applyAlignment="1">
      <alignment horizontal="center" vertical="top" wrapText="1"/>
    </xf>
    <xf numFmtId="0" fontId="0" fillId="6" borderId="0" xfId="0" applyFill="1" applyBorder="1"/>
    <xf numFmtId="2" fontId="3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0" fillId="2" borderId="0" xfId="0" applyFill="1" applyBorder="1"/>
    <xf numFmtId="0" fontId="0" fillId="5" borderId="0" xfId="0" applyFill="1" applyBorder="1"/>
    <xf numFmtId="0" fontId="0" fillId="7" borderId="0" xfId="0" applyFill="1" applyBorder="1"/>
    <xf numFmtId="0" fontId="0" fillId="8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6C7F-94CB-4A3C-B78D-C3DD8BC3AD40}">
  <dimension ref="A1:R107"/>
  <sheetViews>
    <sheetView tabSelected="1" zoomScale="70" zoomScaleNormal="70" workbookViewId="0">
      <selection activeCell="C21" sqref="C21"/>
    </sheetView>
  </sheetViews>
  <sheetFormatPr defaultRowHeight="15.6" x14ac:dyDescent="0.3"/>
  <cols>
    <col min="1" max="1" width="13.69921875" bestFit="1" customWidth="1"/>
    <col min="2" max="2" width="13.09765625" customWidth="1"/>
    <col min="3" max="3" width="20.59765625" bestFit="1" customWidth="1"/>
    <col min="4" max="4" width="13.796875" bestFit="1" customWidth="1"/>
    <col min="8" max="8" width="14.09765625" customWidth="1"/>
    <col min="9" max="9" width="26.19921875" customWidth="1"/>
    <col min="12" max="13" width="11" bestFit="1" customWidth="1"/>
  </cols>
  <sheetData>
    <row r="1" spans="1:13" x14ac:dyDescent="0.3">
      <c r="A1" s="3" t="s">
        <v>24</v>
      </c>
      <c r="B1" s="3" t="s">
        <v>25</v>
      </c>
      <c r="C1" s="3" t="s">
        <v>17</v>
      </c>
      <c r="D1" s="3" t="s">
        <v>18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4">
        <v>330.0207230025328</v>
      </c>
      <c r="B2" s="5">
        <v>1.2468999999999999</v>
      </c>
      <c r="C2" s="6">
        <v>0.42132633552073112</v>
      </c>
      <c r="D2" s="6">
        <v>4.1221072510662289</v>
      </c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4">
        <v>324.97795079225085</v>
      </c>
      <c r="B3" s="5">
        <v>16.66</v>
      </c>
      <c r="C3" s="6">
        <v>0.47681337204987279</v>
      </c>
      <c r="D3" s="6">
        <v>4.631978198727551</v>
      </c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4">
        <v>334.68906748959478</v>
      </c>
      <c r="B4" s="5">
        <v>1.4279999999999999</v>
      </c>
      <c r="C4" s="6">
        <v>0.37671563138027969</v>
      </c>
      <c r="D4" s="6">
        <v>3.7088631620502288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4">
        <v>322.11616478435576</v>
      </c>
      <c r="B5" s="5">
        <v>3.64</v>
      </c>
      <c r="C5" s="6">
        <v>0.51232504889957453</v>
      </c>
      <c r="D5" s="6">
        <v>4.9534666773479286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4">
        <v>286.37673893971674</v>
      </c>
      <c r="B6" s="5">
        <v>7.28</v>
      </c>
      <c r="C6" s="6">
        <v>1.4979847760529419</v>
      </c>
      <c r="D6" s="6">
        <v>11.322851165280079</v>
      </c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7">
        <v>248.89428297374261</v>
      </c>
      <c r="B7" s="5">
        <v>86.173911733013838</v>
      </c>
      <c r="C7" s="6">
        <v>6.789271538130957</v>
      </c>
      <c r="D7" s="6">
        <v>26.61168378161388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7">
        <v>262.71690298704402</v>
      </c>
      <c r="B8" s="5">
        <v>37.985464656283199</v>
      </c>
      <c r="C8" s="6">
        <v>3.7422997295721272</v>
      </c>
      <c r="D8" s="6">
        <v>18.880643101283638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7">
        <v>282.8125</v>
      </c>
      <c r="B9" s="5">
        <v>6.1332745590041515</v>
      </c>
      <c r="C9" s="6">
        <v>1.7038869858299699</v>
      </c>
      <c r="D9" s="6">
        <v>12.22771340652368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7">
        <v>267.21160514846252</v>
      </c>
      <c r="B10" s="5">
        <v>53.206863033207497</v>
      </c>
      <c r="C10" s="6">
        <v>3.1127368503594139</v>
      </c>
      <c r="D10" s="6">
        <v>17.078995341364681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7">
        <v>354.98995311453444</v>
      </c>
      <c r="B11" s="5">
        <v>3.4736683470096676</v>
      </c>
      <c r="C11" s="6">
        <v>0.23555814823784951</v>
      </c>
      <c r="D11" s="6">
        <v>2.4180015046602819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7">
        <v>356.18729096989966</v>
      </c>
      <c r="B12" s="5">
        <v>4.2124767351613661</v>
      </c>
      <c r="C12" s="6">
        <v>0.22922790384281841</v>
      </c>
      <c r="D12" s="6">
        <v>2.3613544961709958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7">
        <v>280.85390260173449</v>
      </c>
      <c r="B13" s="5">
        <v>92.621402898026545</v>
      </c>
      <c r="C13" s="6">
        <v>1.8316410689387459</v>
      </c>
      <c r="D13" s="6">
        <v>12.750975546258781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7">
        <v>354.63642428285522</v>
      </c>
      <c r="B14" s="5">
        <v>6.5309055014279149</v>
      </c>
      <c r="C14" s="6">
        <v>0.2374387914586471</v>
      </c>
      <c r="D14" s="6">
        <v>2.4348505505654332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7">
        <v>355.14705882352945</v>
      </c>
      <c r="B15" s="5">
        <v>6.2205318323273877</v>
      </c>
      <c r="C15" s="6">
        <v>0.2347036425662257</v>
      </c>
      <c r="D15" s="6">
        <v>2.4103488590519921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7">
        <v>284.49664429530202</v>
      </c>
      <c r="B16" s="5">
        <v>73.130328307374668</v>
      </c>
      <c r="C16" s="6">
        <v>1.6022857002732851</v>
      </c>
      <c r="D16" s="6">
        <v>11.79166662204881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3"/>
      <c r="B17" s="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3" t="s">
        <v>20</v>
      </c>
      <c r="B18" s="3" t="s">
        <v>37</v>
      </c>
      <c r="C18" s="8">
        <v>25.2</v>
      </c>
      <c r="D18" s="8">
        <v>19.7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3" t="s">
        <v>21</v>
      </c>
      <c r="B19" s="3" t="s">
        <v>19</v>
      </c>
      <c r="C19" s="8" t="s">
        <v>26</v>
      </c>
      <c r="D19" s="8">
        <v>1040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3" t="s">
        <v>22</v>
      </c>
      <c r="B20" s="3" t="s">
        <v>36</v>
      </c>
      <c r="C20" s="8" t="s">
        <v>27</v>
      </c>
      <c r="D20" s="8" t="s">
        <v>32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3" t="s">
        <v>47</v>
      </c>
      <c r="B21" s="3" t="s">
        <v>46</v>
      </c>
      <c r="C21" s="8">
        <f>C18/AVERAGE(B2:B16)</f>
        <v>0.94513296224355969</v>
      </c>
      <c r="D21" s="8">
        <f>D18/AVERAGE(B2:B16)</f>
        <v>0.73885394270627491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3" t="s">
        <v>23</v>
      </c>
      <c r="B22" s="3" t="s">
        <v>16</v>
      </c>
      <c r="C22" s="3" t="s">
        <v>17</v>
      </c>
      <c r="D22" s="3" t="s">
        <v>18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4">
        <v>287.47281907640144</v>
      </c>
      <c r="B23" s="4">
        <v>10.970072480710778</v>
      </c>
      <c r="C23" s="6">
        <v>1.44104757899599</v>
      </c>
      <c r="D23" s="6">
        <v>11.53052756061517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4">
        <v>289.83353151010698</v>
      </c>
      <c r="B24" s="4">
        <v>9.3035616865404105</v>
      </c>
      <c r="C24" s="6">
        <v>1.327090946593636</v>
      </c>
      <c r="D24" s="6">
        <v>10.93784774507678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4">
        <v>324.38926712054462</v>
      </c>
      <c r="B25" s="4">
        <v>5.3613903826669782</v>
      </c>
      <c r="C25" s="6">
        <v>0.48389210264503763</v>
      </c>
      <c r="D25" s="6">
        <v>4.8246997033245567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4">
        <v>363.61330936593299</v>
      </c>
      <c r="B26" s="4">
        <v>2.4471981918790431</v>
      </c>
      <c r="C26" s="6">
        <v>0.19382176217726621</v>
      </c>
      <c r="D26" s="6">
        <v>2.0841274821504521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4">
        <v>279.72227176347025</v>
      </c>
      <c r="B27" s="4">
        <v>17.165770399812953</v>
      </c>
      <c r="C27" s="6">
        <v>1.910505739369776</v>
      </c>
      <c r="D27" s="6">
        <v>13.67005166098647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4">
        <v>287.38777846982362</v>
      </c>
      <c r="B28" s="4">
        <v>12.44828929935313</v>
      </c>
      <c r="C28" s="6">
        <v>1.4453769641859959</v>
      </c>
      <c r="D28" s="6">
        <v>11.55235464607599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4">
        <v>367.03579383254385</v>
      </c>
      <c r="B29" s="4">
        <v>1.2961577429662536</v>
      </c>
      <c r="C29" s="6">
        <v>0.17944490538882729</v>
      </c>
      <c r="D29" s="6">
        <v>1.9529535367324651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4">
        <v>322.70916334661354</v>
      </c>
      <c r="B30" s="4">
        <v>4.9922843114332478</v>
      </c>
      <c r="C30" s="6">
        <v>0.50473384583377467</v>
      </c>
      <c r="D30" s="6">
        <v>5.0213427628151477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4">
        <v>273.1262450199203</v>
      </c>
      <c r="B31" s="4">
        <v>19.269971163588185</v>
      </c>
      <c r="C31" s="6">
        <v>2.459609261595892</v>
      </c>
      <c r="D31" s="6">
        <v>15.780717234160379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7">
        <v>247.23687622294167</v>
      </c>
      <c r="B32" s="5">
        <v>251.12991972566439</v>
      </c>
      <c r="C32" s="6">
        <v>7.3109066858585301</v>
      </c>
      <c r="D32" s="6">
        <v>29.83589564571087</v>
      </c>
      <c r="E32" s="1"/>
      <c r="F32" s="1"/>
      <c r="G32" s="1"/>
      <c r="H32" s="1"/>
      <c r="I32" s="1"/>
      <c r="J32" s="1"/>
      <c r="K32" s="1"/>
      <c r="L32" s="1"/>
      <c r="M32" s="1"/>
    </row>
    <row r="33" spans="1:18" x14ac:dyDescent="0.3">
      <c r="A33" s="7">
        <v>277.04129880956117</v>
      </c>
      <c r="B33" s="5">
        <v>21.442599953238251</v>
      </c>
      <c r="C33" s="6">
        <v>2.1144092126722338</v>
      </c>
      <c r="D33" s="6">
        <v>14.49096695034479</v>
      </c>
      <c r="E33" s="1"/>
      <c r="F33" s="1"/>
      <c r="G33" s="1"/>
      <c r="H33" s="1"/>
      <c r="I33" s="1"/>
      <c r="J33" s="1"/>
      <c r="K33" s="1"/>
      <c r="L33" s="1"/>
      <c r="M33" s="1"/>
    </row>
    <row r="34" spans="1:18" x14ac:dyDescent="0.3">
      <c r="A34" s="7">
        <v>249.26253687315634</v>
      </c>
      <c r="B34" s="5">
        <v>163.22274179720989</v>
      </c>
      <c r="C34" s="6">
        <v>6.6791757552545237</v>
      </c>
      <c r="D34" s="6">
        <v>28.15119597635282</v>
      </c>
      <c r="E34" s="1"/>
      <c r="F34" s="1"/>
      <c r="G34" s="1"/>
      <c r="H34" s="1"/>
      <c r="I34" s="1"/>
      <c r="J34" s="1"/>
      <c r="K34" s="1"/>
      <c r="L34" s="1"/>
      <c r="M34" s="1"/>
    </row>
    <row r="35" spans="1:18" x14ac:dyDescent="0.3">
      <c r="A35" s="7">
        <v>246.31950458325846</v>
      </c>
      <c r="B35" s="5">
        <v>225.18213701192425</v>
      </c>
      <c r="C35" s="6">
        <v>7.6203725441399008</v>
      </c>
      <c r="D35" s="6">
        <v>30.656622747234611</v>
      </c>
      <c r="E35" s="1"/>
      <c r="F35" s="1"/>
      <c r="G35" s="1"/>
      <c r="H35" s="1"/>
      <c r="I35" s="1"/>
      <c r="J35" s="1"/>
      <c r="K35" s="1"/>
      <c r="L35" s="1"/>
      <c r="M35" s="1"/>
    </row>
    <row r="36" spans="1:18" x14ac:dyDescent="0.3">
      <c r="A36" s="9"/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8" x14ac:dyDescent="0.3">
      <c r="A37" s="3" t="s">
        <v>20</v>
      </c>
      <c r="B37" s="3" t="s">
        <v>37</v>
      </c>
      <c r="C37" s="8">
        <v>54.2</v>
      </c>
      <c r="D37" s="8">
        <v>43.8</v>
      </c>
      <c r="E37" s="1"/>
      <c r="F37" s="1"/>
      <c r="G37" s="1"/>
      <c r="H37" s="1"/>
      <c r="I37" s="1"/>
      <c r="J37" s="1"/>
      <c r="K37" s="1"/>
      <c r="L37" s="1"/>
      <c r="M37" s="1"/>
    </row>
    <row r="38" spans="1:18" x14ac:dyDescent="0.3">
      <c r="A38" s="3" t="s">
        <v>21</v>
      </c>
      <c r="B38" s="3" t="s">
        <v>19</v>
      </c>
      <c r="C38" s="8" t="s">
        <v>28</v>
      </c>
      <c r="D38" s="8" t="s">
        <v>30</v>
      </c>
      <c r="E38" s="1"/>
      <c r="F38" s="1"/>
      <c r="G38" s="1"/>
      <c r="H38" s="1"/>
      <c r="I38" s="1"/>
      <c r="J38" s="1"/>
      <c r="K38" s="1"/>
      <c r="L38" s="1"/>
      <c r="M38" s="1"/>
    </row>
    <row r="39" spans="1:18" x14ac:dyDescent="0.3">
      <c r="A39" s="3" t="s">
        <v>22</v>
      </c>
      <c r="B39" s="3" t="s">
        <v>36</v>
      </c>
      <c r="C39" s="8" t="s">
        <v>29</v>
      </c>
      <c r="D39" s="8" t="s">
        <v>31</v>
      </c>
      <c r="E39" s="1"/>
      <c r="F39" s="1"/>
      <c r="G39" s="1"/>
      <c r="H39" s="1"/>
      <c r="I39" s="1"/>
      <c r="J39" s="1"/>
      <c r="K39" s="1"/>
      <c r="L39" s="1"/>
      <c r="M39" s="1"/>
    </row>
    <row r="40" spans="1:18" x14ac:dyDescent="0.3">
      <c r="A40" s="3" t="s">
        <v>47</v>
      </c>
      <c r="B40" s="3" t="s">
        <v>46</v>
      </c>
      <c r="C40" s="8">
        <f>C37/AVERAGE(B23:B35)</f>
        <v>0.94674766855840486</v>
      </c>
      <c r="D40" s="8">
        <f>D37/AVERAGE(B23:B35)</f>
        <v>0.76508390927782532</v>
      </c>
      <c r="E40" s="1"/>
      <c r="F40" s="1"/>
      <c r="G40" s="1"/>
      <c r="H40" s="1"/>
      <c r="I40" s="1"/>
      <c r="J40" s="1"/>
      <c r="K40" s="1"/>
      <c r="L40" s="1"/>
      <c r="M40" s="1"/>
    </row>
    <row r="41" spans="1:18" x14ac:dyDescent="0.3">
      <c r="A41" s="3" t="s">
        <v>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8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8" x14ac:dyDescent="0.3">
      <c r="A43" s="3" t="s">
        <v>4</v>
      </c>
      <c r="B43" s="3"/>
      <c r="C43" s="3"/>
      <c r="D43" s="3"/>
      <c r="E43" s="3"/>
      <c r="F43" s="3"/>
      <c r="G43" s="3"/>
      <c r="H43" s="1"/>
      <c r="I43" s="1"/>
      <c r="J43" s="1"/>
      <c r="K43" s="1"/>
      <c r="L43" s="1"/>
      <c r="M43" s="1"/>
    </row>
    <row r="44" spans="1:18" x14ac:dyDescent="0.3">
      <c r="A44" s="3" t="s">
        <v>0</v>
      </c>
      <c r="B44" s="3" t="s">
        <v>1</v>
      </c>
      <c r="C44" s="3" t="s">
        <v>2</v>
      </c>
      <c r="D44" s="3" t="s">
        <v>3</v>
      </c>
      <c r="E44" s="3" t="s">
        <v>11</v>
      </c>
      <c r="F44" s="3" t="s">
        <v>13</v>
      </c>
      <c r="G44" s="3" t="s">
        <v>12</v>
      </c>
      <c r="H44" s="3" t="s">
        <v>34</v>
      </c>
      <c r="I44" s="3" t="s">
        <v>33</v>
      </c>
      <c r="J44" s="3" t="s">
        <v>40</v>
      </c>
      <c r="K44" s="3" t="s">
        <v>41</v>
      </c>
      <c r="L44" s="3" t="s">
        <v>42</v>
      </c>
      <c r="M44" s="3" t="s">
        <v>43</v>
      </c>
      <c r="N44" s="2"/>
      <c r="O44" s="2"/>
      <c r="P44" s="1"/>
      <c r="Q44" s="1"/>
      <c r="R44" s="1"/>
    </row>
    <row r="45" spans="1:18" x14ac:dyDescent="0.3">
      <c r="A45" s="11">
        <v>-1</v>
      </c>
      <c r="B45" s="11">
        <v>-1</v>
      </c>
      <c r="C45" s="11">
        <v>2500</v>
      </c>
      <c r="D45" s="11">
        <v>47355</v>
      </c>
      <c r="E45" s="11">
        <v>39.51</v>
      </c>
      <c r="F45" s="11">
        <v>31</v>
      </c>
      <c r="G45" s="11">
        <v>175.59</v>
      </c>
      <c r="H45" s="6">
        <v>1</v>
      </c>
      <c r="I45" s="6">
        <v>7702.0380549953434</v>
      </c>
      <c r="J45" s="8">
        <f>ABS(H45-D45)</f>
        <v>47354</v>
      </c>
      <c r="K45" s="8">
        <f>ABS(I45-D45)</f>
        <v>39652.961945004659</v>
      </c>
      <c r="L45" s="8">
        <f>(I45-D45)^2</f>
        <v>1572357391.0119877</v>
      </c>
      <c r="M45" s="8">
        <f t="shared" ref="M45:M49" si="0">(I45-D45)^2</f>
        <v>1572357391.0119877</v>
      </c>
      <c r="N45" s="1"/>
      <c r="O45" s="1"/>
      <c r="P45" s="1"/>
      <c r="Q45" s="1"/>
      <c r="R45" s="1"/>
    </row>
    <row r="46" spans="1:18" x14ac:dyDescent="0.3">
      <c r="A46" s="11">
        <v>-1</v>
      </c>
      <c r="B46" s="11">
        <v>-1</v>
      </c>
      <c r="C46" s="11">
        <v>2502</v>
      </c>
      <c r="D46" s="11">
        <v>37432</v>
      </c>
      <c r="E46" s="11">
        <v>38.729999999999997</v>
      </c>
      <c r="F46" s="11">
        <v>30.39</v>
      </c>
      <c r="G46" s="11">
        <v>168.27</v>
      </c>
      <c r="H46" s="6">
        <v>1</v>
      </c>
      <c r="I46" s="6">
        <v>2815.48001037934</v>
      </c>
      <c r="J46" s="8">
        <f>ABS(H46-D46)</f>
        <v>37431</v>
      </c>
      <c r="K46" s="8">
        <f t="shared" ref="K46:K50" si="1">ABS(I46-D46)</f>
        <v>34616.519989620661</v>
      </c>
      <c r="L46" s="8">
        <f t="shared" ref="L46:L50" si="2">(I46-D46)^2</f>
        <v>1198303456.1918068</v>
      </c>
      <c r="M46" s="8">
        <f t="shared" si="0"/>
        <v>1198303456.1918068</v>
      </c>
      <c r="N46" s="1"/>
      <c r="O46" s="1"/>
      <c r="P46" s="1"/>
      <c r="Q46" s="1"/>
      <c r="R46" s="1"/>
    </row>
    <row r="47" spans="1:18" x14ac:dyDescent="0.3">
      <c r="A47" s="11">
        <v>-1</v>
      </c>
      <c r="B47" s="11">
        <v>-1</v>
      </c>
      <c r="C47" s="11">
        <v>2500</v>
      </c>
      <c r="D47" s="11">
        <v>41562</v>
      </c>
      <c r="E47" s="11">
        <v>38.409999999999997</v>
      </c>
      <c r="F47" s="11">
        <v>30.14</v>
      </c>
      <c r="G47" s="11">
        <v>157.36000000000001</v>
      </c>
      <c r="H47" s="6">
        <v>1</v>
      </c>
      <c r="I47" s="6">
        <v>1</v>
      </c>
      <c r="J47" s="8">
        <f t="shared" ref="J47:J50" si="3">ABS(H47-D47)</f>
        <v>41561</v>
      </c>
      <c r="K47" s="8">
        <f t="shared" si="1"/>
        <v>41561</v>
      </c>
      <c r="L47" s="8">
        <f t="shared" si="2"/>
        <v>1727316721</v>
      </c>
      <c r="M47" s="8">
        <f t="shared" si="0"/>
        <v>1727316721</v>
      </c>
      <c r="N47" s="1"/>
      <c r="O47" s="1"/>
      <c r="P47" s="1"/>
      <c r="Q47" s="1"/>
      <c r="R47" s="1"/>
    </row>
    <row r="48" spans="1:18" x14ac:dyDescent="0.3">
      <c r="A48" s="11">
        <v>-1</v>
      </c>
      <c r="B48" s="11">
        <v>-1</v>
      </c>
      <c r="C48" s="11">
        <v>2500</v>
      </c>
      <c r="D48" s="11">
        <v>20046</v>
      </c>
      <c r="E48" s="11">
        <v>38.21</v>
      </c>
      <c r="F48" s="11">
        <v>29.98</v>
      </c>
      <c r="G48" s="11">
        <v>158.44999999999999</v>
      </c>
      <c r="H48" s="6">
        <v>1</v>
      </c>
      <c r="I48" s="6">
        <v>1</v>
      </c>
      <c r="J48" s="8">
        <f t="shared" si="3"/>
        <v>20045</v>
      </c>
      <c r="K48" s="8">
        <f t="shared" si="1"/>
        <v>20045</v>
      </c>
      <c r="L48" s="8">
        <f t="shared" si="2"/>
        <v>401802025</v>
      </c>
      <c r="M48" s="8">
        <f t="shared" si="0"/>
        <v>401802025</v>
      </c>
      <c r="N48" s="1"/>
      <c r="O48" s="1"/>
      <c r="P48" s="1"/>
      <c r="Q48" s="1"/>
      <c r="R48" s="1"/>
    </row>
    <row r="49" spans="1:18" x14ac:dyDescent="0.3">
      <c r="A49" s="11">
        <v>-1</v>
      </c>
      <c r="B49" s="11">
        <v>-1</v>
      </c>
      <c r="C49" s="11">
        <v>2500</v>
      </c>
      <c r="D49" s="11">
        <v>65975</v>
      </c>
      <c r="E49" s="11">
        <v>39.47</v>
      </c>
      <c r="F49" s="11">
        <v>30.52</v>
      </c>
      <c r="G49" s="11">
        <v>168.61</v>
      </c>
      <c r="H49" s="6">
        <v>1</v>
      </c>
      <c r="I49" s="6">
        <v>1</v>
      </c>
      <c r="J49" s="8">
        <f t="shared" si="3"/>
        <v>65974</v>
      </c>
      <c r="K49" s="8">
        <f t="shared" si="1"/>
        <v>65974</v>
      </c>
      <c r="L49" s="8">
        <f t="shared" si="2"/>
        <v>4352568676</v>
      </c>
      <c r="M49" s="8">
        <f t="shared" si="0"/>
        <v>4352568676</v>
      </c>
      <c r="N49" s="1"/>
      <c r="O49" s="1"/>
      <c r="P49" s="1"/>
      <c r="Q49" s="1"/>
      <c r="R49" s="1"/>
    </row>
    <row r="50" spans="1:18" x14ac:dyDescent="0.3">
      <c r="A50" s="11">
        <v>-1</v>
      </c>
      <c r="B50" s="11">
        <v>-1</v>
      </c>
      <c r="C50" s="11">
        <v>2500</v>
      </c>
      <c r="D50" s="11">
        <v>54168</v>
      </c>
      <c r="E50" s="11">
        <v>38.94</v>
      </c>
      <c r="F50" s="11">
        <v>30.4</v>
      </c>
      <c r="G50" s="11">
        <v>164.79</v>
      </c>
      <c r="H50" s="6">
        <v>1</v>
      </c>
      <c r="I50" s="6">
        <v>1</v>
      </c>
      <c r="J50" s="8">
        <f t="shared" si="3"/>
        <v>54167</v>
      </c>
      <c r="K50" s="8">
        <f t="shared" si="1"/>
        <v>54167</v>
      </c>
      <c r="L50" s="8">
        <f t="shared" si="2"/>
        <v>2934063889</v>
      </c>
      <c r="M50" s="8">
        <f>(I50-D50)^2</f>
        <v>2934063889</v>
      </c>
      <c r="N50" s="1"/>
      <c r="O50" s="1"/>
      <c r="P50" s="1"/>
      <c r="Q50" s="1"/>
      <c r="R50" s="1"/>
    </row>
    <row r="51" spans="1:18" x14ac:dyDescent="0.3">
      <c r="A51" s="1"/>
      <c r="B51" s="1"/>
      <c r="C51" s="1"/>
      <c r="D51" s="1"/>
      <c r="E51" s="1"/>
      <c r="F51" s="1"/>
      <c r="G51" s="1"/>
      <c r="H51" s="6"/>
      <c r="I51" s="3" t="s">
        <v>38</v>
      </c>
      <c r="J51" s="13">
        <f>AVERAGE(J45:J50)</f>
        <v>44422</v>
      </c>
      <c r="K51" s="13">
        <f>AVERAGE(K45:K50)</f>
        <v>42669.413655770884</v>
      </c>
      <c r="L51" s="13">
        <f>AVERAGE(L45:L50)</f>
        <v>2031068693.0339658</v>
      </c>
      <c r="M51" s="13">
        <f>AVERAGE(M45:M50)</f>
        <v>2031068693.0339658</v>
      </c>
      <c r="N51" s="1"/>
      <c r="O51" s="1"/>
      <c r="P51" s="1"/>
      <c r="Q51" s="1"/>
      <c r="R51" s="1"/>
    </row>
    <row r="52" spans="1:18" x14ac:dyDescent="0.3">
      <c r="A52" s="1"/>
      <c r="B52" s="1"/>
      <c r="C52" s="1"/>
      <c r="D52" s="1"/>
      <c r="E52" s="1"/>
      <c r="F52" s="1"/>
      <c r="G52" s="1"/>
      <c r="H52" s="1"/>
      <c r="I52" s="3" t="s">
        <v>44</v>
      </c>
      <c r="J52" s="13">
        <f>MAX(J45:J51)</f>
        <v>65974</v>
      </c>
      <c r="K52" s="1"/>
      <c r="L52" s="1"/>
      <c r="M52" s="1"/>
      <c r="N52" s="1"/>
      <c r="O52" s="1"/>
      <c r="P52" s="1"/>
      <c r="Q52" s="1"/>
      <c r="R52" s="1"/>
    </row>
    <row r="53" spans="1:18" x14ac:dyDescent="0.3">
      <c r="A53" s="1"/>
      <c r="B53" s="1"/>
      <c r="C53" s="1"/>
      <c r="D53" s="1"/>
      <c r="E53" s="1"/>
      <c r="F53" s="1"/>
      <c r="G53" s="1"/>
      <c r="H53" s="1"/>
      <c r="I53" s="3" t="s">
        <v>45</v>
      </c>
      <c r="J53" s="13">
        <f>MAX(K45:K50)</f>
        <v>65974</v>
      </c>
      <c r="K53" s="1"/>
      <c r="L53" s="1"/>
      <c r="M53" s="1"/>
      <c r="N53" s="1"/>
      <c r="O53" s="1"/>
      <c r="P53" s="1"/>
      <c r="Q53" s="1"/>
      <c r="R53" s="1"/>
    </row>
    <row r="54" spans="1:18" x14ac:dyDescent="0.3">
      <c r="A54" s="3" t="s">
        <v>5</v>
      </c>
      <c r="B54" s="1"/>
      <c r="C54" s="1"/>
      <c r="D54" s="1"/>
      <c r="E54" s="1"/>
      <c r="F54" s="1"/>
      <c r="G54" s="1"/>
      <c r="H54" s="1"/>
      <c r="I54" s="3" t="s">
        <v>46</v>
      </c>
      <c r="J54" s="14">
        <f>J51/AVERAGE(D45:D50)</f>
        <v>0.99997748913850937</v>
      </c>
      <c r="K54" s="1"/>
      <c r="L54" s="1"/>
      <c r="M54" s="1"/>
      <c r="N54" s="1"/>
      <c r="O54" s="1"/>
      <c r="P54" s="1"/>
      <c r="Q54" s="1"/>
      <c r="R54" s="1"/>
    </row>
    <row r="55" spans="1:18" x14ac:dyDescent="0.3">
      <c r="A55" s="3" t="s">
        <v>0</v>
      </c>
      <c r="B55" s="3" t="s">
        <v>1</v>
      </c>
      <c r="C55" s="3" t="s">
        <v>2</v>
      </c>
      <c r="D55" s="3" t="s">
        <v>3</v>
      </c>
      <c r="E55" s="3" t="s">
        <v>11</v>
      </c>
      <c r="F55" s="3" t="s">
        <v>13</v>
      </c>
      <c r="G55" s="3" t="s">
        <v>12</v>
      </c>
      <c r="H55" s="3"/>
      <c r="I55" s="3"/>
      <c r="J55" s="3" t="s">
        <v>40</v>
      </c>
      <c r="K55" s="3" t="s">
        <v>41</v>
      </c>
      <c r="L55" s="3" t="s">
        <v>42</v>
      </c>
      <c r="M55" s="3" t="s">
        <v>43</v>
      </c>
      <c r="N55" s="2"/>
      <c r="O55" s="2"/>
      <c r="P55" s="1"/>
      <c r="Q55" s="1"/>
      <c r="R55" s="1"/>
    </row>
    <row r="56" spans="1:18" x14ac:dyDescent="0.3">
      <c r="A56" s="11">
        <v>0.1</v>
      </c>
      <c r="B56" s="11">
        <v>0.1</v>
      </c>
      <c r="C56" s="11">
        <v>500000</v>
      </c>
      <c r="D56" s="11">
        <v>1225</v>
      </c>
      <c r="E56" s="11">
        <v>33.01</v>
      </c>
      <c r="F56" s="11">
        <v>56.2</v>
      </c>
      <c r="G56" s="11">
        <v>162.54</v>
      </c>
      <c r="H56" s="6">
        <v>1</v>
      </c>
      <c r="I56" s="6">
        <v>1</v>
      </c>
      <c r="J56" s="8">
        <f>ABS(H56-D56)</f>
        <v>1224</v>
      </c>
      <c r="K56" s="8">
        <f>ABS(I56-D56)</f>
        <v>1224</v>
      </c>
      <c r="L56" s="8">
        <f>(I56-D56)^2</f>
        <v>1498176</v>
      </c>
      <c r="M56" s="8">
        <f t="shared" ref="M56:M60" si="4">(I56-D56)^2</f>
        <v>1498176</v>
      </c>
      <c r="N56" s="1"/>
      <c r="O56" s="1"/>
      <c r="P56" s="1"/>
      <c r="Q56" s="1"/>
      <c r="R56" s="1"/>
    </row>
    <row r="57" spans="1:18" x14ac:dyDescent="0.3">
      <c r="A57" s="11">
        <v>0.1</v>
      </c>
      <c r="B57" s="11">
        <v>0.1</v>
      </c>
      <c r="C57" s="11">
        <v>500000</v>
      </c>
      <c r="D57" s="11">
        <v>3699</v>
      </c>
      <c r="E57" s="11">
        <v>33.01</v>
      </c>
      <c r="F57" s="11">
        <v>56.2</v>
      </c>
      <c r="G57" s="11">
        <v>166.32</v>
      </c>
      <c r="H57" s="6">
        <v>1</v>
      </c>
      <c r="I57" s="6">
        <v>1</v>
      </c>
      <c r="J57" s="8">
        <f>ABS(H57-D57)</f>
        <v>3698</v>
      </c>
      <c r="K57" s="8">
        <f t="shared" ref="K57:K61" si="5">ABS(I57-D57)</f>
        <v>3698</v>
      </c>
      <c r="L57" s="8">
        <f t="shared" ref="L57:L61" si="6">(I57-D57)^2</f>
        <v>13675204</v>
      </c>
      <c r="M57" s="8">
        <f t="shared" si="4"/>
        <v>13675204</v>
      </c>
      <c r="N57" s="1"/>
      <c r="O57" s="1"/>
      <c r="P57" s="1"/>
      <c r="Q57" s="1"/>
      <c r="R57" s="1"/>
    </row>
    <row r="58" spans="1:18" x14ac:dyDescent="0.3">
      <c r="A58" s="11">
        <v>0.1</v>
      </c>
      <c r="B58" s="11">
        <v>0.1</v>
      </c>
      <c r="C58" s="11">
        <v>500000</v>
      </c>
      <c r="D58" s="11">
        <v>4274</v>
      </c>
      <c r="E58" s="11">
        <v>32.880000000000003</v>
      </c>
      <c r="F58" s="11">
        <v>55.97</v>
      </c>
      <c r="G58" s="11">
        <v>165.66</v>
      </c>
      <c r="H58" s="6">
        <v>1</v>
      </c>
      <c r="I58" s="6">
        <v>1</v>
      </c>
      <c r="J58" s="8">
        <f t="shared" ref="J58:J61" si="7">ABS(H58-D58)</f>
        <v>4273</v>
      </c>
      <c r="K58" s="8">
        <f t="shared" si="5"/>
        <v>4273</v>
      </c>
      <c r="L58" s="8">
        <f t="shared" si="6"/>
        <v>18258529</v>
      </c>
      <c r="M58" s="8">
        <f t="shared" si="4"/>
        <v>18258529</v>
      </c>
      <c r="N58" s="1"/>
      <c r="O58" s="1"/>
      <c r="P58" s="1"/>
      <c r="Q58" s="1"/>
      <c r="R58" s="1"/>
    </row>
    <row r="59" spans="1:18" x14ac:dyDescent="0.3">
      <c r="A59" s="11">
        <v>0.1</v>
      </c>
      <c r="B59" s="11">
        <v>0.1</v>
      </c>
      <c r="C59" s="11">
        <v>500000</v>
      </c>
      <c r="D59" s="11">
        <v>1546</v>
      </c>
      <c r="E59" s="11">
        <v>33.33</v>
      </c>
      <c r="F59" s="11">
        <v>56.74</v>
      </c>
      <c r="G59" s="11">
        <v>170.52</v>
      </c>
      <c r="H59" s="6">
        <v>1</v>
      </c>
      <c r="I59" s="6">
        <v>250.6355779751751</v>
      </c>
      <c r="J59" s="8">
        <f t="shared" si="7"/>
        <v>1545</v>
      </c>
      <c r="K59" s="8">
        <f t="shared" si="5"/>
        <v>1295.364422024825</v>
      </c>
      <c r="L59" s="8">
        <f t="shared" si="6"/>
        <v>1677968.985847709</v>
      </c>
      <c r="M59" s="8">
        <f t="shared" si="4"/>
        <v>1677968.985847709</v>
      </c>
      <c r="N59" s="1"/>
      <c r="O59" s="1"/>
      <c r="P59" s="1"/>
      <c r="Q59" s="1"/>
      <c r="R59" s="1"/>
    </row>
    <row r="60" spans="1:18" x14ac:dyDescent="0.3">
      <c r="A60" s="11">
        <v>0.1</v>
      </c>
      <c r="B60" s="11">
        <v>0.1</v>
      </c>
      <c r="C60" s="11">
        <v>500000</v>
      </c>
      <c r="D60" s="11">
        <v>907</v>
      </c>
      <c r="E60" s="11">
        <v>33.1</v>
      </c>
      <c r="F60" s="11">
        <v>56.01</v>
      </c>
      <c r="G60" s="11">
        <v>172.83</v>
      </c>
      <c r="H60" s="6">
        <v>1</v>
      </c>
      <c r="I60" s="6">
        <v>893.36887046376864</v>
      </c>
      <c r="J60" s="8">
        <f t="shared" si="7"/>
        <v>906</v>
      </c>
      <c r="K60" s="8">
        <f t="shared" si="5"/>
        <v>13.631129536231356</v>
      </c>
      <c r="L60" s="8">
        <f t="shared" si="6"/>
        <v>185.80769243351887</v>
      </c>
      <c r="M60" s="8">
        <f t="shared" si="4"/>
        <v>185.80769243351887</v>
      </c>
    </row>
    <row r="61" spans="1:18" x14ac:dyDescent="0.3">
      <c r="A61" s="1"/>
      <c r="B61" s="1"/>
      <c r="C61" s="1"/>
      <c r="D61" s="1"/>
      <c r="E61" s="1"/>
      <c r="F61" s="1"/>
      <c r="G61" s="1"/>
      <c r="H61" s="1"/>
      <c r="I61" s="3" t="s">
        <v>38</v>
      </c>
      <c r="J61" s="13">
        <f>AVERAGE(J56:J60)</f>
        <v>2329.1999999999998</v>
      </c>
      <c r="K61" s="13">
        <f t="shared" ref="K61:M61" si="8">AVERAGE(K56:K60)</f>
        <v>2100.7991103122113</v>
      </c>
      <c r="L61" s="13">
        <f t="shared" si="8"/>
        <v>7022012.7587080281</v>
      </c>
      <c r="M61" s="13">
        <f t="shared" si="8"/>
        <v>7022012.7587080281</v>
      </c>
    </row>
    <row r="62" spans="1:18" x14ac:dyDescent="0.3">
      <c r="A62" s="1"/>
      <c r="B62" s="1"/>
      <c r="C62" s="1"/>
      <c r="D62" s="1"/>
      <c r="E62" s="1"/>
      <c r="F62" s="1"/>
      <c r="G62" s="1"/>
      <c r="H62" s="1"/>
      <c r="I62" s="3" t="s">
        <v>44</v>
      </c>
      <c r="J62" s="13">
        <f>MAX(J56:J61)</f>
        <v>4273</v>
      </c>
      <c r="K62" s="1"/>
      <c r="L62" s="1"/>
      <c r="M62" s="1"/>
    </row>
    <row r="63" spans="1:18" x14ac:dyDescent="0.3">
      <c r="A63" s="1"/>
      <c r="B63" s="1"/>
      <c r="C63" s="1"/>
      <c r="D63" s="1"/>
      <c r="E63" s="1"/>
      <c r="F63" s="1"/>
      <c r="G63" s="1"/>
      <c r="H63" s="1"/>
      <c r="I63" s="3" t="s">
        <v>45</v>
      </c>
      <c r="J63" s="13">
        <f>MAX(K56:K61)</f>
        <v>4273</v>
      </c>
      <c r="K63" s="1"/>
      <c r="L63" s="1"/>
      <c r="M63" s="1"/>
    </row>
    <row r="64" spans="1:18" x14ac:dyDescent="0.3">
      <c r="A64" s="1"/>
      <c r="B64" s="1"/>
      <c r="C64" s="1"/>
      <c r="D64" s="1"/>
      <c r="E64" s="1"/>
      <c r="F64" s="1"/>
      <c r="G64" s="1"/>
      <c r="H64" s="1"/>
      <c r="I64" s="3" t="s">
        <v>46</v>
      </c>
      <c r="J64" s="14">
        <f>J61/AVERAGE(D55:D60)</f>
        <v>0.99957085228735731</v>
      </c>
      <c r="K64" s="1"/>
      <c r="L64" s="1"/>
      <c r="M64" s="1"/>
    </row>
    <row r="65" spans="1:1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6" x14ac:dyDescent="0.3">
      <c r="A67" s="1" t="s">
        <v>7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6" x14ac:dyDescent="0.3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</row>
    <row r="69" spans="1:16" x14ac:dyDescent="0.3">
      <c r="A69" s="3" t="s">
        <v>8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3">
      <c r="A70" s="3" t="s">
        <v>0</v>
      </c>
      <c r="B70" s="3" t="s">
        <v>1</v>
      </c>
      <c r="C70" s="3" t="s">
        <v>9</v>
      </c>
      <c r="D70" s="3" t="s">
        <v>11</v>
      </c>
      <c r="E70" s="3" t="s">
        <v>13</v>
      </c>
      <c r="F70" s="3" t="s">
        <v>12</v>
      </c>
      <c r="G70" s="3" t="s">
        <v>35</v>
      </c>
      <c r="H70" s="3" t="s">
        <v>39</v>
      </c>
      <c r="I70" s="3" t="s">
        <v>40</v>
      </c>
      <c r="J70" s="3" t="s">
        <v>41</v>
      </c>
      <c r="K70" s="3" t="s">
        <v>42</v>
      </c>
      <c r="L70" s="3" t="s">
        <v>43</v>
      </c>
      <c r="M70" s="2"/>
      <c r="N70" s="2"/>
      <c r="O70" s="1"/>
      <c r="P70" s="1"/>
    </row>
    <row r="71" spans="1:16" x14ac:dyDescent="0.3">
      <c r="A71" s="11">
        <v>-1</v>
      </c>
      <c r="B71" s="11">
        <v>-1</v>
      </c>
      <c r="C71" s="11">
        <v>232957</v>
      </c>
      <c r="D71" s="11">
        <v>38.909999999999997</v>
      </c>
      <c r="E71" s="11">
        <v>22.34</v>
      </c>
      <c r="F71" s="11">
        <v>166.92</v>
      </c>
      <c r="G71" s="6">
        <v>65311.26575960363</v>
      </c>
      <c r="H71" s="6">
        <v>152008.24768624359</v>
      </c>
      <c r="I71" s="8">
        <f>ABS(G71-C71)</f>
        <v>167645.73424039636</v>
      </c>
      <c r="J71" s="8">
        <f>ABS(H71-C71)</f>
        <v>80948.752313756413</v>
      </c>
      <c r="K71" s="8">
        <f>(H71-C71)^2</f>
        <v>6552700501.1538839</v>
      </c>
      <c r="L71" s="8">
        <f t="shared" ref="L71:L75" si="9">(H71-C71)^2</f>
        <v>6552700501.1538839</v>
      </c>
      <c r="M71" s="1"/>
      <c r="N71" s="1"/>
      <c r="O71" s="1"/>
      <c r="P71" s="1"/>
    </row>
    <row r="72" spans="1:16" x14ac:dyDescent="0.3">
      <c r="A72" s="11">
        <v>-1</v>
      </c>
      <c r="B72" s="11">
        <v>-1</v>
      </c>
      <c r="C72" s="11">
        <v>106460</v>
      </c>
      <c r="D72" s="11">
        <v>39.22</v>
      </c>
      <c r="E72" s="11">
        <v>22.52</v>
      </c>
      <c r="F72" s="11">
        <v>161.91999999999999</v>
      </c>
      <c r="G72" s="6">
        <v>39779.229141831667</v>
      </c>
      <c r="H72" s="6">
        <v>108494.6841716605</v>
      </c>
      <c r="I72" s="8">
        <f t="shared" ref="I72:I78" si="10">ABS(G72-C72)</f>
        <v>66680.77085816834</v>
      </c>
      <c r="J72" s="8">
        <f t="shared" ref="J72:J78" si="11">ABS(H72-C72)</f>
        <v>2034.6841716604977</v>
      </c>
      <c r="K72" s="8">
        <f t="shared" ref="K72:K76" si="12">(H72-C72)^2</f>
        <v>4139939.6784057654</v>
      </c>
      <c r="L72" s="8">
        <f t="shared" si="9"/>
        <v>4139939.6784057654</v>
      </c>
      <c r="M72" s="1"/>
      <c r="N72" s="1"/>
      <c r="O72" s="1"/>
      <c r="P72" s="1"/>
    </row>
    <row r="73" spans="1:16" x14ac:dyDescent="0.3">
      <c r="A73" s="11">
        <v>-1</v>
      </c>
      <c r="B73" s="11">
        <v>-1</v>
      </c>
      <c r="C73" s="11">
        <v>80412</v>
      </c>
      <c r="D73" s="11">
        <v>39.14</v>
      </c>
      <c r="E73" s="11">
        <v>22.47</v>
      </c>
      <c r="F73" s="11">
        <v>162.86000000000001</v>
      </c>
      <c r="G73" s="6">
        <v>44029.874251688801</v>
      </c>
      <c r="H73" s="6">
        <v>116404.3089937633</v>
      </c>
      <c r="I73" s="8">
        <f t="shared" si="10"/>
        <v>36382.125748311199</v>
      </c>
      <c r="J73" s="8">
        <f t="shared" si="11"/>
        <v>35992.308993763305</v>
      </c>
      <c r="K73" s="8">
        <f t="shared" si="12"/>
        <v>1295446306.7025349</v>
      </c>
      <c r="L73" s="8">
        <f t="shared" si="9"/>
        <v>1295446306.7025349</v>
      </c>
      <c r="M73" s="1"/>
      <c r="N73" s="1"/>
      <c r="O73" s="1"/>
      <c r="P73" s="1"/>
    </row>
    <row r="74" spans="1:16" x14ac:dyDescent="0.3">
      <c r="A74" s="11">
        <v>-1</v>
      </c>
      <c r="B74" s="11">
        <v>-1</v>
      </c>
      <c r="C74" s="11">
        <v>311578</v>
      </c>
      <c r="D74" s="11">
        <v>38.61</v>
      </c>
      <c r="E74" s="11">
        <v>22.1</v>
      </c>
      <c r="F74" s="11">
        <v>170.8</v>
      </c>
      <c r="G74" s="6">
        <v>97650.646252016872</v>
      </c>
      <c r="H74" s="6">
        <v>201467.07711990719</v>
      </c>
      <c r="I74" s="8">
        <f t="shared" si="10"/>
        <v>213927.35374798311</v>
      </c>
      <c r="J74" s="8">
        <f t="shared" si="11"/>
        <v>110110.92288009281</v>
      </c>
      <c r="K74" s="8">
        <f t="shared" si="12"/>
        <v>12124415337.505747</v>
      </c>
      <c r="L74" s="8">
        <f t="shared" si="9"/>
        <v>12124415337.505747</v>
      </c>
      <c r="M74" s="1"/>
      <c r="N74" s="1"/>
      <c r="O74" s="1"/>
      <c r="P74" s="1"/>
    </row>
    <row r="75" spans="1:16" x14ac:dyDescent="0.3">
      <c r="A75" s="11">
        <v>-1</v>
      </c>
      <c r="B75" s="11">
        <v>-1</v>
      </c>
      <c r="C75" s="11">
        <v>278832</v>
      </c>
      <c r="D75" s="11">
        <v>38.79</v>
      </c>
      <c r="E75" s="11">
        <v>22.2</v>
      </c>
      <c r="F75" s="11">
        <v>167.97</v>
      </c>
      <c r="G75" s="6">
        <v>74109.670402849268</v>
      </c>
      <c r="H75" s="6">
        <v>167848.98234796891</v>
      </c>
      <c r="I75" s="8">
        <f t="shared" si="10"/>
        <v>204722.32959715073</v>
      </c>
      <c r="J75" s="8">
        <f t="shared" si="11"/>
        <v>110983.01765203109</v>
      </c>
      <c r="K75" s="8">
        <f t="shared" si="12"/>
        <v>12317230207.151045</v>
      </c>
      <c r="L75" s="8">
        <f t="shared" si="9"/>
        <v>12317230207.151045</v>
      </c>
      <c r="M75" s="1"/>
      <c r="N75" s="1"/>
      <c r="O75" s="1"/>
      <c r="P75" s="1"/>
    </row>
    <row r="76" spans="1:16" x14ac:dyDescent="0.3">
      <c r="A76" s="11">
        <v>-1</v>
      </c>
      <c r="B76" s="11">
        <v>-1</v>
      </c>
      <c r="C76" s="11">
        <v>231160</v>
      </c>
      <c r="D76" s="11">
        <v>38.58</v>
      </c>
      <c r="E76" s="11">
        <v>22.08</v>
      </c>
      <c r="F76" s="11">
        <v>169.92</v>
      </c>
      <c r="G76" s="6">
        <v>92285.659449281302</v>
      </c>
      <c r="H76" s="6">
        <v>194201.3323416269</v>
      </c>
      <c r="I76" s="8">
        <f t="shared" si="10"/>
        <v>138874.34055071871</v>
      </c>
      <c r="J76" s="8">
        <f t="shared" si="11"/>
        <v>36958.667658373102</v>
      </c>
      <c r="K76" s="8">
        <f t="shared" si="12"/>
        <v>1365943115.0820739</v>
      </c>
      <c r="L76" s="8">
        <f>(H76-C76)^2</f>
        <v>1365943115.0820739</v>
      </c>
      <c r="M76" s="1"/>
      <c r="N76" s="1"/>
      <c r="O76" s="1"/>
      <c r="P76" s="1"/>
    </row>
    <row r="77" spans="1:16" x14ac:dyDescent="0.3">
      <c r="A77" s="11">
        <v>-1</v>
      </c>
      <c r="B77" s="11">
        <v>-1</v>
      </c>
      <c r="C77" s="11">
        <v>231172</v>
      </c>
      <c r="D77" s="11">
        <v>38.619999999999997</v>
      </c>
      <c r="E77" s="11">
        <v>22.1</v>
      </c>
      <c r="F77" s="11">
        <v>168.59</v>
      </c>
      <c r="G77" s="6">
        <v>82281.214212904481</v>
      </c>
      <c r="H77" s="6">
        <v>180076.60097590741</v>
      </c>
      <c r="I77" s="8">
        <f t="shared" si="10"/>
        <v>148890.78578709552</v>
      </c>
      <c r="J77" s="8">
        <f t="shared" si="11"/>
        <v>51095.399024092592</v>
      </c>
      <c r="K77" s="8">
        <f t="shared" ref="K77:K78" si="13">(H77-C77)^2</f>
        <v>2610739801.4312425</v>
      </c>
      <c r="L77" s="8">
        <f t="shared" ref="L77:L78" si="14">(H77-C77)^2</f>
        <v>2610739801.4312425</v>
      </c>
      <c r="M77" s="1"/>
      <c r="N77" s="1"/>
      <c r="O77" s="1"/>
      <c r="P77" s="1"/>
    </row>
    <row r="78" spans="1:16" x14ac:dyDescent="0.3">
      <c r="A78" s="11">
        <v>-1</v>
      </c>
      <c r="B78" s="11">
        <v>-1</v>
      </c>
      <c r="C78" s="11">
        <v>314343</v>
      </c>
      <c r="D78" s="11">
        <v>38.71</v>
      </c>
      <c r="E78" s="11">
        <v>22.15</v>
      </c>
      <c r="F78" s="11">
        <v>170.23</v>
      </c>
      <c r="G78" s="6">
        <v>90495.225219115659</v>
      </c>
      <c r="H78" s="6">
        <v>191875.09880847231</v>
      </c>
      <c r="I78" s="8">
        <f t="shared" si="10"/>
        <v>223847.77478088433</v>
      </c>
      <c r="J78" s="8">
        <f t="shared" si="11"/>
        <v>122467.90119152769</v>
      </c>
      <c r="K78" s="8">
        <f t="shared" si="13"/>
        <v>14998386822.25779</v>
      </c>
      <c r="L78" s="8">
        <f t="shared" si="14"/>
        <v>14998386822.25779</v>
      </c>
      <c r="M78" s="1"/>
      <c r="N78" s="1"/>
      <c r="O78" s="1"/>
      <c r="P78" s="1"/>
    </row>
    <row r="79" spans="1:1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3">
      <c r="A80" s="1"/>
      <c r="B80" s="1"/>
      <c r="C80" s="1"/>
      <c r="D80" s="1"/>
      <c r="E80" s="1"/>
      <c r="F80" s="1"/>
      <c r="G80" s="1"/>
      <c r="H80" s="3" t="s">
        <v>38</v>
      </c>
      <c r="I80" s="13">
        <f>AVERAGE(I71:I78)</f>
        <v>150121.40191383855</v>
      </c>
      <c r="J80" s="13">
        <f>AVERAGE(J71:J78)</f>
        <v>68823.956735662199</v>
      </c>
      <c r="K80" s="13">
        <f>AVERAGE(K71:K78)</f>
        <v>6408625253.8703403</v>
      </c>
      <c r="L80" s="13">
        <f>AVERAGE(L71:L78)</f>
        <v>6408625253.8703403</v>
      </c>
      <c r="M80" s="1"/>
      <c r="N80" s="1"/>
      <c r="O80" s="1"/>
      <c r="P80" s="1"/>
    </row>
    <row r="81" spans="1:16" x14ac:dyDescent="0.3">
      <c r="A81" s="1"/>
      <c r="B81" s="1"/>
      <c r="C81" s="1"/>
      <c r="D81" s="1"/>
      <c r="E81" s="1"/>
      <c r="F81" s="1"/>
      <c r="G81" s="1"/>
      <c r="H81" s="3" t="s">
        <v>44</v>
      </c>
      <c r="I81" s="13">
        <f>MAX(I71:I80)</f>
        <v>223847.77478088433</v>
      </c>
      <c r="J81" s="1"/>
      <c r="K81" s="1"/>
      <c r="L81" s="1"/>
      <c r="M81" s="1"/>
      <c r="N81" s="1"/>
      <c r="O81" s="1"/>
      <c r="P81" s="1"/>
    </row>
    <row r="82" spans="1:16" x14ac:dyDescent="0.3">
      <c r="A82" s="1"/>
      <c r="B82" s="1"/>
      <c r="C82" s="1"/>
      <c r="D82" s="1"/>
      <c r="E82" s="1"/>
      <c r="F82" s="1"/>
      <c r="G82" s="1"/>
      <c r="H82" s="3" t="s">
        <v>45</v>
      </c>
      <c r="I82" s="13">
        <f>MAX(J71:J76)</f>
        <v>110983.01765203109</v>
      </c>
      <c r="J82" s="1"/>
      <c r="K82" s="1"/>
      <c r="L82" s="1"/>
      <c r="M82" s="1"/>
      <c r="N82" s="1"/>
      <c r="O82" s="1"/>
      <c r="P82" s="1"/>
    </row>
    <row r="83" spans="1:16" x14ac:dyDescent="0.3">
      <c r="A83" s="1"/>
      <c r="B83" s="1"/>
      <c r="C83" s="1"/>
      <c r="D83" s="1"/>
      <c r="E83" s="1"/>
      <c r="F83" s="1"/>
      <c r="G83" s="1"/>
      <c r="H83" s="3" t="s">
        <v>46</v>
      </c>
      <c r="I83" s="14">
        <f>I80/AVERAGE(C71:C78)</f>
        <v>0.67209234205491053</v>
      </c>
      <c r="J83" s="1"/>
      <c r="K83" s="1"/>
      <c r="L83" s="1"/>
      <c r="M83" s="1"/>
      <c r="N83" s="1"/>
      <c r="O83" s="1"/>
      <c r="P83" s="1"/>
    </row>
    <row r="84" spans="1:1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3">
      <c r="A86" s="3" t="s">
        <v>10</v>
      </c>
      <c r="B86" s="12"/>
      <c r="C86" s="12"/>
      <c r="D86" s="12"/>
      <c r="E86" s="12"/>
      <c r="F86" s="12"/>
      <c r="G86" s="12"/>
      <c r="H86" s="12"/>
      <c r="I86" s="12"/>
      <c r="J86" s="1"/>
      <c r="K86" s="1"/>
      <c r="L86" s="1"/>
      <c r="M86" s="1"/>
      <c r="N86" s="1"/>
      <c r="O86" s="1"/>
      <c r="P86" s="1"/>
    </row>
    <row r="87" spans="1:16" x14ac:dyDescent="0.3">
      <c r="A87" s="3" t="s">
        <v>0</v>
      </c>
      <c r="B87" s="3" t="s">
        <v>1</v>
      </c>
      <c r="C87" s="3" t="s">
        <v>14</v>
      </c>
      <c r="D87" s="3" t="s">
        <v>15</v>
      </c>
      <c r="E87" s="3" t="s">
        <v>13</v>
      </c>
      <c r="F87" s="3" t="s">
        <v>12</v>
      </c>
      <c r="G87" s="3"/>
      <c r="H87" s="3"/>
      <c r="I87" s="3" t="s">
        <v>40</v>
      </c>
      <c r="J87" s="3" t="s">
        <v>41</v>
      </c>
      <c r="K87" s="3" t="s">
        <v>42</v>
      </c>
      <c r="L87" s="3" t="s">
        <v>43</v>
      </c>
      <c r="M87" s="2"/>
      <c r="N87" s="1"/>
      <c r="O87" s="1"/>
      <c r="P87" s="1"/>
    </row>
    <row r="88" spans="1:16" x14ac:dyDescent="0.3">
      <c r="A88" s="11">
        <v>0.1</v>
      </c>
      <c r="B88" s="11">
        <v>0.1</v>
      </c>
      <c r="C88" s="11">
        <v>10511</v>
      </c>
      <c r="D88" s="11">
        <v>55.67</v>
      </c>
      <c r="E88" s="11">
        <v>44.18</v>
      </c>
      <c r="F88" s="11">
        <v>169.52</v>
      </c>
      <c r="G88" s="6">
        <v>6967.8500981952693</v>
      </c>
      <c r="H88" s="6">
        <v>20321.48368349356</v>
      </c>
      <c r="I88" s="8">
        <f>ABS(G88-C88)</f>
        <v>3543.1499018047307</v>
      </c>
      <c r="J88" s="8">
        <f>ABS(H88-C88)</f>
        <v>9810.4836834935595</v>
      </c>
      <c r="K88" s="8">
        <f>(H88-C88)^2</f>
        <v>96245590.104093358</v>
      </c>
      <c r="L88" s="8">
        <f t="shared" ref="L88:L92" si="15">(H88-C88)^2</f>
        <v>96245590.104093358</v>
      </c>
      <c r="M88" s="1"/>
      <c r="N88" s="1"/>
      <c r="O88" s="1"/>
      <c r="P88" s="1"/>
    </row>
    <row r="89" spans="1:16" x14ac:dyDescent="0.3">
      <c r="A89" s="11">
        <v>0.1</v>
      </c>
      <c r="B89" s="11">
        <v>0.1</v>
      </c>
      <c r="C89" s="11">
        <v>14304</v>
      </c>
      <c r="D89" s="11">
        <v>55.6</v>
      </c>
      <c r="E89" s="11">
        <v>44.11</v>
      </c>
      <c r="F89" s="11">
        <v>167.1</v>
      </c>
      <c r="G89" s="6">
        <v>6042.6058699601735</v>
      </c>
      <c r="H89" s="6">
        <v>17588.291899200482</v>
      </c>
      <c r="I89" s="8">
        <f t="shared" ref="I89:I95" si="16">ABS(G89-C89)</f>
        <v>8261.3941300398255</v>
      </c>
      <c r="J89" s="8">
        <f t="shared" ref="J89:J95" si="17">ABS(H89-C89)</f>
        <v>3284.2918992004816</v>
      </c>
      <c r="K89" s="8">
        <f t="shared" ref="K89:K95" si="18">(H89-C89)^2</f>
        <v>10786573.279153906</v>
      </c>
      <c r="L89" s="8">
        <f t="shared" si="15"/>
        <v>10786573.279153906</v>
      </c>
      <c r="M89" s="1"/>
      <c r="N89" s="1"/>
      <c r="O89" s="1"/>
      <c r="P89" s="1"/>
    </row>
    <row r="90" spans="1:16" x14ac:dyDescent="0.3">
      <c r="A90" s="11">
        <v>0.1</v>
      </c>
      <c r="B90" s="11">
        <v>0.1</v>
      </c>
      <c r="C90" s="11">
        <v>22574</v>
      </c>
      <c r="D90" s="11">
        <v>55.91</v>
      </c>
      <c r="E90" s="11">
        <v>44.38</v>
      </c>
      <c r="F90" s="11">
        <v>165.36</v>
      </c>
      <c r="G90" s="6">
        <v>5054.2504271572707</v>
      </c>
      <c r="H90" s="6">
        <v>14633.784278325091</v>
      </c>
      <c r="I90" s="8">
        <f t="shared" si="16"/>
        <v>17519.749572842731</v>
      </c>
      <c r="J90" s="8">
        <f t="shared" si="17"/>
        <v>7940.2157216749092</v>
      </c>
      <c r="K90" s="8">
        <f t="shared" si="18"/>
        <v>63047025.706733398</v>
      </c>
      <c r="L90" s="8">
        <f t="shared" si="15"/>
        <v>63047025.706733398</v>
      </c>
      <c r="M90" s="1"/>
      <c r="N90" s="2"/>
      <c r="O90" s="1"/>
      <c r="P90" s="1"/>
    </row>
    <row r="91" spans="1:16" x14ac:dyDescent="0.3">
      <c r="A91" s="11">
        <v>0.1</v>
      </c>
      <c r="B91" s="11">
        <v>0.1</v>
      </c>
      <c r="C91" s="11">
        <v>5982</v>
      </c>
      <c r="D91" s="11">
        <v>55.91</v>
      </c>
      <c r="E91" s="11">
        <v>44.38</v>
      </c>
      <c r="F91" s="11">
        <v>157.44</v>
      </c>
      <c r="G91" s="6">
        <v>2948.6265198270689</v>
      </c>
      <c r="H91" s="6">
        <v>8172.7875749268997</v>
      </c>
      <c r="I91" s="8">
        <f t="shared" si="16"/>
        <v>3033.3734801729311</v>
      </c>
      <c r="J91" s="8">
        <f t="shared" si="17"/>
        <v>2190.7875749268997</v>
      </c>
      <c r="K91" s="8">
        <f t="shared" si="18"/>
        <v>4799550.1984540857</v>
      </c>
      <c r="L91" s="8">
        <f t="shared" si="15"/>
        <v>4799550.1984540857</v>
      </c>
      <c r="M91" s="1"/>
      <c r="N91" s="1"/>
      <c r="O91" s="1"/>
      <c r="P91" s="1"/>
    </row>
    <row r="92" spans="1:16" x14ac:dyDescent="0.3">
      <c r="A92" s="11">
        <v>0.1</v>
      </c>
      <c r="B92" s="11">
        <v>0.1</v>
      </c>
      <c r="C92" s="11">
        <v>7431</v>
      </c>
      <c r="D92" s="11">
        <v>55.77</v>
      </c>
      <c r="E92" s="11">
        <v>44.27</v>
      </c>
      <c r="F92" s="11">
        <v>156.56</v>
      </c>
      <c r="G92" s="6">
        <v>2849.6650125539509</v>
      </c>
      <c r="H92" s="6">
        <v>7864.3807608533407</v>
      </c>
      <c r="I92" s="8">
        <f t="shared" si="16"/>
        <v>4581.3349874460491</v>
      </c>
      <c r="J92" s="8">
        <f t="shared" si="17"/>
        <v>433.38076085334069</v>
      </c>
      <c r="K92" s="8">
        <f t="shared" si="18"/>
        <v>187818.88387782048</v>
      </c>
      <c r="L92" s="8">
        <f t="shared" si="15"/>
        <v>187818.88387782048</v>
      </c>
      <c r="M92" s="1"/>
      <c r="N92" s="1"/>
      <c r="O92" s="1"/>
      <c r="P92" s="1"/>
    </row>
    <row r="93" spans="1:1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3">
      <c r="A94" s="1"/>
      <c r="B94" s="1"/>
      <c r="C94" s="1"/>
      <c r="D94" s="1"/>
      <c r="E94" s="1"/>
      <c r="F94" s="1"/>
      <c r="G94" s="1"/>
      <c r="H94" s="3" t="s">
        <v>38</v>
      </c>
      <c r="I94" s="13">
        <f>AVERAGE(I85:I92)</f>
        <v>7387.8004144612523</v>
      </c>
      <c r="J94" s="13">
        <f>AVERAGE(J85:J92)</f>
        <v>4731.8319280298383</v>
      </c>
      <c r="K94" s="13">
        <f>AVERAGE(K85:K92)</f>
        <v>35013311.634462513</v>
      </c>
      <c r="L94" s="13">
        <f>AVERAGE(L85:L92)</f>
        <v>35013311.634462513</v>
      </c>
      <c r="M94" s="1"/>
      <c r="N94" s="1"/>
      <c r="O94" s="1"/>
      <c r="P94" s="1"/>
    </row>
    <row r="95" spans="1:16" x14ac:dyDescent="0.3">
      <c r="A95" s="1"/>
      <c r="B95" s="1"/>
      <c r="C95" s="1"/>
      <c r="D95" s="1"/>
      <c r="E95" s="1"/>
      <c r="F95" s="1"/>
      <c r="G95" s="1"/>
      <c r="H95" s="3" t="s">
        <v>44</v>
      </c>
      <c r="I95" s="13">
        <f>MAX(I85:I94)</f>
        <v>17519.749572842731</v>
      </c>
      <c r="J95" s="1"/>
      <c r="K95" s="1"/>
      <c r="L95" s="1"/>
      <c r="M95" s="1"/>
      <c r="N95" s="1"/>
      <c r="O95" s="1"/>
      <c r="P95" s="1"/>
    </row>
    <row r="96" spans="1:16" x14ac:dyDescent="0.3">
      <c r="A96" s="1"/>
      <c r="B96" s="1"/>
      <c r="C96" s="1"/>
      <c r="D96" s="1"/>
      <c r="E96" s="1"/>
      <c r="F96" s="1"/>
      <c r="G96" s="1"/>
      <c r="H96" s="3" t="s">
        <v>45</v>
      </c>
      <c r="I96" s="13">
        <f>MAX(J85:J90)</f>
        <v>9810.4836834935595</v>
      </c>
      <c r="J96" s="1"/>
      <c r="K96" s="1"/>
      <c r="L96" s="1"/>
      <c r="M96" s="1"/>
      <c r="N96" s="1"/>
      <c r="O96" s="1"/>
      <c r="P96" s="1"/>
    </row>
    <row r="97" spans="1:13" x14ac:dyDescent="0.3">
      <c r="A97" s="1"/>
      <c r="B97" s="1"/>
      <c r="C97" s="1"/>
      <c r="D97" s="1"/>
      <c r="E97" s="1"/>
      <c r="F97" s="1"/>
      <c r="G97" s="1"/>
      <c r="H97" s="3" t="s">
        <v>46</v>
      </c>
      <c r="I97" s="14">
        <f>I94/AVERAGE(C88:C92)</f>
        <v>0.60752939166978492</v>
      </c>
      <c r="J97" s="1"/>
      <c r="K97" s="1"/>
      <c r="L97" s="1"/>
      <c r="M97" s="1"/>
    </row>
    <row r="98" spans="1:13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3" spans="1:13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Bodnarenco</dc:creator>
  <cp:lastModifiedBy>carlos carrasco</cp:lastModifiedBy>
  <dcterms:created xsi:type="dcterms:W3CDTF">2024-05-07T07:52:58Z</dcterms:created>
  <dcterms:modified xsi:type="dcterms:W3CDTF">2024-05-14T10:35:13Z</dcterms:modified>
</cp:coreProperties>
</file>