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<sst xmlns="http://schemas.openxmlformats.org/spreadsheetml/2006/main" count="273" uniqueCount="97">
  <si>
    <t>Experiment 1</t>
  </si>
  <si>
    <t>(Possibles operadors: Assignar (A) , Eliminar (E) , Swap (S) , Buidar (B)</t>
  </si>
  <si>
    <t>Sol ini: 3</t>
  </si>
  <si>
    <t>N: nombre Clients</t>
  </si>
  <si>
    <t>Experiment 3</t>
  </si>
  <si>
    <t>Trobar valors per SA</t>
  </si>
  <si>
    <t>M: nombre Centrals</t>
  </si>
  <si>
    <t>Op. utilitzats</t>
  </si>
  <si>
    <t>Temps (s)</t>
  </si>
  <si>
    <t>Nodes expandits</t>
  </si>
  <si>
    <t>Benefici (€)</t>
  </si>
  <si>
    <t>Factor de ramificació</t>
  </si>
  <si>
    <t>Nº iteracions</t>
  </si>
  <si>
    <t>Nº it per pas</t>
  </si>
  <si>
    <t>k</t>
  </si>
  <si>
    <t>λ</t>
  </si>
  <si>
    <t>Benefici final</t>
  </si>
  <si>
    <t>A</t>
  </si>
  <si>
    <t>N</t>
  </si>
  <si>
    <t>(No té gaire sentit utilitzar només aquest ja que la solució inicial assigna tots els possibles)</t>
  </si>
  <si>
    <t>A + E</t>
  </si>
  <si>
    <t>2N</t>
  </si>
  <si>
    <t>B</t>
  </si>
  <si>
    <t>M</t>
  </si>
  <si>
    <t>S</t>
  </si>
  <si>
    <t>N*(N-1)/2</t>
  </si>
  <si>
    <t>S + A</t>
  </si>
  <si>
    <t>N*(N-1)/2 + N</t>
  </si>
  <si>
    <t>S + A + E</t>
  </si>
  <si>
    <t>N*(N-1)/2 + 2N</t>
  </si>
  <si>
    <t>S + B</t>
  </si>
  <si>
    <t>N*(N-1)/2 + M</t>
  </si>
  <si>
    <t>S + A + B</t>
  </si>
  <si>
    <t>N*(N-1)/2 + N + M</t>
  </si>
  <si>
    <t>S + A + E + B</t>
  </si>
  <si>
    <t>N*(N-1)/2 + 2N + M</t>
  </si>
  <si>
    <t>Operadors Escollits:</t>
  </si>
  <si>
    <t>Experiment 2</t>
  </si>
  <si>
    <t>Seed</t>
  </si>
  <si>
    <t>Solució</t>
  </si>
  <si>
    <t>Passos</t>
  </si>
  <si>
    <t>Ordenat</t>
  </si>
  <si>
    <t>Aleatori</t>
  </si>
  <si>
    <t>Greedy</t>
  </si>
  <si>
    <t>NO</t>
  </si>
  <si>
    <t>Temps</t>
  </si>
  <si>
    <t>1 (0000)</t>
  </si>
  <si>
    <t>2 (1234)</t>
  </si>
  <si>
    <t>3 (1036)</t>
  </si>
  <si>
    <t>4 (1854)</t>
  </si>
  <si>
    <t>5 (3432)</t>
  </si>
  <si>
    <t>6 (4509)</t>
  </si>
  <si>
    <t>7 (4759)</t>
  </si>
  <si>
    <t>8 (5211)</t>
  </si>
  <si>
    <t>9 (6448)</t>
  </si>
  <si>
    <t>10 (8563)</t>
  </si>
  <si>
    <t>Experiment 4</t>
  </si>
  <si>
    <t>seed = 1309</t>
  </si>
  <si>
    <t>nº clients</t>
  </si>
  <si>
    <t>nº centrals</t>
  </si>
  <si>
    <t>Experiment 5</t>
  </si>
  <si>
    <t>seed</t>
  </si>
  <si>
    <t>HC/SA</t>
  </si>
  <si>
    <t>Penalització</t>
  </si>
  <si>
    <t>temps</t>
  </si>
  <si>
    <t>benf final</t>
  </si>
  <si>
    <t>es Solució</t>
  </si>
  <si>
    <t>HC</t>
  </si>
  <si>
    <t>1000 * CGNA</t>
  </si>
  <si>
    <t>SA</t>
  </si>
  <si>
    <t>0,01M * CGNA</t>
  </si>
  <si>
    <t>0,1M * CGNA</t>
  </si>
  <si>
    <t>1M * CGNA</t>
  </si>
  <si>
    <t>sedd = 1234</t>
  </si>
  <si>
    <t>seed = 1234</t>
  </si>
  <si>
    <t>benf final solucio</t>
  </si>
  <si>
    <t>benf final no solucio</t>
  </si>
  <si>
    <t>És solució</t>
  </si>
  <si>
    <t>No és solució</t>
  </si>
  <si>
    <t>10M * CGNA</t>
  </si>
  <si>
    <t>CGNA²</t>
  </si>
  <si>
    <t>1000 * CGNA²</t>
  </si>
  <si>
    <t>2M*CGNA</t>
  </si>
  <si>
    <t>100 * CGNA²</t>
  </si>
  <si>
    <t>5M * CGNA</t>
  </si>
  <si>
    <t>10 * CGNA²</t>
  </si>
  <si>
    <t>10 * CGNA³</t>
  </si>
  <si>
    <t>seed = 6448</t>
  </si>
  <si>
    <t>seed = 4892</t>
  </si>
  <si>
    <t>-405950.5</t>
  </si>
  <si>
    <t>575569.7</t>
  </si>
  <si>
    <t>-232487.5</t>
  </si>
  <si>
    <t>Experiment 6</t>
  </si>
  <si>
    <t>Num centrals utilitzades</t>
  </si>
  <si>
    <t>nº centrals tipus C</t>
  </si>
  <si>
    <t>C</t>
  </si>
  <si>
    <t>Temps d'execució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</si>
</sst>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Lora"/>
    </font>
    <font>
      <sz val="11.0"/>
      <color theme="1"/>
      <name val="Lor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0" fontId="2" numFmtId="0" xfId="0" applyBorder="1" applyFont="1"/>
    <xf borderId="3" fillId="0" fontId="1" numFmtId="3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2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4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8" fillId="0" fontId="1" numFmtId="164" xfId="0" applyAlignment="1" applyBorder="1" applyFont="1" applyNumberFormat="1">
      <alignment readingOrder="0"/>
    </xf>
    <xf borderId="9" fillId="0" fontId="3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9" fillId="0" fontId="3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readingOrder="0"/>
    </xf>
    <xf borderId="9" fillId="0" fontId="1" numFmtId="0" xfId="0" applyAlignment="1" applyBorder="1" applyFont="1">
      <alignment horizontal="right" readingOrder="0"/>
    </xf>
    <xf borderId="9" fillId="0" fontId="1" numFmtId="0" xfId="0" applyAlignment="1" applyBorder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Benefici final en funció de la solució inicial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1'!$B$19:$B$28</c:f>
              <c:numCache/>
            </c:numRef>
          </c:val>
        </c:ser>
        <c:ser>
          <c:idx val="1"/>
          <c:order val="1"/>
          <c:tx>
            <c:strRef>
              <c:f>'Full 1'!$C$17:$C$18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'Full 1'!$A$19:$A$28</c:f>
            </c:strRef>
          </c:cat>
          <c:val>
            <c:numRef>
              <c:f>'Full 1'!$C$19:$C$28</c:f>
              <c:numCache/>
            </c:numRef>
          </c:val>
        </c:ser>
        <c:ser>
          <c:idx val="2"/>
          <c:order val="2"/>
          <c:tx>
            <c:strRef>
              <c:f>'Full 1'!$D$17:$D$18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1'!$D$19:$D$28</c:f>
              <c:numCache/>
            </c:numRef>
          </c:val>
        </c:ser>
        <c:axId val="2137558799"/>
        <c:axId val="805457839"/>
      </c:barChart>
      <c:catAx>
        <c:axId val="213755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05457839"/>
      </c:catAx>
      <c:valAx>
        <c:axId val="805457839"/>
        <c:scaling>
          <c:orientation val="minMax"/>
          <c:min val="1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Benefici (en milions)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37558799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Passos necessaris fins a trobar la solució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1'!$H$17:$H$18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1'!$H$19:$H$28</c:f>
              <c:numCache/>
            </c:numRef>
          </c:val>
        </c:ser>
        <c:ser>
          <c:idx val="1"/>
          <c:order val="1"/>
          <c:tx>
            <c:strRef>
              <c:f>'Full 1'!$I$17:$I$18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1'!$I$19:$I$28</c:f>
              <c:numCache/>
            </c:numRef>
          </c:val>
        </c:ser>
        <c:ser>
          <c:idx val="2"/>
          <c:order val="2"/>
          <c:tx>
            <c:strRef>
              <c:f>'Full 1'!$J$17:$J$18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1'!$J$19:$J$28</c:f>
              <c:numCache/>
            </c:numRef>
          </c:val>
        </c:ser>
        <c:axId val="844528127"/>
        <c:axId val="525061711"/>
      </c:barChart>
      <c:catAx>
        <c:axId val="84452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25061711"/>
      </c:catAx>
      <c:valAx>
        <c:axId val="52506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Passos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44528127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Temps en trobar la solució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1'!$H$17:$H$18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1'!$H$19:$H$28</c:f>
              <c:numCache/>
            </c:numRef>
          </c:val>
        </c:ser>
        <c:ser>
          <c:idx val="1"/>
          <c:order val="1"/>
          <c:tx>
            <c:strRef>
              <c:f>'Full 1'!$I$17:$I$18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'Full 1'!$A$19:$A$28</c:f>
            </c:strRef>
          </c:cat>
          <c:val>
            <c:numRef>
              <c:f>'Full 1'!$I$19:$I$28</c:f>
              <c:numCache/>
            </c:numRef>
          </c:val>
        </c:ser>
        <c:ser>
          <c:idx val="2"/>
          <c:order val="2"/>
          <c:tx>
            <c:strRef>
              <c:f>'Full 1'!$J$17:$J$18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1'!$A$19:$A$28</c:f>
            </c:strRef>
          </c:cat>
          <c:val>
            <c:numRef>
              <c:f>'Full 1'!$J$19:$J$28</c:f>
              <c:numCache/>
            </c:numRef>
          </c:val>
        </c:ser>
        <c:axId val="919822888"/>
        <c:axId val="389772990"/>
      </c:barChart>
      <c:catAx>
        <c:axId val="9198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89772990"/>
      </c:catAx>
      <c:valAx>
        <c:axId val="389772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Temps en trobar la solució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19822888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que triga l'executable en funció del nº de clients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1'!$B$57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1'!$A$58:$A$64</c:f>
            </c:strRef>
          </c:cat>
          <c:val>
            <c:numRef>
              <c:f>'Full 1'!$B$58:$B$64</c:f>
              <c:numCache/>
            </c:numRef>
          </c:val>
          <c:smooth val="0"/>
        </c:ser>
        <c:axId val="855506496"/>
        <c:axId val="1115273890"/>
      </c:lineChart>
      <c:catAx>
        <c:axId val="855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273890"/>
      </c:catAx>
      <c:valAx>
        <c:axId val="1115273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506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Benefici final en funció de la penalització utilitzada (SA)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És solució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1'!$G$116:$G$122</c:f>
            </c:strRef>
          </c:cat>
          <c:val>
            <c:numRef>
              <c:f>'Full 1'!$I$116:$I$122</c:f>
              <c:numCache/>
            </c:numRef>
          </c:val>
        </c:ser>
        <c:ser>
          <c:idx val="1"/>
          <c:order val="1"/>
          <c:tx>
            <c:v>No és solució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1'!$G$116:$G$122</c:f>
            </c:strRef>
          </c:cat>
          <c:val>
            <c:numRef>
              <c:f>'Full 1'!$J$116:$J$122</c:f>
              <c:numCache/>
            </c:numRef>
          </c:val>
        </c:ser>
        <c:axId val="598271000"/>
        <c:axId val="778085324"/>
      </c:barChart>
      <c:catAx>
        <c:axId val="59827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Penalització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85324"/>
      </c:catAx>
      <c:valAx>
        <c:axId val="77808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Benefici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271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d'execució en funció del numero de centrals tipus C utilitzades (HC)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1'!$G$149:$G$150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1'!$C$151:$C$154</c:f>
            </c:strRef>
          </c:cat>
          <c:val>
            <c:numRef>
              <c:f>'Full 1'!$G$151:$G$154</c:f>
              <c:numCache/>
            </c:numRef>
          </c:val>
          <c:smooth val="0"/>
        </c:ser>
        <c:axId val="368818825"/>
        <c:axId val="343612171"/>
      </c:lineChart>
      <c:catAx>
        <c:axId val="368818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número centrals tipus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43612171"/>
      </c:catAx>
      <c:valAx>
        <c:axId val="34361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Temps d'execució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68818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d'execució en funció del numero de centrals tipus C utilitzades (SA)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1'!$G$157:$G$158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1'!$C$159:$C$162</c:f>
            </c:strRef>
          </c:cat>
          <c:val>
            <c:numRef>
              <c:f>'Full 1'!$G$159:$G$162</c:f>
              <c:numCache/>
            </c:numRef>
          </c:val>
          <c:smooth val="0"/>
        </c:ser>
        <c:axId val="249565159"/>
        <c:axId val="1159334112"/>
      </c:lineChart>
      <c:catAx>
        <c:axId val="24956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número centrals tipus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159334112"/>
      </c:catAx>
      <c:valAx>
        <c:axId val="115933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Temps d'execució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49565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Benefici final en funció de la penalització utilitzada (HC)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És solució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1'!$A$116:$A$122</c:f>
            </c:strRef>
          </c:cat>
          <c:val>
            <c:numRef>
              <c:f>'Full 1'!$C$116:$C$122</c:f>
              <c:numCache/>
            </c:numRef>
          </c:val>
        </c:ser>
        <c:ser>
          <c:idx val="1"/>
          <c:order val="1"/>
          <c:tx>
            <c:v>No és solució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1'!$A$116:$A$122</c:f>
            </c:strRef>
          </c:cat>
          <c:val>
            <c:numRef>
              <c:f>'Full 1'!$D$116:$D$122</c:f>
              <c:numCache/>
            </c:numRef>
          </c:val>
        </c:ser>
        <c:axId val="881458695"/>
        <c:axId val="9291756"/>
      </c:barChart>
      <c:catAx>
        <c:axId val="88145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Penalització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1756"/>
      </c:catAx>
      <c:valAx>
        <c:axId val="9291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Benefici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5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0</xdr:row>
      <xdr:rowOff>0</xdr:rowOff>
    </xdr:from>
    <xdr:ext cx="5715000" cy="42005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123825</xdr:colOff>
      <xdr:row>21</xdr:row>
      <xdr:rowOff>152400</xdr:rowOff>
    </xdr:from>
    <xdr:ext cx="5715000" cy="420052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123825</xdr:colOff>
      <xdr:row>43</xdr:row>
      <xdr:rowOff>104775</xdr:rowOff>
    </xdr:from>
    <xdr:ext cx="5715000" cy="420052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47625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600075</xdr:colOff>
      <xdr:row>123</xdr:row>
      <xdr:rowOff>85725</xdr:rowOff>
    </xdr:from>
    <xdr:ext cx="5715000" cy="3533775"/>
    <xdr:graphicFrame>
      <xdr:nvGraphicFramePr>
        <xdr:cNvPr id="5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163</xdr:row>
      <xdr:rowOff>0</xdr:rowOff>
    </xdr:from>
    <xdr:ext cx="5715000" cy="3533775"/>
    <xdr:graphicFrame>
      <xdr:nvGraphicFramePr>
        <xdr:cNvPr id="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1228725</xdr:colOff>
      <xdr:row>163</xdr:row>
      <xdr:rowOff>0</xdr:rowOff>
    </xdr:from>
    <xdr:ext cx="5715000" cy="3533775"/>
    <xdr:graphicFrame>
      <xdr:nvGraphicFramePr>
        <xdr:cNvPr id="7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285750</xdr:colOff>
      <xdr:row>123</xdr:row>
      <xdr:rowOff>85725</xdr:rowOff>
    </xdr:from>
    <xdr:ext cx="5715000" cy="3533775"/>
    <xdr:graphicFrame>
      <xdr:nvGraphicFramePr>
        <xdr:cNvPr id="8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2.38"/>
    <col customWidth="1" min="3" max="3" width="15.63"/>
    <col customWidth="1" min="4" max="4" width="17.13"/>
    <col customWidth="1" min="5" max="5" width="17.75"/>
    <col customWidth="1" min="6" max="6" width="13.75"/>
    <col customWidth="1" min="7" max="7" width="14.88"/>
    <col customWidth="1" min="14" max="14" width="15.88"/>
    <col customWidth="1" min="17" max="17" width="16.0"/>
    <col customWidth="1" min="20" max="20" width="14.13"/>
  </cols>
  <sheetData>
    <row r="1">
      <c r="A1" s="1" t="s">
        <v>0</v>
      </c>
      <c r="B1" s="1" t="s">
        <v>1</v>
      </c>
      <c r="G1" s="1" t="s">
        <v>2</v>
      </c>
      <c r="H1" s="1" t="s">
        <v>3</v>
      </c>
      <c r="R1" s="1" t="s">
        <v>4</v>
      </c>
      <c r="S1" s="1" t="s">
        <v>5</v>
      </c>
    </row>
    <row r="2">
      <c r="H2" s="1" t="s">
        <v>6</v>
      </c>
    </row>
    <row r="3">
      <c r="A3" s="1" t="s">
        <v>7</v>
      </c>
      <c r="B3" s="2" t="s">
        <v>8</v>
      </c>
      <c r="C3" s="1" t="s">
        <v>9</v>
      </c>
      <c r="D3" s="1" t="s">
        <v>10</v>
      </c>
      <c r="E3" s="1" t="s">
        <v>11</v>
      </c>
      <c r="G3" s="1"/>
      <c r="R3" s="1" t="s">
        <v>12</v>
      </c>
      <c r="S3" s="1" t="s">
        <v>13</v>
      </c>
      <c r="T3" s="1" t="s">
        <v>14</v>
      </c>
      <c r="U3" s="3" t="s">
        <v>15</v>
      </c>
      <c r="V3" s="1" t="s">
        <v>16</v>
      </c>
    </row>
    <row r="4">
      <c r="A4" s="1" t="s">
        <v>17</v>
      </c>
      <c r="B4" s="2">
        <v>0.0</v>
      </c>
      <c r="C4" s="1">
        <v>1.0</v>
      </c>
      <c r="D4" s="4">
        <v>1387154.4</v>
      </c>
      <c r="E4" s="1" t="s">
        <v>18</v>
      </c>
      <c r="F4" s="1" t="s">
        <v>19</v>
      </c>
      <c r="R4" s="1">
        <v>1000000.0</v>
      </c>
      <c r="S4" s="1">
        <v>100.0</v>
      </c>
      <c r="T4" s="1">
        <v>25.0</v>
      </c>
      <c r="U4" s="1">
        <v>1.0</v>
      </c>
      <c r="V4" s="1">
        <v>1398883.4</v>
      </c>
    </row>
    <row r="5">
      <c r="A5" s="1" t="s">
        <v>20</v>
      </c>
      <c r="B5" s="2">
        <v>0.0</v>
      </c>
      <c r="C5" s="1">
        <v>1.0</v>
      </c>
      <c r="D5" s="4">
        <v>1387154.4</v>
      </c>
      <c r="E5" s="1" t="s">
        <v>21</v>
      </c>
      <c r="R5" s="1">
        <v>1000000.0</v>
      </c>
      <c r="S5" s="1">
        <v>100.0</v>
      </c>
      <c r="T5" s="1">
        <v>25.0</v>
      </c>
      <c r="U5" s="1">
        <v>0.5</v>
      </c>
      <c r="V5" s="1">
        <v>1406593.9</v>
      </c>
    </row>
    <row r="6">
      <c r="A6" s="1" t="s">
        <v>22</v>
      </c>
      <c r="B6" s="1">
        <v>0.0</v>
      </c>
      <c r="C6" s="1">
        <v>1.0</v>
      </c>
      <c r="D6" s="4">
        <v>1387154.4</v>
      </c>
      <c r="E6" s="1" t="s">
        <v>23</v>
      </c>
      <c r="R6" s="1">
        <v>1000000.0</v>
      </c>
      <c r="S6" s="1">
        <v>100.0</v>
      </c>
      <c r="T6" s="1">
        <v>25.0</v>
      </c>
      <c r="U6" s="1">
        <v>0.1</v>
      </c>
      <c r="V6" s="1">
        <v>1429227.4</v>
      </c>
    </row>
    <row r="7">
      <c r="A7" s="1" t="s">
        <v>24</v>
      </c>
      <c r="B7" s="1">
        <v>67.0</v>
      </c>
      <c r="C7" s="1">
        <v>305.0</v>
      </c>
      <c r="D7" s="4">
        <v>1440810.9</v>
      </c>
      <c r="E7" s="1" t="s">
        <v>25</v>
      </c>
      <c r="R7" s="1">
        <v>1000000.0</v>
      </c>
      <c r="S7" s="1">
        <v>100.0</v>
      </c>
      <c r="T7" s="1">
        <v>25.0</v>
      </c>
      <c r="U7" s="1">
        <v>0.01</v>
      </c>
      <c r="V7" s="1">
        <v>1453553.4</v>
      </c>
    </row>
    <row r="8">
      <c r="A8" s="1" t="s">
        <v>26</v>
      </c>
      <c r="B8" s="2">
        <v>58.0</v>
      </c>
      <c r="C8" s="1">
        <v>264.0</v>
      </c>
      <c r="D8" s="4">
        <v>1458580.9</v>
      </c>
      <c r="E8" s="1" t="s">
        <v>27</v>
      </c>
      <c r="R8" s="1">
        <v>1000000.0</v>
      </c>
      <c r="S8" s="1">
        <v>100.0</v>
      </c>
      <c r="T8" s="1">
        <v>25.0</v>
      </c>
      <c r="U8" s="1">
        <v>0.001</v>
      </c>
      <c r="V8" s="1">
        <v>1476548.4</v>
      </c>
    </row>
    <row r="9">
      <c r="A9" s="1" t="s">
        <v>28</v>
      </c>
      <c r="B9" s="2">
        <v>76.0</v>
      </c>
      <c r="C9" s="1">
        <v>264.0</v>
      </c>
      <c r="D9" s="4">
        <v>1458580.9</v>
      </c>
      <c r="E9" s="1" t="s">
        <v>29</v>
      </c>
      <c r="R9" s="1">
        <v>5000000.0</v>
      </c>
      <c r="S9" s="1">
        <v>100.0</v>
      </c>
      <c r="T9" s="1">
        <v>25.0</v>
      </c>
      <c r="U9" s="1">
        <v>1.0E-4</v>
      </c>
      <c r="V9" s="1">
        <v>1478920.4</v>
      </c>
    </row>
    <row r="10">
      <c r="A10" s="1" t="s">
        <v>30</v>
      </c>
      <c r="B10" s="2">
        <v>76.0</v>
      </c>
      <c r="C10" s="1">
        <v>313.0</v>
      </c>
      <c r="D10" s="4">
        <v>1474205.4</v>
      </c>
      <c r="E10" s="1" t="s">
        <v>31</v>
      </c>
      <c r="R10" s="1">
        <v>5000000.0</v>
      </c>
      <c r="S10" s="1">
        <v>100.0</v>
      </c>
      <c r="T10" s="1">
        <v>25.0</v>
      </c>
      <c r="U10" s="1">
        <v>1.0E-5</v>
      </c>
      <c r="V10" s="1">
        <v>1479688.4</v>
      </c>
    </row>
    <row r="11">
      <c r="A11" s="1" t="s">
        <v>32</v>
      </c>
      <c r="B11" s="2">
        <v>58.0</v>
      </c>
      <c r="C11" s="1">
        <v>274.0</v>
      </c>
      <c r="D11" s="4">
        <v>1475169.9</v>
      </c>
      <c r="E11" s="1" t="s">
        <v>33</v>
      </c>
      <c r="R11" s="1">
        <v>5000000.0</v>
      </c>
      <c r="S11" s="1">
        <v>100.0</v>
      </c>
      <c r="T11" s="1">
        <v>25.0</v>
      </c>
      <c r="U11" s="1">
        <v>1.0E-6</v>
      </c>
      <c r="V11" s="1">
        <v>1437676.9</v>
      </c>
    </row>
    <row r="12">
      <c r="A12" s="1" t="s">
        <v>34</v>
      </c>
      <c r="B12" s="2">
        <v>87.0</v>
      </c>
      <c r="C12" s="1">
        <v>274.0</v>
      </c>
      <c r="D12" s="4">
        <v>1475169.9</v>
      </c>
      <c r="E12" s="1" t="s">
        <v>35</v>
      </c>
      <c r="R12" s="1">
        <v>5000000.0</v>
      </c>
      <c r="S12" s="1">
        <v>100.0</v>
      </c>
      <c r="T12" s="1">
        <v>25.0</v>
      </c>
      <c r="U12" s="1">
        <v>1.0E-7</v>
      </c>
      <c r="V12" s="1">
        <v>1428972.4</v>
      </c>
    </row>
    <row r="13">
      <c r="B13" s="2"/>
      <c r="R13" s="1">
        <v>5000000.0</v>
      </c>
      <c r="S13" s="1">
        <v>100.0</v>
      </c>
      <c r="T13" s="1">
        <v>25.0</v>
      </c>
      <c r="U13" s="1">
        <v>1.0E-8</v>
      </c>
      <c r="V13" s="1">
        <v>1432079.9</v>
      </c>
    </row>
    <row r="14">
      <c r="A14" s="1" t="s">
        <v>36</v>
      </c>
      <c r="C14" s="1" t="s">
        <v>32</v>
      </c>
      <c r="R14" s="1" t="s">
        <v>12</v>
      </c>
      <c r="S14" s="1" t="s">
        <v>13</v>
      </c>
      <c r="T14" s="1" t="s">
        <v>14</v>
      </c>
      <c r="U14" s="3" t="s">
        <v>15</v>
      </c>
      <c r="V14" s="1" t="s">
        <v>16</v>
      </c>
    </row>
    <row r="15">
      <c r="B15" s="2"/>
      <c r="R15" s="1">
        <v>1.0E7</v>
      </c>
      <c r="S15" s="1">
        <v>100.0</v>
      </c>
      <c r="T15" s="1">
        <v>1.0</v>
      </c>
      <c r="U15" s="1">
        <v>1.0E-5</v>
      </c>
      <c r="V15" s="1">
        <v>1469557.4</v>
      </c>
    </row>
    <row r="16">
      <c r="A16" s="1" t="s">
        <v>37</v>
      </c>
      <c r="B16" s="2"/>
      <c r="R16" s="1">
        <v>1.0E7</v>
      </c>
      <c r="S16" s="1">
        <v>100.0</v>
      </c>
      <c r="T16" s="1">
        <v>5.0</v>
      </c>
      <c r="U16" s="1">
        <v>1.0E-5</v>
      </c>
      <c r="V16" s="1">
        <v>1473116.9</v>
      </c>
    </row>
    <row r="17">
      <c r="A17" s="1" t="s">
        <v>38</v>
      </c>
      <c r="B17" s="5" t="s">
        <v>39</v>
      </c>
      <c r="C17" s="6"/>
      <c r="D17" s="7"/>
      <c r="E17" s="5" t="s">
        <v>40</v>
      </c>
      <c r="F17" s="6"/>
      <c r="G17" s="7"/>
      <c r="H17" s="5" t="s">
        <v>8</v>
      </c>
      <c r="I17" s="6"/>
      <c r="J17" s="7"/>
      <c r="R17" s="1">
        <v>5.0E7</v>
      </c>
      <c r="S17" s="1">
        <v>100.0</v>
      </c>
      <c r="T17" s="1">
        <v>25.0</v>
      </c>
      <c r="U17" s="1">
        <v>1.0E-5</v>
      </c>
      <c r="V17" s="1">
        <v>1479688.4</v>
      </c>
    </row>
    <row r="18">
      <c r="B18" s="8" t="s">
        <v>41</v>
      </c>
      <c r="C18" s="1" t="s">
        <v>42</v>
      </c>
      <c r="D18" s="9" t="s">
        <v>43</v>
      </c>
      <c r="E18" s="8" t="s">
        <v>41</v>
      </c>
      <c r="F18" s="1" t="s">
        <v>42</v>
      </c>
      <c r="G18" s="9" t="s">
        <v>43</v>
      </c>
      <c r="H18" s="8" t="s">
        <v>41</v>
      </c>
      <c r="I18" s="1" t="s">
        <v>42</v>
      </c>
      <c r="J18" s="9" t="s">
        <v>43</v>
      </c>
      <c r="R18" s="1">
        <v>5.0E7</v>
      </c>
      <c r="S18" s="1">
        <v>100.0</v>
      </c>
      <c r="T18" s="1">
        <v>100.0</v>
      </c>
      <c r="U18" s="1">
        <v>1.0E-5</v>
      </c>
      <c r="V18" s="1">
        <v>1481842.9</v>
      </c>
    </row>
    <row r="19">
      <c r="A19" s="10">
        <v>0.0</v>
      </c>
      <c r="B19" s="11">
        <v>1402834.6</v>
      </c>
      <c r="C19" s="12">
        <f t="shared" ref="C19:C28" si="1">AVERAGE(B33:D33)</f>
        <v>1495187.2</v>
      </c>
      <c r="D19" s="13">
        <v>1491633.1</v>
      </c>
      <c r="E19" s="11">
        <v>824.0</v>
      </c>
      <c r="F19" s="12">
        <f t="shared" ref="F19:F28" si="2">AVERAGE(E33:G33)</f>
        <v>261.3333333</v>
      </c>
      <c r="G19" s="13">
        <v>187.0</v>
      </c>
      <c r="H19" s="11">
        <v>492.0</v>
      </c>
      <c r="I19" s="12">
        <f t="shared" ref="I19:I28" si="3">AVERAGE(H33:J33)</f>
        <v>165.3333333</v>
      </c>
      <c r="J19" s="13">
        <v>71.0</v>
      </c>
      <c r="R19" s="1">
        <v>5.0E7</v>
      </c>
      <c r="S19" s="1">
        <v>100.0</v>
      </c>
      <c r="T19" s="1">
        <v>500.0</v>
      </c>
      <c r="U19" s="1">
        <v>1.0E-5</v>
      </c>
      <c r="V19" s="1">
        <v>1478271.4</v>
      </c>
    </row>
    <row r="20">
      <c r="A20" s="14">
        <v>1234.0</v>
      </c>
      <c r="B20" s="15">
        <v>1413162.3</v>
      </c>
      <c r="C20" s="16">
        <f t="shared" si="1"/>
        <v>1475102.9</v>
      </c>
      <c r="D20" s="17">
        <v>1475169.9</v>
      </c>
      <c r="E20" s="15">
        <v>785.0</v>
      </c>
      <c r="F20" s="16">
        <f t="shared" si="2"/>
        <v>665.3333333</v>
      </c>
      <c r="G20" s="17">
        <v>274.0</v>
      </c>
      <c r="H20" s="15">
        <v>289.0</v>
      </c>
      <c r="I20" s="16">
        <f t="shared" si="3"/>
        <v>91.66666667</v>
      </c>
      <c r="J20" s="17">
        <v>77.0</v>
      </c>
      <c r="R20" s="1">
        <v>5.0E7</v>
      </c>
      <c r="S20" s="1">
        <v>100.0</v>
      </c>
      <c r="T20" s="1">
        <v>1000.0</v>
      </c>
      <c r="U20" s="1">
        <v>1.0E-5</v>
      </c>
      <c r="V20" s="1">
        <v>1477730.4</v>
      </c>
    </row>
    <row r="21">
      <c r="A21" s="14">
        <v>1036.0</v>
      </c>
      <c r="B21" s="15">
        <v>1386361.1</v>
      </c>
      <c r="C21" s="16">
        <f t="shared" si="1"/>
        <v>1417508.9</v>
      </c>
      <c r="D21" s="17">
        <v>1414637.4</v>
      </c>
      <c r="E21" s="15">
        <v>783.0</v>
      </c>
      <c r="F21" s="16">
        <f t="shared" si="2"/>
        <v>228.6666667</v>
      </c>
      <c r="G21" s="17">
        <v>158.0</v>
      </c>
      <c r="H21" s="15">
        <v>433.0</v>
      </c>
      <c r="I21" s="16">
        <f t="shared" si="3"/>
        <v>127.6666667</v>
      </c>
      <c r="J21" s="17">
        <v>79.0</v>
      </c>
      <c r="R21" s="1">
        <v>5.0E7</v>
      </c>
      <c r="S21" s="1">
        <v>100.0</v>
      </c>
      <c r="T21" s="1">
        <v>5000.0</v>
      </c>
      <c r="U21" s="1">
        <v>1.0E-5</v>
      </c>
      <c r="V21" s="1">
        <v>1474772.4</v>
      </c>
    </row>
    <row r="22">
      <c r="A22" s="14">
        <v>1854.0</v>
      </c>
      <c r="B22" s="15">
        <v>1270163.1</v>
      </c>
      <c r="C22" s="16">
        <f t="shared" si="1"/>
        <v>1447091.633</v>
      </c>
      <c r="D22" s="17">
        <v>1451194.3</v>
      </c>
      <c r="E22" s="15">
        <v>742.0</v>
      </c>
      <c r="F22" s="16">
        <f t="shared" si="2"/>
        <v>373.3333333</v>
      </c>
      <c r="G22" s="17">
        <v>340.0</v>
      </c>
      <c r="H22" s="15">
        <v>342.0</v>
      </c>
      <c r="I22" s="16">
        <f t="shared" si="3"/>
        <v>214.6666667</v>
      </c>
      <c r="J22" s="17">
        <v>153.0</v>
      </c>
      <c r="R22" s="1">
        <v>5.0E7</v>
      </c>
      <c r="S22" s="1">
        <v>100.0</v>
      </c>
      <c r="T22" s="1">
        <v>10000.0</v>
      </c>
      <c r="U22" s="1">
        <v>1.0E-5</v>
      </c>
      <c r="V22" s="1">
        <v>1479103.4</v>
      </c>
    </row>
    <row r="23">
      <c r="A23" s="14">
        <v>3432.0</v>
      </c>
      <c r="B23" s="15">
        <v>1168966.3</v>
      </c>
      <c r="C23" s="16">
        <f t="shared" si="1"/>
        <v>1382863.8</v>
      </c>
      <c r="D23" s="17">
        <v>1383058.8</v>
      </c>
      <c r="E23" s="15">
        <v>737.0</v>
      </c>
      <c r="F23" s="16">
        <f t="shared" si="2"/>
        <v>319.3333333</v>
      </c>
      <c r="G23" s="17">
        <v>220.0</v>
      </c>
      <c r="H23" s="15">
        <v>495.0</v>
      </c>
      <c r="I23" s="16">
        <f t="shared" si="3"/>
        <v>284.6666667</v>
      </c>
      <c r="J23" s="17">
        <v>174.0</v>
      </c>
      <c r="R23" s="1">
        <v>5.0E7</v>
      </c>
      <c r="S23" s="1">
        <v>100.0</v>
      </c>
      <c r="T23" s="1">
        <v>100000.0</v>
      </c>
      <c r="U23" s="1">
        <v>1.0E-5</v>
      </c>
      <c r="V23" s="1">
        <v>1475997.4</v>
      </c>
    </row>
    <row r="24">
      <c r="A24" s="14">
        <v>4509.0</v>
      </c>
      <c r="B24" s="15">
        <v>1338696.4</v>
      </c>
      <c r="C24" s="16">
        <f t="shared" si="1"/>
        <v>1485849.333</v>
      </c>
      <c r="D24" s="17">
        <v>1472115.3</v>
      </c>
      <c r="E24" s="15">
        <v>759.0</v>
      </c>
      <c r="F24" s="16">
        <f t="shared" si="2"/>
        <v>275</v>
      </c>
      <c r="G24" s="17">
        <v>213.0</v>
      </c>
      <c r="H24" s="15">
        <v>564.0</v>
      </c>
      <c r="I24" s="16">
        <f t="shared" si="3"/>
        <v>201.6666667</v>
      </c>
      <c r="J24" s="17">
        <v>140.0</v>
      </c>
      <c r="R24" s="1">
        <v>5.0E7</v>
      </c>
      <c r="S24" s="1">
        <v>100.0</v>
      </c>
      <c r="T24" s="1">
        <v>1000000.0</v>
      </c>
      <c r="U24" s="1">
        <v>1.0E-5</v>
      </c>
      <c r="V24" s="1">
        <v>1475723.4</v>
      </c>
    </row>
    <row r="25">
      <c r="A25" s="14">
        <v>4759.0</v>
      </c>
      <c r="B25" s="15">
        <v>1283694.2</v>
      </c>
      <c r="C25" s="16">
        <f t="shared" si="1"/>
        <v>1304209.033</v>
      </c>
      <c r="D25" s="17">
        <v>1311119.2</v>
      </c>
      <c r="E25" s="15">
        <v>751.0</v>
      </c>
      <c r="F25" s="16">
        <f t="shared" si="2"/>
        <v>450.6666667</v>
      </c>
      <c r="G25" s="17">
        <v>393.0</v>
      </c>
      <c r="H25" s="15">
        <v>309.0</v>
      </c>
      <c r="I25" s="16">
        <f t="shared" si="3"/>
        <v>76</v>
      </c>
      <c r="J25" s="17">
        <v>57.0</v>
      </c>
      <c r="R25" s="1" t="s">
        <v>12</v>
      </c>
      <c r="S25" s="1" t="s">
        <v>13</v>
      </c>
      <c r="T25" s="1" t="s">
        <v>14</v>
      </c>
      <c r="U25" s="3" t="s">
        <v>15</v>
      </c>
      <c r="V25" s="1" t="s">
        <v>16</v>
      </c>
    </row>
    <row r="26">
      <c r="A26" s="14">
        <v>5211.0</v>
      </c>
      <c r="B26" s="15" t="s">
        <v>44</v>
      </c>
      <c r="C26" s="16">
        <f t="shared" si="1"/>
        <v>1208151.067</v>
      </c>
      <c r="D26" s="17" t="s">
        <v>44</v>
      </c>
      <c r="E26" s="15" t="s">
        <v>44</v>
      </c>
      <c r="F26" s="16">
        <f t="shared" si="2"/>
        <v>398</v>
      </c>
      <c r="G26" s="17" t="s">
        <v>44</v>
      </c>
      <c r="H26" s="15" t="s">
        <v>44</v>
      </c>
      <c r="I26" s="16">
        <f t="shared" si="3"/>
        <v>37.33333333</v>
      </c>
      <c r="J26" s="17" t="s">
        <v>44</v>
      </c>
      <c r="R26" s="1">
        <v>5.0E7</v>
      </c>
      <c r="S26" s="1">
        <v>1.0</v>
      </c>
      <c r="T26" s="1">
        <v>100.0</v>
      </c>
      <c r="U26" s="1">
        <v>1.0E-5</v>
      </c>
      <c r="V26" s="1">
        <v>1479758.9</v>
      </c>
    </row>
    <row r="27">
      <c r="A27" s="14">
        <v>6448.0</v>
      </c>
      <c r="B27" s="15">
        <v>1362124.3</v>
      </c>
      <c r="C27" s="16">
        <f t="shared" si="1"/>
        <v>1405677.5</v>
      </c>
      <c r="D27" s="17">
        <v>1409699.2</v>
      </c>
      <c r="E27" s="15">
        <v>775.0</v>
      </c>
      <c r="F27" s="16">
        <f t="shared" si="2"/>
        <v>323.6666667</v>
      </c>
      <c r="G27" s="17">
        <v>260.0</v>
      </c>
      <c r="H27" s="15">
        <v>516.0</v>
      </c>
      <c r="I27" s="16">
        <f t="shared" si="3"/>
        <v>94.66666667</v>
      </c>
      <c r="J27" s="17">
        <v>65.0</v>
      </c>
      <c r="R27" s="1">
        <v>5.0E7</v>
      </c>
      <c r="S27" s="1">
        <v>50.0</v>
      </c>
      <c r="T27" s="1">
        <v>100.0</v>
      </c>
      <c r="U27" s="1">
        <v>1.0E-5</v>
      </c>
      <c r="V27" s="1">
        <v>1483655.9</v>
      </c>
    </row>
    <row r="28">
      <c r="A28" s="18">
        <v>8563.0</v>
      </c>
      <c r="B28" s="19">
        <v>1295237.2</v>
      </c>
      <c r="C28" s="20">
        <f t="shared" si="1"/>
        <v>1402631.2</v>
      </c>
      <c r="D28" s="21">
        <v>1400403.7</v>
      </c>
      <c r="E28" s="19">
        <v>750.0</v>
      </c>
      <c r="F28" s="20">
        <f t="shared" si="2"/>
        <v>250</v>
      </c>
      <c r="G28" s="21">
        <v>203.0</v>
      </c>
      <c r="H28" s="19">
        <v>409.0</v>
      </c>
      <c r="I28" s="20">
        <f t="shared" si="3"/>
        <v>220.3333333</v>
      </c>
      <c r="J28" s="21">
        <v>119.0</v>
      </c>
      <c r="R28" s="1">
        <v>5.0E7</v>
      </c>
      <c r="S28" s="1">
        <v>100.0</v>
      </c>
      <c r="T28" s="1">
        <v>100.0</v>
      </c>
      <c r="U28" s="1">
        <v>1.0E-5</v>
      </c>
      <c r="V28" s="1">
        <v>1481842.9</v>
      </c>
    </row>
    <row r="29">
      <c r="R29" s="1">
        <v>5.0E7</v>
      </c>
      <c r="S29" s="1">
        <v>500.0</v>
      </c>
      <c r="T29" s="1">
        <v>100.0</v>
      </c>
      <c r="U29" s="1">
        <v>1.0E-5</v>
      </c>
      <c r="V29" s="1">
        <v>1479798.4</v>
      </c>
    </row>
    <row r="30">
      <c r="R30" s="1">
        <v>5.0E7</v>
      </c>
      <c r="S30" s="1">
        <v>1000.0</v>
      </c>
      <c r="T30" s="1">
        <v>100.0</v>
      </c>
      <c r="U30" s="1">
        <v>1.0E-5</v>
      </c>
      <c r="V30" s="1">
        <v>1475647.9</v>
      </c>
    </row>
    <row r="32">
      <c r="A32" s="1" t="s">
        <v>42</v>
      </c>
      <c r="C32" s="1" t="s">
        <v>39</v>
      </c>
      <c r="F32" s="1" t="s">
        <v>40</v>
      </c>
      <c r="I32" s="1" t="s">
        <v>45</v>
      </c>
      <c r="R32" s="1" t="s">
        <v>12</v>
      </c>
      <c r="S32" s="1" t="s">
        <v>13</v>
      </c>
      <c r="T32" s="1" t="s">
        <v>14</v>
      </c>
      <c r="U32" s="3" t="s">
        <v>15</v>
      </c>
      <c r="V32" s="1" t="s">
        <v>16</v>
      </c>
    </row>
    <row r="33">
      <c r="A33" s="10" t="s">
        <v>46</v>
      </c>
      <c r="B33" s="1">
        <v>1497208.0</v>
      </c>
      <c r="C33" s="1">
        <v>1497913.0</v>
      </c>
      <c r="D33" s="1">
        <v>1490440.6</v>
      </c>
      <c r="E33" s="1">
        <v>253.0</v>
      </c>
      <c r="F33" s="1">
        <v>288.0</v>
      </c>
      <c r="G33" s="1">
        <v>243.0</v>
      </c>
      <c r="H33" s="1">
        <v>168.0</v>
      </c>
      <c r="I33" s="1">
        <v>199.0</v>
      </c>
      <c r="J33" s="1">
        <v>129.0</v>
      </c>
      <c r="R33" s="1">
        <v>5.0E7</v>
      </c>
      <c r="S33" s="1">
        <v>50.0</v>
      </c>
      <c r="T33" s="1">
        <v>100.0</v>
      </c>
      <c r="U33" s="1">
        <v>1.0E-5</v>
      </c>
      <c r="V33" s="1">
        <v>1483655.9</v>
      </c>
    </row>
    <row r="34">
      <c r="A34" s="14" t="s">
        <v>47</v>
      </c>
      <c r="B34" s="1">
        <v>1474121.9</v>
      </c>
      <c r="C34" s="1">
        <v>1472399.9</v>
      </c>
      <c r="D34" s="1">
        <v>1478786.9</v>
      </c>
      <c r="E34" s="1">
        <v>1234.0</v>
      </c>
      <c r="F34" s="1">
        <v>393.0</v>
      </c>
      <c r="G34" s="1">
        <v>369.0</v>
      </c>
      <c r="H34" s="1">
        <v>62.0</v>
      </c>
      <c r="I34" s="1">
        <v>118.0</v>
      </c>
      <c r="J34" s="1">
        <v>95.0</v>
      </c>
      <c r="R34" s="1">
        <v>5.0E7</v>
      </c>
      <c r="S34" s="1">
        <v>100.0</v>
      </c>
      <c r="T34" s="1">
        <v>50.0</v>
      </c>
      <c r="U34" s="1">
        <v>1.0E-5</v>
      </c>
      <c r="V34" s="1">
        <v>1481255.9</v>
      </c>
    </row>
    <row r="35">
      <c r="A35" s="14" t="s">
        <v>48</v>
      </c>
      <c r="B35" s="1">
        <v>1418353.4</v>
      </c>
      <c r="C35" s="1">
        <v>1417384.4</v>
      </c>
      <c r="D35" s="1">
        <v>1416788.9</v>
      </c>
      <c r="E35" s="1">
        <v>228.0</v>
      </c>
      <c r="F35" s="1">
        <v>238.0</v>
      </c>
      <c r="G35" s="1">
        <v>220.0</v>
      </c>
      <c r="H35" s="1">
        <v>122.0</v>
      </c>
      <c r="I35" s="1">
        <v>126.0</v>
      </c>
      <c r="J35" s="1">
        <v>135.0</v>
      </c>
      <c r="R35" s="1">
        <v>5.0E7</v>
      </c>
      <c r="S35" s="1">
        <v>100.0</v>
      </c>
      <c r="T35" s="1">
        <v>150.0</v>
      </c>
      <c r="U35" s="1">
        <v>1.0E-5</v>
      </c>
      <c r="V35" s="1">
        <v>1481394.9</v>
      </c>
    </row>
    <row r="36">
      <c r="A36" s="14" t="s">
        <v>49</v>
      </c>
      <c r="B36" s="1">
        <v>1439810.3</v>
      </c>
      <c r="C36" s="1">
        <v>1452346.3</v>
      </c>
      <c r="D36" s="1">
        <v>1449118.3</v>
      </c>
      <c r="E36" s="1">
        <v>359.0</v>
      </c>
      <c r="F36" s="1">
        <v>375.0</v>
      </c>
      <c r="G36" s="1">
        <v>386.0</v>
      </c>
      <c r="H36" s="1">
        <v>228.0</v>
      </c>
      <c r="I36" s="1">
        <v>204.0</v>
      </c>
      <c r="J36" s="1">
        <v>212.0</v>
      </c>
      <c r="R36" s="1">
        <v>5.0E7</v>
      </c>
      <c r="S36" s="1">
        <v>50.0</v>
      </c>
      <c r="T36" s="1">
        <v>100.0</v>
      </c>
      <c r="U36" s="1">
        <v>5.0E-5</v>
      </c>
      <c r="V36" s="1">
        <v>1481365.4</v>
      </c>
    </row>
    <row r="37">
      <c r="A37" s="14" t="s">
        <v>50</v>
      </c>
      <c r="B37" s="1">
        <v>1383447.3</v>
      </c>
      <c r="C37" s="1">
        <v>1381248.3</v>
      </c>
      <c r="D37" s="1">
        <v>1383895.8</v>
      </c>
      <c r="E37" s="1">
        <v>312.0</v>
      </c>
      <c r="F37" s="1">
        <v>316.0</v>
      </c>
      <c r="G37" s="1">
        <v>330.0</v>
      </c>
      <c r="H37" s="1">
        <v>267.0</v>
      </c>
      <c r="I37" s="1">
        <v>245.0</v>
      </c>
      <c r="J37" s="1">
        <v>342.0</v>
      </c>
      <c r="R37" s="1">
        <v>5.0E7</v>
      </c>
      <c r="S37" s="1">
        <v>50.0</v>
      </c>
      <c r="T37" s="1">
        <v>50.0</v>
      </c>
      <c r="U37" s="1">
        <v>1.0E-5</v>
      </c>
      <c r="V37" s="1">
        <v>1481720.4</v>
      </c>
    </row>
    <row r="38">
      <c r="A38" s="14" t="s">
        <v>51</v>
      </c>
      <c r="B38" s="1">
        <v>1481386.5</v>
      </c>
      <c r="C38" s="1">
        <v>1488110.0</v>
      </c>
      <c r="D38" s="1">
        <v>1488051.5</v>
      </c>
      <c r="E38" s="1">
        <v>261.0</v>
      </c>
      <c r="F38" s="1">
        <v>284.0</v>
      </c>
      <c r="G38" s="1">
        <v>280.0</v>
      </c>
      <c r="H38" s="1">
        <v>173.0</v>
      </c>
      <c r="I38" s="1">
        <v>213.0</v>
      </c>
      <c r="J38" s="1">
        <v>219.0</v>
      </c>
    </row>
    <row r="39">
      <c r="A39" s="14" t="s">
        <v>52</v>
      </c>
      <c r="B39" s="1">
        <v>1300997.2</v>
      </c>
      <c r="C39" s="1">
        <v>1302505.7</v>
      </c>
      <c r="D39" s="1">
        <v>1309124.2</v>
      </c>
      <c r="E39" s="1">
        <v>423.0</v>
      </c>
      <c r="F39" s="1">
        <v>475.0</v>
      </c>
      <c r="G39" s="1">
        <v>454.0</v>
      </c>
      <c r="H39" s="1">
        <v>73.0</v>
      </c>
      <c r="I39" s="1">
        <v>77.0</v>
      </c>
      <c r="J39" s="1">
        <v>78.0</v>
      </c>
    </row>
    <row r="40">
      <c r="A40" s="14" t="s">
        <v>53</v>
      </c>
      <c r="B40" s="1">
        <v>1206421.4</v>
      </c>
      <c r="C40" s="1">
        <v>1204834.4</v>
      </c>
      <c r="D40" s="1">
        <v>1213197.4</v>
      </c>
      <c r="E40" s="1">
        <v>398.0</v>
      </c>
      <c r="F40" s="1">
        <v>407.0</v>
      </c>
      <c r="G40" s="1">
        <v>389.0</v>
      </c>
      <c r="H40" s="1">
        <v>46.0</v>
      </c>
      <c r="I40" s="1">
        <v>33.0</v>
      </c>
      <c r="J40" s="1">
        <v>33.0</v>
      </c>
    </row>
    <row r="41">
      <c r="A41" s="14" t="s">
        <v>54</v>
      </c>
      <c r="B41" s="1">
        <v>1402661.1</v>
      </c>
      <c r="C41" s="1">
        <v>1407964.7</v>
      </c>
      <c r="D41" s="1">
        <v>1406406.7</v>
      </c>
      <c r="E41" s="1">
        <v>312.0</v>
      </c>
      <c r="F41" s="1">
        <v>327.0</v>
      </c>
      <c r="G41" s="1">
        <v>332.0</v>
      </c>
      <c r="H41" s="1">
        <v>83.0</v>
      </c>
      <c r="I41" s="1">
        <v>101.0</v>
      </c>
      <c r="J41" s="1">
        <v>100.0</v>
      </c>
    </row>
    <row r="42">
      <c r="A42" s="18" t="s">
        <v>55</v>
      </c>
      <c r="B42" s="1">
        <v>1402810.2</v>
      </c>
      <c r="C42" s="1">
        <v>1402645.2</v>
      </c>
      <c r="D42" s="1">
        <v>1402438.2</v>
      </c>
      <c r="E42" s="1">
        <v>283.0</v>
      </c>
      <c r="F42" s="1">
        <v>171.0</v>
      </c>
      <c r="G42" s="1">
        <v>296.0</v>
      </c>
      <c r="H42" s="1">
        <v>205.0</v>
      </c>
      <c r="I42" s="1">
        <v>296.0</v>
      </c>
      <c r="J42" s="1">
        <v>160.0</v>
      </c>
    </row>
    <row r="55">
      <c r="A55" s="1" t="s">
        <v>56</v>
      </c>
      <c r="B55" s="1" t="s">
        <v>57</v>
      </c>
    </row>
    <row r="57">
      <c r="A57" s="1" t="s">
        <v>58</v>
      </c>
      <c r="B57" s="1" t="s">
        <v>8</v>
      </c>
      <c r="C57" s="1" t="s">
        <v>16</v>
      </c>
      <c r="D57" s="1" t="s">
        <v>9</v>
      </c>
      <c r="F57" s="1" t="s">
        <v>59</v>
      </c>
      <c r="G57" s="1" t="s">
        <v>8</v>
      </c>
      <c r="M57" s="1" t="s">
        <v>16</v>
      </c>
    </row>
    <row r="58">
      <c r="A58" s="1">
        <v>0.0</v>
      </c>
      <c r="B58" s="1">
        <v>0.0</v>
      </c>
      <c r="C58" s="1">
        <v>0.0</v>
      </c>
      <c r="D58" s="1">
        <v>0.0</v>
      </c>
      <c r="F58" s="1">
        <v>0.0</v>
      </c>
      <c r="G58" s="1">
        <v>0.0</v>
      </c>
    </row>
    <row r="59">
      <c r="A59" s="1">
        <v>250.0</v>
      </c>
      <c r="B59" s="1">
        <v>3.0</v>
      </c>
      <c r="C59" s="1">
        <v>119934.8</v>
      </c>
      <c r="D59" s="1">
        <v>110.0</v>
      </c>
      <c r="F59" s="1">
        <v>40.0</v>
      </c>
      <c r="G59" s="1">
        <v>75.0</v>
      </c>
      <c r="M59" s="1">
        <v>1475169.9</v>
      </c>
    </row>
    <row r="60">
      <c r="A60" s="1">
        <v>500.0</v>
      </c>
      <c r="B60" s="1">
        <v>30.0</v>
      </c>
      <c r="C60" s="1">
        <v>508910.1</v>
      </c>
      <c r="D60" s="1">
        <v>200.0</v>
      </c>
      <c r="F60" s="1">
        <f t="shared" ref="F60:F62" si="4">F59+40</f>
        <v>80</v>
      </c>
      <c r="G60" s="1">
        <v>374.0</v>
      </c>
      <c r="M60" s="1">
        <v>1090167.2</v>
      </c>
    </row>
    <row r="61">
      <c r="A61" s="1">
        <v>750.0</v>
      </c>
      <c r="B61" s="1">
        <v>139.0</v>
      </c>
      <c r="C61" s="1">
        <v>931892.9</v>
      </c>
      <c r="D61" s="1">
        <v>242.0</v>
      </c>
      <c r="F61" s="1">
        <f t="shared" si="4"/>
        <v>120</v>
      </c>
      <c r="G61" s="1">
        <v>1290.0</v>
      </c>
      <c r="M61" s="1">
        <v>829961.9</v>
      </c>
    </row>
    <row r="62">
      <c r="A62" s="1">
        <f>A60+500</f>
        <v>1000</v>
      </c>
      <c r="B62" s="1">
        <v>146.0</v>
      </c>
      <c r="C62" s="1">
        <v>1364261.5</v>
      </c>
      <c r="D62" s="1">
        <v>235.0</v>
      </c>
      <c r="F62" s="1">
        <f t="shared" si="4"/>
        <v>160</v>
      </c>
      <c r="G62" s="1">
        <v>2036.0</v>
      </c>
      <c r="M62" s="1">
        <v>622571.6</v>
      </c>
    </row>
    <row r="63">
      <c r="A63" s="1">
        <v>1250.0</v>
      </c>
      <c r="B63" s="1">
        <v>280.0</v>
      </c>
      <c r="C63" s="1">
        <v>1798192.4</v>
      </c>
      <c r="D63" s="1">
        <v>269.0</v>
      </c>
    </row>
    <row r="64">
      <c r="A64" s="1">
        <v>1500.0</v>
      </c>
      <c r="B64" s="1">
        <v>54.0</v>
      </c>
      <c r="C64" s="1">
        <v>1897388.4</v>
      </c>
      <c r="D64" s="1">
        <v>291.0</v>
      </c>
      <c r="F64" s="1">
        <f>F62+40</f>
        <v>200</v>
      </c>
      <c r="G64" s="1">
        <v>311.0</v>
      </c>
      <c r="M64" s="1">
        <v>-1317560.2</v>
      </c>
    </row>
    <row r="65">
      <c r="F65" s="1">
        <f t="shared" ref="F65:F67" si="5">F64+40</f>
        <v>240</v>
      </c>
      <c r="G65" s="1">
        <v>569.0</v>
      </c>
      <c r="M65" s="1">
        <v>-1709217.2</v>
      </c>
    </row>
    <row r="66">
      <c r="F66" s="1">
        <f t="shared" si="5"/>
        <v>280</v>
      </c>
      <c r="G66" s="1">
        <v>939.0</v>
      </c>
      <c r="M66" s="1">
        <v>-2001945.8</v>
      </c>
    </row>
    <row r="67">
      <c r="F67" s="1">
        <f t="shared" si="5"/>
        <v>320</v>
      </c>
      <c r="G67" s="1">
        <v>59.0</v>
      </c>
      <c r="M67" s="1">
        <v>-3467020.8</v>
      </c>
    </row>
    <row r="92">
      <c r="A92" s="1" t="s">
        <v>60</v>
      </c>
    </row>
    <row r="94">
      <c r="A94" s="22" t="s">
        <v>61</v>
      </c>
      <c r="B94" s="22" t="s">
        <v>62</v>
      </c>
      <c r="C94" s="22" t="s">
        <v>63</v>
      </c>
      <c r="D94" s="22" t="s">
        <v>64</v>
      </c>
      <c r="E94" s="22" t="s">
        <v>65</v>
      </c>
      <c r="F94" s="22" t="s">
        <v>66</v>
      </c>
    </row>
    <row r="95">
      <c r="A95" s="22">
        <v>1234.0</v>
      </c>
      <c r="B95" s="22" t="s">
        <v>67</v>
      </c>
      <c r="C95" s="22" t="s">
        <v>68</v>
      </c>
      <c r="D95" s="22">
        <v>28.0</v>
      </c>
      <c r="E95" s="22">
        <v>-222986.0</v>
      </c>
      <c r="F95" s="22" t="b">
        <v>0</v>
      </c>
    </row>
    <row r="96">
      <c r="A96" s="22">
        <v>1234.0</v>
      </c>
      <c r="B96" s="22" t="s">
        <v>69</v>
      </c>
      <c r="C96" s="22" t="s">
        <v>68</v>
      </c>
      <c r="D96" s="22">
        <v>108.0</v>
      </c>
      <c r="E96" s="22">
        <v>-94591.4</v>
      </c>
      <c r="F96" s="22" t="b">
        <v>0</v>
      </c>
    </row>
    <row r="97">
      <c r="A97" s="22">
        <v>1234.0</v>
      </c>
      <c r="B97" s="22" t="s">
        <v>67</v>
      </c>
      <c r="C97" s="22" t="s">
        <v>70</v>
      </c>
      <c r="D97" s="22">
        <v>277.0</v>
      </c>
      <c r="E97" s="22">
        <v>1340701.9</v>
      </c>
      <c r="F97" s="22" t="b">
        <v>1</v>
      </c>
    </row>
    <row r="98">
      <c r="A98" s="22">
        <v>1234.0</v>
      </c>
      <c r="B98" s="22" t="s">
        <v>69</v>
      </c>
      <c r="C98" s="22" t="s">
        <v>70</v>
      </c>
      <c r="D98" s="22">
        <v>116.0</v>
      </c>
      <c r="E98" s="22">
        <v>1465910.9</v>
      </c>
      <c r="F98" s="22" t="b">
        <v>1</v>
      </c>
    </row>
    <row r="99">
      <c r="A99" s="22">
        <v>1234.0</v>
      </c>
      <c r="B99" s="22" t="s">
        <v>67</v>
      </c>
      <c r="C99" s="22" t="s">
        <v>71</v>
      </c>
      <c r="D99" s="22">
        <v>280.0</v>
      </c>
      <c r="E99" s="22">
        <v>1340701.9</v>
      </c>
      <c r="F99" s="22" t="b">
        <v>1</v>
      </c>
    </row>
    <row r="100">
      <c r="A100" s="22">
        <v>1234.0</v>
      </c>
      <c r="B100" s="22" t="s">
        <v>69</v>
      </c>
      <c r="C100" s="22" t="s">
        <v>71</v>
      </c>
      <c r="D100" s="22">
        <v>112.0</v>
      </c>
      <c r="E100" s="22">
        <v>1469077.4</v>
      </c>
      <c r="F100" s="22" t="b">
        <v>1</v>
      </c>
      <c r="N100" s="23" t="s">
        <v>67</v>
      </c>
      <c r="O100" s="24"/>
      <c r="P100" s="24"/>
      <c r="Q100" s="24"/>
      <c r="R100" s="24"/>
      <c r="T100" s="23" t="s">
        <v>69</v>
      </c>
      <c r="U100" s="24"/>
      <c r="V100" s="24"/>
      <c r="W100" s="24"/>
      <c r="X100" s="24"/>
    </row>
    <row r="101">
      <c r="A101" s="22">
        <v>1234.0</v>
      </c>
      <c r="B101" s="22" t="s">
        <v>67</v>
      </c>
      <c r="C101" s="22" t="s">
        <v>72</v>
      </c>
      <c r="D101" s="22">
        <v>333.0</v>
      </c>
      <c r="E101" s="22">
        <v>1340701.9</v>
      </c>
      <c r="F101" s="22" t="b">
        <v>1</v>
      </c>
      <c r="N101" s="23" t="s">
        <v>73</v>
      </c>
      <c r="O101" s="24"/>
      <c r="P101" s="24"/>
      <c r="Q101" s="24"/>
      <c r="R101" s="24"/>
      <c r="T101" s="23" t="s">
        <v>74</v>
      </c>
      <c r="U101" s="24"/>
      <c r="V101" s="24"/>
      <c r="W101" s="24"/>
      <c r="X101" s="24"/>
    </row>
    <row r="102">
      <c r="A102" s="22">
        <v>1234.0</v>
      </c>
      <c r="B102" s="22" t="s">
        <v>69</v>
      </c>
      <c r="C102" s="22" t="s">
        <v>72</v>
      </c>
      <c r="D102" s="22">
        <v>121.0</v>
      </c>
      <c r="E102" s="22">
        <v>1466415.9</v>
      </c>
      <c r="F102" s="22" t="b">
        <v>1</v>
      </c>
      <c r="N102" s="22" t="s">
        <v>63</v>
      </c>
      <c r="O102" s="22" t="s">
        <v>64</v>
      </c>
      <c r="P102" s="22" t="s">
        <v>75</v>
      </c>
      <c r="Q102" s="23" t="s">
        <v>76</v>
      </c>
      <c r="R102" s="22" t="s">
        <v>66</v>
      </c>
      <c r="T102" s="22" t="s">
        <v>63</v>
      </c>
      <c r="U102" s="22" t="s">
        <v>64</v>
      </c>
      <c r="V102" s="22" t="s">
        <v>77</v>
      </c>
      <c r="W102" s="23" t="s">
        <v>78</v>
      </c>
      <c r="X102" s="22" t="s">
        <v>66</v>
      </c>
    </row>
    <row r="103">
      <c r="A103" s="22">
        <v>1234.0</v>
      </c>
      <c r="B103" s="22" t="s">
        <v>67</v>
      </c>
      <c r="C103" s="22" t="s">
        <v>79</v>
      </c>
      <c r="D103" s="22">
        <v>6.0</v>
      </c>
      <c r="E103" s="22">
        <v>-387057.0</v>
      </c>
      <c r="F103" s="22" t="b">
        <v>0</v>
      </c>
      <c r="N103" s="22" t="s">
        <v>68</v>
      </c>
      <c r="O103" s="22">
        <v>28.0</v>
      </c>
      <c r="P103" s="24"/>
      <c r="Q103" s="22">
        <v>-222986.0</v>
      </c>
      <c r="R103" s="22" t="b">
        <v>0</v>
      </c>
      <c r="T103" s="22" t="s">
        <v>68</v>
      </c>
      <c r="U103" s="22">
        <v>108.0</v>
      </c>
      <c r="V103" s="24"/>
      <c r="W103" s="22">
        <v>-94591.4</v>
      </c>
      <c r="X103" s="22" t="b">
        <v>0</v>
      </c>
    </row>
    <row r="104">
      <c r="A104" s="22">
        <v>1234.0</v>
      </c>
      <c r="B104" s="22" t="s">
        <v>69</v>
      </c>
      <c r="C104" s="22" t="s">
        <v>79</v>
      </c>
      <c r="D104" s="22">
        <v>175.0</v>
      </c>
      <c r="E104" s="22">
        <v>-255452.5</v>
      </c>
      <c r="F104" s="22" t="b">
        <v>0</v>
      </c>
      <c r="N104" s="22" t="s">
        <v>70</v>
      </c>
      <c r="O104" s="22">
        <v>277.0</v>
      </c>
      <c r="P104" s="22">
        <v>1340701.9</v>
      </c>
      <c r="Q104" s="24"/>
      <c r="R104" s="22" t="b">
        <v>1</v>
      </c>
      <c r="T104" s="22" t="s">
        <v>70</v>
      </c>
      <c r="U104" s="22">
        <v>116.0</v>
      </c>
      <c r="V104" s="22">
        <v>1465910.9</v>
      </c>
      <c r="W104" s="24"/>
      <c r="X104" s="22" t="b">
        <v>1</v>
      </c>
    </row>
    <row r="105">
      <c r="A105" s="22">
        <v>1234.0</v>
      </c>
      <c r="B105" s="1" t="s">
        <v>67</v>
      </c>
      <c r="C105" s="1" t="s">
        <v>80</v>
      </c>
      <c r="D105" s="1">
        <v>7.0</v>
      </c>
      <c r="E105" s="1">
        <v>-391124.5</v>
      </c>
      <c r="F105" s="1" t="b">
        <v>0</v>
      </c>
      <c r="N105" s="22" t="s">
        <v>71</v>
      </c>
      <c r="O105" s="22">
        <v>280.0</v>
      </c>
      <c r="P105" s="22">
        <v>1340701.9</v>
      </c>
      <c r="Q105" s="24"/>
      <c r="R105" s="22" t="b">
        <v>1</v>
      </c>
      <c r="T105" s="22" t="s">
        <v>71</v>
      </c>
      <c r="U105" s="22">
        <v>112.0</v>
      </c>
      <c r="V105" s="22">
        <v>1469077.4</v>
      </c>
      <c r="W105" s="24"/>
      <c r="X105" s="22" t="b">
        <v>1</v>
      </c>
    </row>
    <row r="106">
      <c r="A106" s="22">
        <v>1234.0</v>
      </c>
      <c r="B106" s="1" t="s">
        <v>67</v>
      </c>
      <c r="C106" s="1" t="s">
        <v>81</v>
      </c>
      <c r="D106" s="1">
        <v>271.0</v>
      </c>
      <c r="E106" s="1">
        <v>1340701.9</v>
      </c>
      <c r="F106" s="1" t="b">
        <v>1</v>
      </c>
      <c r="N106" s="22" t="s">
        <v>72</v>
      </c>
      <c r="O106" s="22">
        <v>333.0</v>
      </c>
      <c r="P106" s="22">
        <v>1340701.9</v>
      </c>
      <c r="Q106" s="24"/>
      <c r="R106" s="22" t="b">
        <v>1</v>
      </c>
      <c r="T106" s="22" t="s">
        <v>72</v>
      </c>
      <c r="U106" s="22">
        <v>121.0</v>
      </c>
      <c r="V106" s="22">
        <v>1466415.9</v>
      </c>
      <c r="W106" s="24"/>
      <c r="X106" s="22" t="b">
        <v>1</v>
      </c>
    </row>
    <row r="107">
      <c r="A107" s="22">
        <v>1234.0</v>
      </c>
      <c r="B107" s="1" t="s">
        <v>69</v>
      </c>
      <c r="C107" s="1" t="s">
        <v>81</v>
      </c>
      <c r="D107" s="1">
        <v>125.0</v>
      </c>
      <c r="E107" s="1">
        <v>1461888.4</v>
      </c>
      <c r="F107" s="1" t="b">
        <v>0</v>
      </c>
      <c r="N107" s="23" t="s">
        <v>82</v>
      </c>
      <c r="O107" s="23">
        <v>243.0</v>
      </c>
      <c r="P107" s="22">
        <v>1340701.9</v>
      </c>
      <c r="Q107" s="24"/>
      <c r="R107" s="23" t="b">
        <v>1</v>
      </c>
      <c r="T107" s="23" t="s">
        <v>82</v>
      </c>
      <c r="U107" s="23">
        <v>110.0</v>
      </c>
      <c r="V107" s="23">
        <v>1465515.4</v>
      </c>
      <c r="W107" s="24"/>
      <c r="X107" s="23" t="b">
        <v>1</v>
      </c>
    </row>
    <row r="108">
      <c r="A108" s="22">
        <v>1234.0</v>
      </c>
      <c r="B108" s="1" t="s">
        <v>67</v>
      </c>
      <c r="C108" s="1" t="s">
        <v>83</v>
      </c>
      <c r="D108" s="1">
        <v>107.0</v>
      </c>
      <c r="E108" s="1">
        <v>1094111.9</v>
      </c>
      <c r="F108" s="1" t="b">
        <v>1</v>
      </c>
      <c r="N108" s="23" t="s">
        <v>84</v>
      </c>
      <c r="O108" s="23">
        <v>41.0</v>
      </c>
      <c r="P108" s="24"/>
      <c r="Q108" s="23">
        <v>466195.8</v>
      </c>
      <c r="R108" s="23" t="b">
        <v>0</v>
      </c>
      <c r="T108" s="23" t="s">
        <v>84</v>
      </c>
      <c r="U108" s="23">
        <v>176.0</v>
      </c>
      <c r="V108" s="24"/>
      <c r="W108" s="23">
        <v>420947.7</v>
      </c>
      <c r="X108" s="23" t="b">
        <v>0</v>
      </c>
    </row>
    <row r="109">
      <c r="A109" s="22">
        <v>1234.0</v>
      </c>
      <c r="B109" s="1" t="s">
        <v>67</v>
      </c>
      <c r="C109" s="1" t="s">
        <v>85</v>
      </c>
      <c r="D109" s="1">
        <v>35.0</v>
      </c>
      <c r="E109" s="1">
        <v>-160922.0</v>
      </c>
      <c r="F109" s="1" t="b">
        <v>0</v>
      </c>
      <c r="N109" s="22" t="s">
        <v>79</v>
      </c>
      <c r="O109" s="22">
        <v>6.0</v>
      </c>
      <c r="P109" s="24"/>
      <c r="Q109" s="22">
        <v>-387057.0</v>
      </c>
      <c r="R109" s="22" t="b">
        <v>0</v>
      </c>
      <c r="T109" s="22" t="s">
        <v>79</v>
      </c>
      <c r="U109" s="22">
        <v>175.0</v>
      </c>
      <c r="V109" s="24"/>
      <c r="W109" s="22">
        <v>-255452.5</v>
      </c>
      <c r="X109" s="22" t="b">
        <v>0</v>
      </c>
    </row>
    <row r="110">
      <c r="A110" s="22">
        <v>1234.0</v>
      </c>
      <c r="B110" s="1" t="s">
        <v>67</v>
      </c>
      <c r="C110" s="1" t="s">
        <v>86</v>
      </c>
      <c r="D110" s="1">
        <v>22.0</v>
      </c>
      <c r="E110" s="1">
        <v>-168952.5</v>
      </c>
      <c r="F110" s="1" t="b">
        <v>0</v>
      </c>
    </row>
    <row r="113">
      <c r="A113" s="23" t="s">
        <v>67</v>
      </c>
      <c r="G113" s="23" t="s">
        <v>69</v>
      </c>
      <c r="N113" s="23" t="s">
        <v>67</v>
      </c>
      <c r="O113" s="24"/>
      <c r="P113" s="24"/>
      <c r="Q113" s="24"/>
      <c r="R113" s="24"/>
      <c r="T113" s="23" t="s">
        <v>69</v>
      </c>
    </row>
    <row r="114">
      <c r="A114" s="23" t="s">
        <v>87</v>
      </c>
      <c r="G114" s="23" t="s">
        <v>87</v>
      </c>
      <c r="N114" s="23" t="s">
        <v>88</v>
      </c>
      <c r="O114" s="24"/>
      <c r="P114" s="24"/>
      <c r="Q114" s="24"/>
      <c r="R114" s="24"/>
      <c r="T114" s="23" t="s">
        <v>88</v>
      </c>
    </row>
    <row r="115">
      <c r="A115" s="22" t="s">
        <v>63</v>
      </c>
      <c r="B115" s="25" t="s">
        <v>64</v>
      </c>
      <c r="C115" s="25" t="s">
        <v>75</v>
      </c>
      <c r="D115" s="26" t="s">
        <v>76</v>
      </c>
      <c r="E115" s="25" t="s">
        <v>66</v>
      </c>
      <c r="G115" s="22" t="s">
        <v>63</v>
      </c>
      <c r="H115" s="25" t="s">
        <v>64</v>
      </c>
      <c r="I115" s="25" t="s">
        <v>75</v>
      </c>
      <c r="J115" s="26" t="s">
        <v>76</v>
      </c>
      <c r="K115" s="25" t="s">
        <v>66</v>
      </c>
      <c r="N115" s="22" t="s">
        <v>63</v>
      </c>
      <c r="O115" s="25" t="s">
        <v>64</v>
      </c>
      <c r="P115" s="25" t="s">
        <v>75</v>
      </c>
      <c r="Q115" s="26" t="s">
        <v>76</v>
      </c>
      <c r="R115" s="25" t="s">
        <v>66</v>
      </c>
      <c r="T115" s="22" t="s">
        <v>63</v>
      </c>
      <c r="U115" s="25" t="s">
        <v>64</v>
      </c>
      <c r="V115" s="25" t="s">
        <v>75</v>
      </c>
      <c r="W115" s="26" t="s">
        <v>76</v>
      </c>
      <c r="X115" s="25" t="s">
        <v>66</v>
      </c>
    </row>
    <row r="116">
      <c r="A116" s="22" t="s">
        <v>68</v>
      </c>
      <c r="B116" s="1">
        <f t="shared" ref="B116:B122" si="6">average(O131,O116,O103)</f>
        <v>11.66666667</v>
      </c>
      <c r="D116" s="1">
        <f>average(Q131,Q116,Q103)</f>
        <v>-314355.75</v>
      </c>
      <c r="E116" s="1" t="b">
        <v>0</v>
      </c>
      <c r="G116" s="22" t="s">
        <v>68</v>
      </c>
      <c r="H116" s="1">
        <f t="shared" ref="H116:H122" si="8">AVERAGE(U131,U116,U103)</f>
        <v>148.6666667</v>
      </c>
      <c r="J116" s="1">
        <f>AVERAGE(W131,W116,W103)</f>
        <v>-302214.4667</v>
      </c>
      <c r="K116" s="1" t="b">
        <v>0</v>
      </c>
      <c r="N116" s="22" t="s">
        <v>68</v>
      </c>
      <c r="O116" s="23">
        <v>3.0</v>
      </c>
      <c r="P116" s="24"/>
      <c r="Q116" s="27" t="s">
        <v>89</v>
      </c>
      <c r="R116" s="23" t="b">
        <v>0</v>
      </c>
      <c r="T116" s="22" t="s">
        <v>68</v>
      </c>
      <c r="U116" s="23">
        <v>182.0</v>
      </c>
      <c r="V116" s="24"/>
      <c r="W116" s="27">
        <v>-408139.0</v>
      </c>
      <c r="X116" s="23" t="b">
        <v>0</v>
      </c>
    </row>
    <row r="117">
      <c r="A117" s="22" t="s">
        <v>70</v>
      </c>
      <c r="B117" s="1">
        <f t="shared" si="6"/>
        <v>108.6666667</v>
      </c>
      <c r="C117" s="1">
        <f t="shared" ref="C117:D117" si="7">average(P132,P117,P104)</f>
        <v>1340701.9</v>
      </c>
      <c r="D117" s="1">
        <f t="shared" si="7"/>
        <v>-165925.75</v>
      </c>
      <c r="E117" s="1" t="b">
        <v>0</v>
      </c>
      <c r="G117" s="22" t="s">
        <v>70</v>
      </c>
      <c r="H117" s="1">
        <f t="shared" si="8"/>
        <v>121.3333333</v>
      </c>
      <c r="I117" s="1">
        <f t="shared" ref="I117:J117" si="9">AVERAGE(V132,V117,V104)</f>
        <v>1465910.9</v>
      </c>
      <c r="J117" s="1">
        <f t="shared" si="9"/>
        <v>-132436.05</v>
      </c>
      <c r="K117" s="1" t="b">
        <v>0</v>
      </c>
      <c r="N117" s="22" t="s">
        <v>70</v>
      </c>
      <c r="O117" s="23">
        <v>24.0</v>
      </c>
      <c r="P117" s="24"/>
      <c r="Q117" s="27">
        <v>-176649.0</v>
      </c>
      <c r="R117" s="23" t="b">
        <v>0</v>
      </c>
      <c r="T117" s="22" t="s">
        <v>70</v>
      </c>
      <c r="U117" s="23">
        <v>117.0</v>
      </c>
      <c r="V117" s="24"/>
      <c r="W117" s="27">
        <v>-151134.0</v>
      </c>
      <c r="X117" s="23" t="b">
        <v>0</v>
      </c>
    </row>
    <row r="118">
      <c r="A118" s="22" t="s">
        <v>71</v>
      </c>
      <c r="B118" s="1">
        <f t="shared" si="6"/>
        <v>382</v>
      </c>
      <c r="C118" s="1">
        <f t="shared" ref="C118:C120" si="10">average(P133,P118,P105)</f>
        <v>1363149.5</v>
      </c>
      <c r="E118" s="1" t="b">
        <v>1</v>
      </c>
      <c r="G118" s="22" t="s">
        <v>71</v>
      </c>
      <c r="H118" s="1">
        <f t="shared" si="8"/>
        <v>117.3333333</v>
      </c>
      <c r="I118" s="1">
        <f t="shared" ref="I118:I120" si="11">AVERAGE(V133,V118,V105)</f>
        <v>1417411.033</v>
      </c>
      <c r="K118" s="1" t="b">
        <v>1</v>
      </c>
      <c r="N118" s="22" t="s">
        <v>71</v>
      </c>
      <c r="O118" s="23">
        <v>325.0</v>
      </c>
      <c r="P118" s="23">
        <v>1350686.9</v>
      </c>
      <c r="Q118" s="28"/>
      <c r="R118" s="23" t="b">
        <v>1</v>
      </c>
      <c r="T118" s="22" t="s">
        <v>71</v>
      </c>
      <c r="U118" s="23">
        <v>123.0</v>
      </c>
      <c r="V118" s="23">
        <v>1386962.0</v>
      </c>
      <c r="W118" s="28"/>
      <c r="X118" s="23" t="b">
        <v>1</v>
      </c>
    </row>
    <row r="119">
      <c r="A119" s="22" t="s">
        <v>72</v>
      </c>
      <c r="B119" s="1">
        <f t="shared" si="6"/>
        <v>399</v>
      </c>
      <c r="C119" s="1">
        <f t="shared" si="10"/>
        <v>1363149.5</v>
      </c>
      <c r="E119" s="1" t="b">
        <v>1</v>
      </c>
      <c r="G119" s="22" t="s">
        <v>72</v>
      </c>
      <c r="H119" s="1">
        <f t="shared" si="8"/>
        <v>137.6666667</v>
      </c>
      <c r="I119" s="1">
        <f t="shared" si="11"/>
        <v>1416845.833</v>
      </c>
      <c r="K119" s="1" t="b">
        <v>1</v>
      </c>
      <c r="N119" s="22" t="s">
        <v>72</v>
      </c>
      <c r="O119" s="23">
        <v>328.0</v>
      </c>
      <c r="P119" s="23">
        <v>1350686.9</v>
      </c>
      <c r="Q119" s="28"/>
      <c r="R119" s="23" t="b">
        <v>1</v>
      </c>
      <c r="T119" s="22" t="s">
        <v>72</v>
      </c>
      <c r="U119" s="23">
        <v>161.0</v>
      </c>
      <c r="V119" s="27">
        <v>1380815.9</v>
      </c>
      <c r="X119" s="23" t="b">
        <v>1</v>
      </c>
    </row>
    <row r="120">
      <c r="A120" s="23" t="s">
        <v>82</v>
      </c>
      <c r="B120" s="1">
        <f t="shared" si="6"/>
        <v>370</v>
      </c>
      <c r="C120" s="1">
        <f t="shared" si="10"/>
        <v>1363149.5</v>
      </c>
      <c r="E120" s="1" t="b">
        <v>1</v>
      </c>
      <c r="G120" s="23" t="s">
        <v>82</v>
      </c>
      <c r="H120" s="1">
        <f t="shared" si="8"/>
        <v>127.6666667</v>
      </c>
      <c r="I120" s="1">
        <f t="shared" si="11"/>
        <v>1418206.833</v>
      </c>
      <c r="K120" s="1" t="b">
        <v>1</v>
      </c>
      <c r="N120" s="23" t="s">
        <v>82</v>
      </c>
      <c r="O120" s="23">
        <v>326.0</v>
      </c>
      <c r="P120" s="23">
        <v>1350686.9</v>
      </c>
      <c r="Q120" s="28"/>
      <c r="R120" s="23" t="b">
        <v>1</v>
      </c>
      <c r="T120" s="23" t="s">
        <v>82</v>
      </c>
      <c r="U120" s="23">
        <v>145.0</v>
      </c>
      <c r="V120" s="23">
        <v>1386297.9</v>
      </c>
      <c r="W120" s="28"/>
      <c r="X120" s="23" t="b">
        <v>1</v>
      </c>
    </row>
    <row r="121">
      <c r="A121" s="23" t="s">
        <v>84</v>
      </c>
      <c r="B121" s="1">
        <f t="shared" si="6"/>
        <v>42.33333333</v>
      </c>
      <c r="D121" s="1">
        <f t="shared" ref="D121:D122" si="12">average(Q136,Q121,Q108)</f>
        <v>556166.75</v>
      </c>
      <c r="E121" s="1" t="b">
        <v>0</v>
      </c>
      <c r="G121" s="23" t="s">
        <v>84</v>
      </c>
      <c r="H121" s="1">
        <f t="shared" si="8"/>
        <v>163</v>
      </c>
      <c r="J121" s="1">
        <f t="shared" ref="J121:J122" si="13">AVERAGE(W136,W121,W108)</f>
        <v>444834.8</v>
      </c>
      <c r="K121" s="1" t="b">
        <v>0</v>
      </c>
      <c r="N121" s="23" t="s">
        <v>84</v>
      </c>
      <c r="O121" s="23">
        <v>43.0</v>
      </c>
      <c r="P121" s="24"/>
      <c r="Q121" s="27" t="s">
        <v>90</v>
      </c>
      <c r="R121" s="23" t="b">
        <v>0</v>
      </c>
      <c r="T121" s="23" t="s">
        <v>84</v>
      </c>
      <c r="U121" s="23">
        <v>187.0</v>
      </c>
      <c r="V121" s="24"/>
      <c r="W121" s="27">
        <v>457714.4</v>
      </c>
      <c r="X121" s="23" t="b">
        <v>0</v>
      </c>
    </row>
    <row r="122">
      <c r="A122" s="22" t="s">
        <v>79</v>
      </c>
      <c r="B122" s="1">
        <f t="shared" si="6"/>
        <v>14.33333333</v>
      </c>
      <c r="D122" s="1">
        <f t="shared" si="12"/>
        <v>-305453.25</v>
      </c>
      <c r="E122" s="1" t="b">
        <v>0</v>
      </c>
      <c r="G122" s="22" t="s">
        <v>79</v>
      </c>
      <c r="H122" s="1">
        <f t="shared" si="8"/>
        <v>160.3333333</v>
      </c>
      <c r="J122" s="1">
        <f t="shared" si="13"/>
        <v>-179231.8667</v>
      </c>
      <c r="K122" s="1" t="b">
        <v>0</v>
      </c>
      <c r="N122" s="22" t="s">
        <v>79</v>
      </c>
      <c r="O122" s="23">
        <v>18.0</v>
      </c>
      <c r="P122" s="24"/>
      <c r="Q122" s="27" t="s">
        <v>91</v>
      </c>
      <c r="R122" s="23" t="b">
        <v>0</v>
      </c>
      <c r="T122" s="22" t="s">
        <v>79</v>
      </c>
      <c r="U122" s="23">
        <v>165.0</v>
      </c>
      <c r="V122" s="24"/>
      <c r="W122" s="27">
        <v>-114806.8</v>
      </c>
      <c r="X122" s="23" t="b">
        <v>0</v>
      </c>
    </row>
    <row r="128">
      <c r="N128" s="23" t="s">
        <v>67</v>
      </c>
      <c r="T128" s="23" t="s">
        <v>69</v>
      </c>
    </row>
    <row r="129">
      <c r="N129" s="23" t="s">
        <v>87</v>
      </c>
      <c r="T129" s="23" t="s">
        <v>87</v>
      </c>
    </row>
    <row r="130">
      <c r="N130" s="22" t="s">
        <v>63</v>
      </c>
      <c r="O130" s="25" t="s">
        <v>64</v>
      </c>
      <c r="P130" s="25" t="s">
        <v>75</v>
      </c>
      <c r="Q130" s="26" t="s">
        <v>76</v>
      </c>
      <c r="R130" s="25" t="s">
        <v>66</v>
      </c>
      <c r="T130" s="22" t="s">
        <v>63</v>
      </c>
      <c r="U130" s="25" t="s">
        <v>64</v>
      </c>
      <c r="V130" s="25" t="s">
        <v>75</v>
      </c>
      <c r="W130" s="26" t="s">
        <v>76</v>
      </c>
      <c r="X130" s="25" t="s">
        <v>66</v>
      </c>
    </row>
    <row r="131">
      <c r="N131" s="22" t="s">
        <v>68</v>
      </c>
      <c r="O131" s="1">
        <v>4.0</v>
      </c>
      <c r="Q131" s="1">
        <v>-405725.5</v>
      </c>
      <c r="R131" s="1" t="b">
        <v>0</v>
      </c>
      <c r="T131" s="22" t="s">
        <v>68</v>
      </c>
      <c r="U131" s="1">
        <v>156.0</v>
      </c>
      <c r="W131" s="1">
        <v>-403913.0</v>
      </c>
      <c r="X131" s="1" t="b">
        <v>0</v>
      </c>
    </row>
    <row r="132">
      <c r="N132" s="22" t="s">
        <v>70</v>
      </c>
      <c r="O132" s="1">
        <v>25.0</v>
      </c>
      <c r="Q132" s="1">
        <v>-155202.5</v>
      </c>
      <c r="R132" s="1" t="b">
        <v>0</v>
      </c>
      <c r="T132" s="22" t="s">
        <v>70</v>
      </c>
      <c r="U132" s="1">
        <v>131.0</v>
      </c>
      <c r="W132" s="1">
        <v>-113738.1</v>
      </c>
      <c r="X132" s="1" t="b">
        <v>0</v>
      </c>
    </row>
    <row r="133">
      <c r="N133" s="22" t="s">
        <v>71</v>
      </c>
      <c r="O133" s="1">
        <v>541.0</v>
      </c>
      <c r="P133" s="1">
        <v>1398059.7</v>
      </c>
      <c r="R133" s="1" t="b">
        <v>1</v>
      </c>
      <c r="T133" s="22" t="s">
        <v>71</v>
      </c>
      <c r="U133" s="1">
        <v>117.0</v>
      </c>
      <c r="V133" s="1">
        <v>1396193.7</v>
      </c>
      <c r="X133" s="1" t="b">
        <v>1</v>
      </c>
    </row>
    <row r="134">
      <c r="N134" s="22" t="s">
        <v>72</v>
      </c>
      <c r="O134" s="1">
        <v>536.0</v>
      </c>
      <c r="P134" s="1">
        <v>1398059.7</v>
      </c>
      <c r="R134" s="1" t="b">
        <v>1</v>
      </c>
      <c r="T134" s="22" t="s">
        <v>72</v>
      </c>
      <c r="U134" s="1">
        <v>131.0</v>
      </c>
      <c r="V134" s="1">
        <v>1403305.7</v>
      </c>
      <c r="X134" s="1" t="b">
        <v>1</v>
      </c>
    </row>
    <row r="135">
      <c r="N135" s="23" t="s">
        <v>82</v>
      </c>
      <c r="O135" s="1">
        <v>541.0</v>
      </c>
      <c r="P135" s="1">
        <v>1398059.7</v>
      </c>
      <c r="R135" s="1" t="b">
        <v>1</v>
      </c>
      <c r="T135" s="23" t="s">
        <v>82</v>
      </c>
      <c r="U135" s="1">
        <v>128.0</v>
      </c>
      <c r="V135" s="1">
        <v>1402807.2</v>
      </c>
      <c r="X135" s="1" t="b">
        <v>1</v>
      </c>
    </row>
    <row r="136">
      <c r="N136" s="23" t="s">
        <v>84</v>
      </c>
      <c r="O136" s="1">
        <v>43.0</v>
      </c>
      <c r="Q136" s="1">
        <v>646137.7</v>
      </c>
      <c r="R136" s="1" t="b">
        <v>0</v>
      </c>
      <c r="T136" s="23" t="s">
        <v>84</v>
      </c>
      <c r="U136" s="1">
        <v>126.0</v>
      </c>
      <c r="W136" s="1">
        <v>455842.3</v>
      </c>
      <c r="X136" s="1" t="b">
        <v>0</v>
      </c>
    </row>
    <row r="137">
      <c r="N137" s="22" t="s">
        <v>79</v>
      </c>
      <c r="O137" s="1">
        <v>19.0</v>
      </c>
      <c r="Q137" s="1">
        <v>-223849.5</v>
      </c>
      <c r="R137" s="1" t="b">
        <v>0</v>
      </c>
      <c r="T137" s="22" t="s">
        <v>79</v>
      </c>
      <c r="U137" s="1">
        <v>141.0</v>
      </c>
      <c r="W137" s="1">
        <v>-167436.3</v>
      </c>
      <c r="X137" s="1" t="b">
        <v>0</v>
      </c>
    </row>
    <row r="148">
      <c r="A148" s="1" t="s">
        <v>92</v>
      </c>
    </row>
    <row r="149">
      <c r="B149" s="29"/>
      <c r="C149" s="29"/>
      <c r="D149" s="30" t="s">
        <v>93</v>
      </c>
    </row>
    <row r="150">
      <c r="B150" s="30" t="s">
        <v>62</v>
      </c>
      <c r="C150" s="30" t="s">
        <v>94</v>
      </c>
      <c r="D150" s="30" t="s">
        <v>17</v>
      </c>
      <c r="E150" s="30" t="s">
        <v>22</v>
      </c>
      <c r="F150" s="30" t="s">
        <v>95</v>
      </c>
      <c r="G150" s="1" t="s">
        <v>96</v>
      </c>
      <c r="I150" s="31"/>
      <c r="J150" s="31"/>
      <c r="K150" s="32"/>
    </row>
    <row r="151">
      <c r="B151" s="1" t="s">
        <v>67</v>
      </c>
      <c r="C151" s="1">
        <v>25.0</v>
      </c>
      <c r="D151" s="1">
        <v>5.0</v>
      </c>
      <c r="E151" s="1">
        <v>10.0</v>
      </c>
      <c r="F151" s="1">
        <v>19.0</v>
      </c>
      <c r="G151" s="1">
        <v>57.0</v>
      </c>
      <c r="I151" s="32"/>
      <c r="J151" s="32"/>
      <c r="K151" s="32"/>
      <c r="L151" s="32"/>
      <c r="M151" s="32"/>
    </row>
    <row r="152">
      <c r="B152" s="1" t="s">
        <v>67</v>
      </c>
      <c r="C152" s="1">
        <v>50.0</v>
      </c>
      <c r="D152" s="1">
        <v>3.0</v>
      </c>
      <c r="E152" s="1">
        <v>9.0</v>
      </c>
      <c r="F152" s="1">
        <v>42.0</v>
      </c>
      <c r="G152" s="1">
        <v>106.0</v>
      </c>
      <c r="I152" s="31"/>
      <c r="J152" s="33"/>
      <c r="K152" s="33"/>
      <c r="L152" s="33"/>
      <c r="M152" s="33"/>
    </row>
    <row r="153">
      <c r="B153" s="1" t="s">
        <v>67</v>
      </c>
      <c r="C153" s="1">
        <v>75.0</v>
      </c>
      <c r="D153" s="1">
        <v>0.0</v>
      </c>
      <c r="E153" s="1">
        <v>8.0</v>
      </c>
      <c r="F153" s="1">
        <v>66.0</v>
      </c>
      <c r="G153" s="1">
        <v>149.0</v>
      </c>
      <c r="I153" s="31"/>
      <c r="J153" s="33"/>
      <c r="K153" s="33"/>
      <c r="L153" s="33"/>
      <c r="M153" s="33"/>
      <c r="N153" s="33"/>
    </row>
    <row r="154">
      <c r="B154" s="1" t="s">
        <v>67</v>
      </c>
      <c r="C154" s="1">
        <v>100.0</v>
      </c>
      <c r="D154" s="1">
        <v>0.0</v>
      </c>
      <c r="E154" s="1">
        <v>4.0</v>
      </c>
      <c r="F154" s="1">
        <v>77.0</v>
      </c>
      <c r="G154" s="1">
        <v>554.0</v>
      </c>
      <c r="I154" s="31"/>
      <c r="J154" s="33"/>
      <c r="K154" s="33"/>
      <c r="L154" s="33"/>
      <c r="M154" s="33"/>
      <c r="N154" s="33"/>
    </row>
    <row r="155">
      <c r="I155" s="31"/>
      <c r="J155" s="33"/>
      <c r="K155" s="33"/>
      <c r="L155" s="33"/>
      <c r="M155" s="33"/>
      <c r="N155" s="33"/>
    </row>
    <row r="156">
      <c r="I156" s="31"/>
      <c r="J156" s="31"/>
      <c r="K156" s="31"/>
      <c r="L156" s="31"/>
      <c r="M156" s="31"/>
      <c r="N156" s="31"/>
    </row>
    <row r="157">
      <c r="B157" s="29"/>
      <c r="C157" s="29"/>
      <c r="D157" s="30" t="s">
        <v>93</v>
      </c>
      <c r="I157" s="31"/>
      <c r="J157" s="33"/>
      <c r="K157" s="33"/>
      <c r="L157" s="33"/>
      <c r="M157" s="33"/>
      <c r="N157" s="33"/>
    </row>
    <row r="158">
      <c r="B158" s="30" t="s">
        <v>62</v>
      </c>
      <c r="C158" s="30" t="s">
        <v>94</v>
      </c>
      <c r="D158" s="30" t="s">
        <v>17</v>
      </c>
      <c r="E158" s="30" t="s">
        <v>22</v>
      </c>
      <c r="F158" s="30" t="s">
        <v>95</v>
      </c>
      <c r="G158" s="1" t="s">
        <v>96</v>
      </c>
      <c r="I158" s="31"/>
      <c r="J158" s="33"/>
      <c r="K158" s="33"/>
      <c r="L158" s="33"/>
      <c r="M158" s="33"/>
      <c r="N158" s="33"/>
    </row>
    <row r="159">
      <c r="B159" s="1" t="s">
        <v>69</v>
      </c>
      <c r="C159" s="1">
        <v>25.0</v>
      </c>
      <c r="D159" s="1">
        <v>5.0</v>
      </c>
      <c r="E159" s="1">
        <v>10.0</v>
      </c>
      <c r="F159" s="1">
        <v>20.0</v>
      </c>
      <c r="G159" s="1">
        <v>165.0</v>
      </c>
      <c r="I159" s="31"/>
      <c r="J159" s="33"/>
      <c r="K159" s="33"/>
      <c r="L159" s="33"/>
      <c r="M159" s="33"/>
      <c r="N159" s="33"/>
    </row>
    <row r="160">
      <c r="B160" s="1" t="s">
        <v>69</v>
      </c>
      <c r="C160" s="1">
        <v>50.0</v>
      </c>
      <c r="D160" s="1">
        <v>4.0</v>
      </c>
      <c r="E160" s="1">
        <v>8.0</v>
      </c>
      <c r="F160" s="1">
        <v>30.0</v>
      </c>
      <c r="G160" s="1">
        <v>218.0</v>
      </c>
      <c r="I160" s="31"/>
      <c r="J160" s="33"/>
      <c r="K160" s="33"/>
      <c r="L160" s="33"/>
      <c r="M160" s="33"/>
      <c r="N160" s="33"/>
    </row>
    <row r="161">
      <c r="B161" s="1" t="s">
        <v>69</v>
      </c>
      <c r="C161" s="1">
        <v>75.0</v>
      </c>
      <c r="D161" s="1">
        <v>4.0</v>
      </c>
      <c r="E161" s="1">
        <v>7.0</v>
      </c>
      <c r="F161" s="1">
        <v>28.0</v>
      </c>
      <c r="G161" s="1">
        <v>284.0</v>
      </c>
    </row>
    <row r="162">
      <c r="B162" s="1" t="s">
        <v>69</v>
      </c>
      <c r="C162" s="1">
        <v>100.0</v>
      </c>
      <c r="D162" s="1">
        <v>3.0</v>
      </c>
      <c r="E162" s="1">
        <v>8.0</v>
      </c>
      <c r="F162" s="1">
        <v>36.0</v>
      </c>
      <c r="G162" s="1">
        <v>320.0</v>
      </c>
    </row>
  </sheetData>
  <mergeCells count="10">
    <mergeCell ref="D149:F149"/>
    <mergeCell ref="K150:M150"/>
    <mergeCell ref="D157:F157"/>
    <mergeCell ref="B1:F1"/>
    <mergeCell ref="S1:T1"/>
    <mergeCell ref="A14:B14"/>
    <mergeCell ref="A17:A18"/>
    <mergeCell ref="B17:D17"/>
    <mergeCell ref="E17:G17"/>
    <mergeCell ref="H17:J17"/>
  </mergeCells>
  <drawing r:id="rId1"/>
</worksheet>
</file>