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en\Desktop\cetus3d\analysis\"/>
    </mc:Choice>
  </mc:AlternateContent>
  <xr:revisionPtr revIDLastSave="0" documentId="13_ncr:1_{FE2B2FE7-371F-4548-80CD-B56B8B0CC10E}" xr6:coauthVersionLast="40" xr6:coauthVersionMax="40" xr10:uidLastSave="{00000000-0000-0000-0000-000000000000}"/>
  <bookViews>
    <workbookView xWindow="1275" yWindow="180" windowWidth="25815" windowHeight="16350" xr2:uid="{D602E634-B3FB-4752-94E3-DB572206B0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2" i="1"/>
  <c r="R13" i="1"/>
  <c r="R14" i="1"/>
  <c r="R15" i="1"/>
  <c r="R16" i="1"/>
  <c r="R18" i="1"/>
  <c r="R19" i="1"/>
  <c r="R20" i="1"/>
  <c r="R21" i="1"/>
  <c r="R22" i="1"/>
  <c r="K26" i="1"/>
  <c r="K27" i="1"/>
  <c r="K25" i="1"/>
  <c r="C26" i="1"/>
  <c r="C27" i="1"/>
  <c r="C25" i="1"/>
  <c r="H27" i="1"/>
  <c r="F27" i="1"/>
  <c r="D27" i="1"/>
  <c r="H26" i="1"/>
  <c r="F26" i="1"/>
  <c r="D26" i="1"/>
  <c r="H25" i="1"/>
  <c r="F25" i="1"/>
  <c r="G25" i="1" s="1"/>
  <c r="D25" i="1"/>
  <c r="P26" i="1"/>
  <c r="O26" i="1" s="1"/>
  <c r="P27" i="1"/>
  <c r="P25" i="1"/>
  <c r="N26" i="1"/>
  <c r="N27" i="1"/>
  <c r="N25" i="1"/>
  <c r="L26" i="1"/>
  <c r="M26" i="1" s="1"/>
  <c r="L27" i="1"/>
  <c r="M27" i="1" s="1"/>
  <c r="L25" i="1"/>
  <c r="O18" i="1"/>
  <c r="O12" i="1"/>
  <c r="O6" i="1"/>
  <c r="R6" i="1" s="1"/>
  <c r="G12" i="1"/>
  <c r="G6" i="1"/>
  <c r="O25" i="1" l="1"/>
  <c r="G27" i="1"/>
  <c r="E26" i="1"/>
  <c r="O27" i="1"/>
  <c r="E27" i="1"/>
  <c r="G26" i="1"/>
  <c r="E25" i="1"/>
  <c r="M25" i="1"/>
</calcChain>
</file>

<file path=xl/sharedStrings.xml><?xml version="1.0" encoding="utf-8"?>
<sst xmlns="http://schemas.openxmlformats.org/spreadsheetml/2006/main" count="159" uniqueCount="21">
  <si>
    <t xml:space="preserve">  Layer  </t>
  </si>
  <si>
    <t xml:space="preserve"> Infill  </t>
  </si>
  <si>
    <t xml:space="preserve"> Quality </t>
  </si>
  <si>
    <t xml:space="preserve"> Unsolid </t>
  </si>
  <si>
    <t xml:space="preserve"> No Raft </t>
  </si>
  <si>
    <t xml:space="preserve">  Time   </t>
  </si>
  <si>
    <t xml:space="preserve"> Mass (g)</t>
  </si>
  <si>
    <t>no bottop</t>
  </si>
  <si>
    <t xml:space="preserve">  fast   </t>
  </si>
  <si>
    <t xml:space="preserve">   [v]   </t>
  </si>
  <si>
    <t xml:space="preserve">   [ ]   </t>
  </si>
  <si>
    <t xml:space="preserve">   no    </t>
  </si>
  <si>
    <t xml:space="preserve">         </t>
  </si>
  <si>
    <t xml:space="preserve"> normal  </t>
  </si>
  <si>
    <t xml:space="preserve">  fine   </t>
  </si>
  <si>
    <t>Fast</t>
  </si>
  <si>
    <t>Normal</t>
  </si>
  <si>
    <t>Fine</t>
  </si>
  <si>
    <t>With Raft</t>
  </si>
  <si>
    <t>Without Raft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</si>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</sst>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96E1-7809-4DA4-BB7D-4679DA6EC4FF}">
  <dimension ref="B2:R32"/>
  <sheetViews>
    <sheetView tabSelected="1" workbookViewId="0">
      <selection activeCell="U14" sqref="U14"/>
    </sheetView>
  </sheetViews>
  <sheetFormatPr defaultRowHeight="15" x14ac:dyDescent="0.25"/>
  <cols>
    <col min="1" max="1" width="4.140625" customWidth="1"/>
    <col min="2" max="6" width="9.140625" style="2"/>
    <col min="7" max="7" width="9.140625" style="3"/>
    <col min="8" max="8" width="9.140625" style="2"/>
    <col min="9" max="9" width="3.5703125" style="2" customWidth="1"/>
    <col min="10" max="14" width="9.140625" style="2"/>
    <col min="15" max="15" width="9.140625" style="3"/>
    <col min="16" max="16" width="9.140625" style="2"/>
    <col min="17" max="17" width="2.7109375" style="2" customWidth="1"/>
    <col min="18" max="18" width="9.140625" style="3"/>
  </cols>
  <sheetData>
    <row r="2" spans="2:18" x14ac:dyDescent="0.25">
      <c r="B2" s="5" t="s">
        <v>18</v>
      </c>
      <c r="C2" s="6"/>
      <c r="D2" s="6"/>
      <c r="E2" s="6"/>
      <c r="F2" s="6"/>
      <c r="G2" s="7"/>
      <c r="H2" s="6"/>
      <c r="J2" s="5" t="s">
        <v>19</v>
      </c>
      <c r="K2" s="6"/>
      <c r="L2" s="6"/>
      <c r="M2" s="6"/>
      <c r="N2" s="6"/>
      <c r="O2" s="7"/>
      <c r="P2" s="6"/>
    </row>
    <row r="4" spans="2:18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5</v>
      </c>
      <c r="H4" s="6" t="s">
        <v>6</v>
      </c>
      <c r="J4" s="6" t="s">
        <v>0</v>
      </c>
      <c r="K4" s="6" t="s">
        <v>1</v>
      </c>
      <c r="L4" s="6" t="s">
        <v>2</v>
      </c>
      <c r="M4" s="6" t="s">
        <v>3</v>
      </c>
      <c r="N4" s="6" t="s">
        <v>4</v>
      </c>
      <c r="O4" s="7" t="s">
        <v>5</v>
      </c>
      <c r="P4" s="6" t="s">
        <v>6</v>
      </c>
      <c r="R4" s="6" t="s">
        <v>20</v>
      </c>
    </row>
    <row r="6" spans="2:18" x14ac:dyDescent="0.25">
      <c r="B6" s="2">
        <v>0.2</v>
      </c>
      <c r="C6" s="2" t="s">
        <v>7</v>
      </c>
      <c r="D6" s="2" t="s">
        <v>8</v>
      </c>
      <c r="E6" s="2" t="s">
        <v>9</v>
      </c>
      <c r="F6" s="2" t="s">
        <v>10</v>
      </c>
      <c r="G6" s="3">
        <f xml:space="preserve"> 40/60</f>
        <v>0.66666666666666663</v>
      </c>
      <c r="H6" s="2">
        <v>8.9</v>
      </c>
      <c r="J6" s="2">
        <v>0.2</v>
      </c>
      <c r="K6" s="2" t="s">
        <v>7</v>
      </c>
      <c r="L6" s="2" t="s">
        <v>8</v>
      </c>
      <c r="M6" s="2" t="s">
        <v>9</v>
      </c>
      <c r="N6" s="2" t="s">
        <v>9</v>
      </c>
      <c r="O6" s="3">
        <f xml:space="preserve"> 20.8/60</f>
        <v>0.34666666666666668</v>
      </c>
      <c r="P6" s="2">
        <v>6.3</v>
      </c>
      <c r="R6" s="3">
        <f>O6/G6</f>
        <v>0.52</v>
      </c>
    </row>
    <row r="7" spans="2:18" x14ac:dyDescent="0.25">
      <c r="B7" s="2">
        <v>0.2</v>
      </c>
      <c r="C7" s="2" t="s">
        <v>11</v>
      </c>
      <c r="D7" s="2" t="s">
        <v>8</v>
      </c>
      <c r="E7" s="2" t="s">
        <v>9</v>
      </c>
      <c r="F7" s="2" t="s">
        <v>10</v>
      </c>
      <c r="G7" s="3">
        <v>1</v>
      </c>
      <c r="H7" s="2">
        <v>20.2</v>
      </c>
      <c r="J7" s="2">
        <v>0.2</v>
      </c>
      <c r="K7" s="2" t="s">
        <v>11</v>
      </c>
      <c r="L7" s="2" t="s">
        <v>8</v>
      </c>
      <c r="M7" s="2" t="s">
        <v>9</v>
      </c>
      <c r="N7" s="2" t="s">
        <v>9</v>
      </c>
      <c r="O7" s="3">
        <v>1.2</v>
      </c>
      <c r="P7" s="2">
        <v>15.4</v>
      </c>
      <c r="R7" s="3">
        <f t="shared" ref="R7:R22" si="0">O7/G7</f>
        <v>1.2</v>
      </c>
    </row>
    <row r="8" spans="2:18" x14ac:dyDescent="0.25">
      <c r="B8" s="2">
        <v>0.2</v>
      </c>
      <c r="C8" s="4">
        <v>0.13</v>
      </c>
      <c r="D8" s="2" t="s">
        <v>8</v>
      </c>
      <c r="E8" s="2" t="s">
        <v>9</v>
      </c>
      <c r="F8" s="2" t="s">
        <v>10</v>
      </c>
      <c r="G8" s="3">
        <v>1.7</v>
      </c>
      <c r="H8" s="2">
        <v>34.299999999999997</v>
      </c>
      <c r="J8" s="2">
        <v>0.2</v>
      </c>
      <c r="K8" s="4">
        <v>0.13</v>
      </c>
      <c r="L8" s="2" t="s">
        <v>8</v>
      </c>
      <c r="M8" s="2" t="s">
        <v>9</v>
      </c>
      <c r="N8" s="2" t="s">
        <v>9</v>
      </c>
      <c r="O8" s="3">
        <v>1.8</v>
      </c>
      <c r="P8" s="2">
        <v>29.4</v>
      </c>
      <c r="R8" s="3">
        <f t="shared" si="0"/>
        <v>1.0588235294117647</v>
      </c>
    </row>
    <row r="9" spans="2:18" x14ac:dyDescent="0.25">
      <c r="B9" s="2">
        <v>0.2</v>
      </c>
      <c r="C9" s="4">
        <v>0.65</v>
      </c>
      <c r="D9" s="2" t="s">
        <v>8</v>
      </c>
      <c r="E9" s="2" t="s">
        <v>9</v>
      </c>
      <c r="F9" s="2" t="s">
        <v>10</v>
      </c>
      <c r="G9" s="3">
        <v>2.5</v>
      </c>
      <c r="H9" s="2">
        <v>56.9</v>
      </c>
      <c r="J9" s="2">
        <v>0.2</v>
      </c>
      <c r="K9" s="4">
        <v>0.65</v>
      </c>
      <c r="L9" s="2" t="s">
        <v>8</v>
      </c>
      <c r="M9" s="2" t="s">
        <v>9</v>
      </c>
      <c r="N9" s="2" t="s">
        <v>9</v>
      </c>
      <c r="O9" s="3">
        <v>2.7</v>
      </c>
      <c r="P9" s="2">
        <v>52.1</v>
      </c>
      <c r="R9" s="3">
        <f t="shared" si="0"/>
        <v>1.08</v>
      </c>
    </row>
    <row r="10" spans="2:18" x14ac:dyDescent="0.25">
      <c r="B10" s="2">
        <v>0.2</v>
      </c>
      <c r="C10" s="4">
        <v>0.99</v>
      </c>
      <c r="D10" s="2" t="s">
        <v>8</v>
      </c>
      <c r="E10" s="2" t="s">
        <v>9</v>
      </c>
      <c r="F10" s="2" t="s">
        <v>10</v>
      </c>
      <c r="G10" s="3">
        <v>6.4</v>
      </c>
      <c r="H10" s="2">
        <v>158.5</v>
      </c>
      <c r="J10" s="2">
        <v>0.2</v>
      </c>
      <c r="K10" s="4">
        <v>0.99</v>
      </c>
      <c r="L10" s="2" t="s">
        <v>8</v>
      </c>
      <c r="M10" s="2" t="s">
        <v>9</v>
      </c>
      <c r="N10" s="2" t="s">
        <v>9</v>
      </c>
      <c r="O10" s="3">
        <v>6.5</v>
      </c>
      <c r="P10" s="2">
        <v>153.69999999999999</v>
      </c>
      <c r="R10" s="3">
        <f t="shared" si="0"/>
        <v>1.015625</v>
      </c>
    </row>
    <row r="11" spans="2:18" x14ac:dyDescent="0.25">
      <c r="B11" s="2" t="s">
        <v>12</v>
      </c>
      <c r="C11" s="2" t="s">
        <v>12</v>
      </c>
      <c r="D11" s="2" t="s">
        <v>12</v>
      </c>
      <c r="E11" s="2" t="s">
        <v>12</v>
      </c>
      <c r="F11" s="2" t="s">
        <v>12</v>
      </c>
      <c r="G11" s="3" t="s">
        <v>12</v>
      </c>
      <c r="H11" s="2" t="s">
        <v>12</v>
      </c>
      <c r="J11" s="2" t="s">
        <v>12</v>
      </c>
      <c r="K11" s="2" t="s">
        <v>12</v>
      </c>
      <c r="L11" s="2" t="s">
        <v>12</v>
      </c>
      <c r="M11" s="2" t="s">
        <v>12</v>
      </c>
      <c r="N11" s="2" t="s">
        <v>12</v>
      </c>
      <c r="O11" s="3" t="s">
        <v>12</v>
      </c>
      <c r="P11" s="2" t="s">
        <v>12</v>
      </c>
    </row>
    <row r="12" spans="2:18" x14ac:dyDescent="0.25">
      <c r="B12" s="2">
        <v>0.2</v>
      </c>
      <c r="C12" s="2" t="s">
        <v>7</v>
      </c>
      <c r="D12" s="2" t="s">
        <v>13</v>
      </c>
      <c r="E12" s="2" t="s">
        <v>9</v>
      </c>
      <c r="F12" s="2" t="s">
        <v>10</v>
      </c>
      <c r="G12" s="3">
        <f xml:space="preserve"> 50.9/60</f>
        <v>0.84833333333333327</v>
      </c>
      <c r="H12" s="2">
        <v>8.8000000000000007</v>
      </c>
      <c r="J12" s="2">
        <v>0.2</v>
      </c>
      <c r="K12" s="2" t="s">
        <v>7</v>
      </c>
      <c r="L12" s="2" t="s">
        <v>13</v>
      </c>
      <c r="M12" s="2" t="s">
        <v>9</v>
      </c>
      <c r="N12" s="2" t="s">
        <v>9</v>
      </c>
      <c r="O12" s="3">
        <f xml:space="preserve"> 26.8/60</f>
        <v>0.44666666666666666</v>
      </c>
      <c r="P12" s="2">
        <v>6.3</v>
      </c>
      <c r="R12" s="3">
        <f t="shared" si="0"/>
        <v>0.52652259332023577</v>
      </c>
    </row>
    <row r="13" spans="2:18" x14ac:dyDescent="0.25">
      <c r="B13" s="2">
        <v>0.2</v>
      </c>
      <c r="C13" s="2" t="s">
        <v>11</v>
      </c>
      <c r="D13" s="2" t="s">
        <v>13</v>
      </c>
      <c r="E13" s="2" t="s">
        <v>9</v>
      </c>
      <c r="F13" s="2" t="s">
        <v>10</v>
      </c>
      <c r="G13" s="3">
        <v>1.4</v>
      </c>
      <c r="H13" s="2">
        <v>20.100000000000001</v>
      </c>
      <c r="J13" s="2">
        <v>0.2</v>
      </c>
      <c r="K13" s="2" t="s">
        <v>11</v>
      </c>
      <c r="L13" s="2" t="s">
        <v>13</v>
      </c>
      <c r="M13" s="2" t="s">
        <v>9</v>
      </c>
      <c r="N13" s="2" t="s">
        <v>9</v>
      </c>
      <c r="O13" s="3">
        <v>1.6</v>
      </c>
      <c r="P13" s="2">
        <v>15.5</v>
      </c>
      <c r="R13" s="3">
        <f t="shared" si="0"/>
        <v>1.142857142857143</v>
      </c>
    </row>
    <row r="14" spans="2:18" x14ac:dyDescent="0.25">
      <c r="B14" s="2">
        <v>0.2</v>
      </c>
      <c r="C14" s="4">
        <v>0.13</v>
      </c>
      <c r="D14" s="2" t="s">
        <v>13</v>
      </c>
      <c r="E14" s="2" t="s">
        <v>9</v>
      </c>
      <c r="F14" s="2" t="s">
        <v>10</v>
      </c>
      <c r="G14" s="3">
        <v>2.2000000000000002</v>
      </c>
      <c r="H14" s="2">
        <v>34.200000000000003</v>
      </c>
      <c r="J14" s="2">
        <v>0.2</v>
      </c>
      <c r="K14" s="4">
        <v>0.13</v>
      </c>
      <c r="L14" s="2" t="s">
        <v>13</v>
      </c>
      <c r="M14" s="2" t="s">
        <v>9</v>
      </c>
      <c r="N14" s="2" t="s">
        <v>9</v>
      </c>
      <c r="O14" s="3">
        <v>2.4</v>
      </c>
      <c r="P14" s="2">
        <v>29.5</v>
      </c>
      <c r="R14" s="3">
        <f t="shared" si="0"/>
        <v>1.0909090909090908</v>
      </c>
    </row>
    <row r="15" spans="2:18" x14ac:dyDescent="0.25">
      <c r="B15" s="2">
        <v>0.2</v>
      </c>
      <c r="C15" s="4">
        <v>0.65</v>
      </c>
      <c r="D15" s="2" t="s">
        <v>13</v>
      </c>
      <c r="E15" s="2" t="s">
        <v>9</v>
      </c>
      <c r="F15" s="2" t="s">
        <v>10</v>
      </c>
      <c r="G15" s="3">
        <v>3.3</v>
      </c>
      <c r="H15" s="2">
        <v>56.8</v>
      </c>
      <c r="J15" s="2">
        <v>0.2</v>
      </c>
      <c r="K15" s="4">
        <v>0.65</v>
      </c>
      <c r="L15" s="2" t="s">
        <v>13</v>
      </c>
      <c r="M15" s="2" t="s">
        <v>9</v>
      </c>
      <c r="N15" s="2" t="s">
        <v>9</v>
      </c>
      <c r="O15" s="3">
        <v>3.5</v>
      </c>
      <c r="P15" s="2">
        <v>52.1</v>
      </c>
      <c r="R15" s="3">
        <f t="shared" si="0"/>
        <v>1.0606060606060606</v>
      </c>
    </row>
    <row r="16" spans="2:18" x14ac:dyDescent="0.25">
      <c r="B16" s="2">
        <v>0.2</v>
      </c>
      <c r="C16" s="4">
        <v>0.99</v>
      </c>
      <c r="D16" s="2" t="s">
        <v>13</v>
      </c>
      <c r="E16" s="2" t="s">
        <v>9</v>
      </c>
      <c r="F16" s="2" t="s">
        <v>10</v>
      </c>
      <c r="G16" s="3">
        <v>8.1999999999999993</v>
      </c>
      <c r="H16" s="2">
        <v>158.4</v>
      </c>
      <c r="J16" s="2">
        <v>0.2</v>
      </c>
      <c r="K16" s="4">
        <v>0.99</v>
      </c>
      <c r="L16" s="2" t="s">
        <v>13</v>
      </c>
      <c r="M16" s="2" t="s">
        <v>9</v>
      </c>
      <c r="N16" s="2" t="s">
        <v>9</v>
      </c>
      <c r="O16" s="3">
        <v>8.4</v>
      </c>
      <c r="P16" s="2">
        <v>153.69999999999999</v>
      </c>
      <c r="R16" s="3">
        <f t="shared" si="0"/>
        <v>1.024390243902439</v>
      </c>
    </row>
    <row r="17" spans="2:18" x14ac:dyDescent="0.25">
      <c r="B17" s="2" t="s">
        <v>12</v>
      </c>
      <c r="C17" s="2" t="s">
        <v>12</v>
      </c>
      <c r="D17" s="2" t="s">
        <v>12</v>
      </c>
      <c r="E17" s="2" t="s">
        <v>12</v>
      </c>
      <c r="F17" s="2" t="s">
        <v>12</v>
      </c>
      <c r="G17" s="3" t="s">
        <v>12</v>
      </c>
      <c r="H17" s="2" t="s">
        <v>12</v>
      </c>
      <c r="J17" s="2" t="s">
        <v>12</v>
      </c>
      <c r="K17" s="2" t="s">
        <v>12</v>
      </c>
      <c r="L17" s="2" t="s">
        <v>12</v>
      </c>
      <c r="M17" s="2" t="s">
        <v>12</v>
      </c>
      <c r="N17" s="2" t="s">
        <v>12</v>
      </c>
      <c r="O17" s="3" t="s">
        <v>12</v>
      </c>
      <c r="P17" s="2" t="s">
        <v>12</v>
      </c>
    </row>
    <row r="18" spans="2:18" x14ac:dyDescent="0.25">
      <c r="B18" s="2">
        <v>0.2</v>
      </c>
      <c r="C18" s="2" t="s">
        <v>7</v>
      </c>
      <c r="D18" s="2" t="s">
        <v>14</v>
      </c>
      <c r="E18" s="2" t="s">
        <v>9</v>
      </c>
      <c r="F18" s="2" t="s">
        <v>10</v>
      </c>
      <c r="G18" s="3">
        <v>1.2</v>
      </c>
      <c r="H18" s="2">
        <v>8.8000000000000007</v>
      </c>
      <c r="J18" s="2">
        <v>0.2</v>
      </c>
      <c r="K18" s="2" t="s">
        <v>7</v>
      </c>
      <c r="L18" s="2" t="s">
        <v>14</v>
      </c>
      <c r="M18" s="2" t="s">
        <v>9</v>
      </c>
      <c r="N18" s="2" t="s">
        <v>9</v>
      </c>
      <c r="O18" s="3">
        <f xml:space="preserve"> 42.2/60</f>
        <v>0.70333333333333337</v>
      </c>
      <c r="P18" s="2">
        <v>6.3</v>
      </c>
      <c r="R18" s="3">
        <f t="shared" si="0"/>
        <v>0.58611111111111114</v>
      </c>
    </row>
    <row r="19" spans="2:18" x14ac:dyDescent="0.25">
      <c r="B19" s="2">
        <v>0.2</v>
      </c>
      <c r="C19" s="2" t="s">
        <v>11</v>
      </c>
      <c r="D19" s="2" t="s">
        <v>14</v>
      </c>
      <c r="E19" s="2" t="s">
        <v>9</v>
      </c>
      <c r="F19" s="2" t="s">
        <v>10</v>
      </c>
      <c r="G19" s="3">
        <v>1.9</v>
      </c>
      <c r="H19" s="2">
        <v>20.100000000000001</v>
      </c>
      <c r="J19" s="2">
        <v>0.2</v>
      </c>
      <c r="K19" s="2" t="s">
        <v>11</v>
      </c>
      <c r="L19" s="2" t="s">
        <v>14</v>
      </c>
      <c r="M19" s="2" t="s">
        <v>9</v>
      </c>
      <c r="N19" s="2" t="s">
        <v>9</v>
      </c>
      <c r="O19" s="3">
        <v>2.2000000000000002</v>
      </c>
      <c r="P19" s="2">
        <v>15.4</v>
      </c>
      <c r="R19" s="3">
        <f t="shared" si="0"/>
        <v>1.1578947368421053</v>
      </c>
    </row>
    <row r="20" spans="2:18" x14ac:dyDescent="0.25">
      <c r="B20" s="2">
        <v>0.2</v>
      </c>
      <c r="C20" s="4">
        <v>0.13</v>
      </c>
      <c r="D20" s="2" t="s">
        <v>14</v>
      </c>
      <c r="E20" s="2" t="s">
        <v>9</v>
      </c>
      <c r="F20" s="2" t="s">
        <v>10</v>
      </c>
      <c r="G20" s="3">
        <v>2.8</v>
      </c>
      <c r="H20" s="2">
        <v>34.200000000000003</v>
      </c>
      <c r="J20" s="2">
        <v>0.2</v>
      </c>
      <c r="K20" s="4">
        <v>0.13</v>
      </c>
      <c r="L20" s="2" t="s">
        <v>14</v>
      </c>
      <c r="M20" s="2" t="s">
        <v>9</v>
      </c>
      <c r="N20" s="2" t="s">
        <v>9</v>
      </c>
      <c r="O20" s="3">
        <v>3.1</v>
      </c>
      <c r="P20" s="2">
        <v>29.5</v>
      </c>
      <c r="R20" s="3">
        <f t="shared" si="0"/>
        <v>1.1071428571428572</v>
      </c>
    </row>
    <row r="21" spans="2:18" x14ac:dyDescent="0.25">
      <c r="B21" s="2">
        <v>0.2</v>
      </c>
      <c r="C21" s="4">
        <v>0.65</v>
      </c>
      <c r="D21" s="2" t="s">
        <v>14</v>
      </c>
      <c r="E21" s="2" t="s">
        <v>9</v>
      </c>
      <c r="F21" s="2" t="s">
        <v>10</v>
      </c>
      <c r="G21" s="3">
        <v>4.2</v>
      </c>
      <c r="H21" s="2">
        <v>56.9</v>
      </c>
      <c r="J21" s="2">
        <v>0.2</v>
      </c>
      <c r="K21" s="4">
        <v>0.65</v>
      </c>
      <c r="L21" s="2" t="s">
        <v>14</v>
      </c>
      <c r="M21" s="2" t="s">
        <v>9</v>
      </c>
      <c r="N21" s="2" t="s">
        <v>9</v>
      </c>
      <c r="O21" s="3">
        <v>4.4000000000000004</v>
      </c>
      <c r="P21" s="2">
        <v>52.2</v>
      </c>
      <c r="R21" s="3">
        <f t="shared" si="0"/>
        <v>1.0476190476190477</v>
      </c>
    </row>
    <row r="22" spans="2:18" x14ac:dyDescent="0.25">
      <c r="B22" s="2">
        <v>0.2</v>
      </c>
      <c r="C22" s="4">
        <v>0.99</v>
      </c>
      <c r="D22" s="2" t="s">
        <v>14</v>
      </c>
      <c r="E22" s="2" t="s">
        <v>9</v>
      </c>
      <c r="F22" s="2" t="s">
        <v>10</v>
      </c>
      <c r="G22" s="3">
        <v>10.3</v>
      </c>
      <c r="H22" s="2">
        <v>158.5</v>
      </c>
      <c r="J22" s="2">
        <v>0.2</v>
      </c>
      <c r="K22" s="4">
        <v>0.99</v>
      </c>
      <c r="L22" s="2" t="s">
        <v>14</v>
      </c>
      <c r="M22" s="2" t="s">
        <v>9</v>
      </c>
      <c r="N22" s="2" t="s">
        <v>9</v>
      </c>
      <c r="O22" s="3">
        <v>10.5</v>
      </c>
      <c r="P22" s="2">
        <v>153.80000000000001</v>
      </c>
      <c r="R22" s="3">
        <f t="shared" si="0"/>
        <v>1.0194174757281553</v>
      </c>
    </row>
    <row r="24" spans="2:18" x14ac:dyDescent="0.25">
      <c r="C24" s="6" t="s">
        <v>1</v>
      </c>
      <c r="D24" s="6" t="s">
        <v>15</v>
      </c>
      <c r="E24" s="6" t="s">
        <v>20</v>
      </c>
      <c r="F24" s="6" t="s">
        <v>16</v>
      </c>
      <c r="G24" s="6" t="s">
        <v>20</v>
      </c>
      <c r="H24" s="6" t="s">
        <v>17</v>
      </c>
      <c r="K24" s="6" t="s">
        <v>1</v>
      </c>
      <c r="L24" s="6" t="s">
        <v>15</v>
      </c>
      <c r="M24" s="6" t="s">
        <v>20</v>
      </c>
      <c r="N24" s="6" t="s">
        <v>16</v>
      </c>
      <c r="O24" s="6" t="s">
        <v>20</v>
      </c>
      <c r="P24" s="6" t="s">
        <v>17</v>
      </c>
    </row>
    <row r="25" spans="2:18" x14ac:dyDescent="0.25">
      <c r="C25" s="4">
        <f>C8</f>
        <v>0.13</v>
      </c>
      <c r="D25" s="3">
        <f>G8</f>
        <v>1.7</v>
      </c>
      <c r="E25" s="3">
        <f>F25/D25</f>
        <v>1.2941176470588236</v>
      </c>
      <c r="F25" s="1">
        <f>G14</f>
        <v>2.2000000000000002</v>
      </c>
      <c r="G25" s="3">
        <f>H25/F25</f>
        <v>1.2727272727272725</v>
      </c>
      <c r="H25" s="3">
        <f>G20</f>
        <v>2.8</v>
      </c>
      <c r="K25" s="4">
        <f>K8</f>
        <v>0.13</v>
      </c>
      <c r="L25" s="3">
        <f>O8</f>
        <v>1.8</v>
      </c>
      <c r="M25" s="3">
        <f>N25/L25</f>
        <v>1.3333333333333333</v>
      </c>
      <c r="N25" s="3">
        <f>O14</f>
        <v>2.4</v>
      </c>
      <c r="O25" s="3">
        <f>P25/N25</f>
        <v>1.2916666666666667</v>
      </c>
      <c r="P25" s="3">
        <f>O20</f>
        <v>3.1</v>
      </c>
    </row>
    <row r="26" spans="2:18" x14ac:dyDescent="0.25">
      <c r="C26" s="4">
        <f>C9</f>
        <v>0.65</v>
      </c>
      <c r="D26" s="3">
        <f>G9</f>
        <v>2.5</v>
      </c>
      <c r="E26" s="3">
        <f t="shared" ref="E26:E27" si="1">F26/D26</f>
        <v>1.3199999999999998</v>
      </c>
      <c r="F26" s="3">
        <f>G15</f>
        <v>3.3</v>
      </c>
      <c r="G26" s="3">
        <f t="shared" ref="G26:G27" si="2">H26/F26</f>
        <v>1.2727272727272729</v>
      </c>
      <c r="H26" s="3">
        <f>G21</f>
        <v>4.2</v>
      </c>
      <c r="K26" s="4">
        <f>K9</f>
        <v>0.65</v>
      </c>
      <c r="L26" s="3">
        <f>O9</f>
        <v>2.7</v>
      </c>
      <c r="M26" s="3">
        <f t="shared" ref="M26:M27" si="3">N26/L26</f>
        <v>1.2962962962962963</v>
      </c>
      <c r="N26" s="3">
        <f>O15</f>
        <v>3.5</v>
      </c>
      <c r="O26" s="3">
        <f t="shared" ref="O26:O27" si="4">P26/N26</f>
        <v>1.2571428571428573</v>
      </c>
      <c r="P26" s="3">
        <f>O21</f>
        <v>4.4000000000000004</v>
      </c>
    </row>
    <row r="27" spans="2:18" x14ac:dyDescent="0.25">
      <c r="C27" s="4">
        <f>C10</f>
        <v>0.99</v>
      </c>
      <c r="D27" s="3">
        <f>G10</f>
        <v>6.4</v>
      </c>
      <c r="E27" s="3">
        <f t="shared" si="1"/>
        <v>1.2812499999999998</v>
      </c>
      <c r="F27" s="3">
        <f>G16</f>
        <v>8.1999999999999993</v>
      </c>
      <c r="G27" s="3">
        <f t="shared" si="2"/>
        <v>1.25609756097561</v>
      </c>
      <c r="H27" s="3">
        <f>G22</f>
        <v>10.3</v>
      </c>
      <c r="K27" s="4">
        <f>K10</f>
        <v>0.99</v>
      </c>
      <c r="L27" s="3">
        <f>O10</f>
        <v>6.5</v>
      </c>
      <c r="M27" s="3">
        <f t="shared" si="3"/>
        <v>1.2923076923076924</v>
      </c>
      <c r="N27" s="3">
        <f>O16</f>
        <v>8.4</v>
      </c>
      <c r="O27" s="3">
        <f t="shared" si="4"/>
        <v>1.25</v>
      </c>
      <c r="P27" s="3">
        <f>O22</f>
        <v>10.5</v>
      </c>
    </row>
    <row r="28" spans="2:18" x14ac:dyDescent="0.25">
      <c r="M28" s="3"/>
    </row>
    <row r="29" spans="2:18" x14ac:dyDescent="0.25">
      <c r="M29" s="3"/>
    </row>
    <row r="30" spans="2:18" x14ac:dyDescent="0.25">
      <c r="K30" s="4"/>
      <c r="L30" s="3"/>
      <c r="M30" s="3"/>
      <c r="N30" s="3"/>
      <c r="P30" s="3"/>
    </row>
    <row r="31" spans="2:18" x14ac:dyDescent="0.25">
      <c r="K31" s="4"/>
      <c r="L31" s="3"/>
      <c r="M31" s="3"/>
      <c r="N31" s="3"/>
      <c r="P31" s="3"/>
    </row>
    <row r="32" spans="2:18" x14ac:dyDescent="0.25">
      <c r="K32" s="4"/>
      <c r="L32" s="3"/>
      <c r="M32" s="3"/>
      <c r="N32" s="3"/>
      <c r="P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</dc:creator>
  <cp:lastModifiedBy>maarten</cp:lastModifiedBy>
  <dcterms:created xsi:type="dcterms:W3CDTF">2019-02-24T20:23:34Z</dcterms:created>
  <dcterms:modified xsi:type="dcterms:W3CDTF">2019-02-24T21:16:13Z</dcterms:modified>
</cp:coreProperties>
</file>