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dmountaki_tudelft_nl/Documents/Desktop/DESKTOP/2nd year/CORE/Soil data/"/>
    </mc:Choice>
  </mc:AlternateContent>
  <xr:revisionPtr revIDLastSave="28" documentId="8_{664A5A54-6A95-4090-9BC6-1B8A15D0EF0C}" xr6:coauthVersionLast="47" xr6:coauthVersionMax="47" xr10:uidLastSave="{9009F627-3B0D-4599-A889-03949FD1F351}"/>
  <bookViews>
    <workbookView xWindow="0" yWindow="720" windowWidth="23040" windowHeight="12240" xr2:uid="{7EDE21AD-A54A-4CDA-8ACF-AEF16013F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E15" i="1"/>
  <c r="E16" i="1"/>
  <c r="E17" i="1"/>
  <c r="E18" i="1"/>
  <c r="E19" i="1"/>
  <c r="E20" i="1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<sst xmlns="http://schemas.openxmlformats.org/spreadsheetml/2006/main" count="53" uniqueCount="29">
  <si>
    <t>Ground Type</t>
  </si>
  <si>
    <t>Bearing capacity (Kg/m2)</t>
  </si>
  <si>
    <t>Bearing capacity (kN/m2)</t>
  </si>
  <si>
    <t>Rock</t>
  </si>
  <si>
    <t>Bedrock</t>
  </si>
  <si>
    <t>PSI</t>
  </si>
  <si>
    <t>Layers</t>
  </si>
  <si>
    <t>Soft</t>
  </si>
  <si>
    <t>hardpan, cemented sand or gravel</t>
  </si>
  <si>
    <t>all</t>
  </si>
  <si>
    <t>Compact</t>
  </si>
  <si>
    <t>Firm</t>
  </si>
  <si>
    <t>Loose</t>
  </si>
  <si>
    <t>Silt</t>
  </si>
  <si>
    <t>Clay</t>
  </si>
  <si>
    <t>sand, fine, silty or with trace of clay</t>
  </si>
  <si>
    <t>Sand, coarse to medium</t>
  </si>
  <si>
    <t>Angle of repose</t>
  </si>
  <si>
    <t>Nc</t>
  </si>
  <si>
    <t>Nq</t>
  </si>
  <si>
    <t>Nγ</t>
  </si>
  <si>
    <t>w:density of soil Kg/m2</t>
  </si>
  <si>
    <t xml:space="preserve"> </t>
  </si>
  <si>
    <t>c:cohesion Kpa = KN/m2</t>
  </si>
  <si>
    <t>γ : unit weight of soil KN/m3</t>
  </si>
  <si>
    <t>Specification</t>
  </si>
  <si>
    <t>β=</t>
  </si>
  <si>
    <t>δ=</t>
  </si>
  <si>
    <t>gravel or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</si>
</sst>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openxmlformats.org/officeDocument/2006/relationships/calcChain" Target="calcChain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25</xdr:row>
      <xdr:rowOff>0</xdr:rowOff>
    </xdr:from>
    <xdr:to>
      <xdr:col>11</xdr:col>
      <xdr:colOff>68924</xdr:colOff>
      <xdr:row>26</xdr:row>
      <xdr:rowOff>175291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05DDF-63A8-717D-FA70-13FCBE779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4648200"/>
          <a:ext cx="3970364" cy="3581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952B-DFEE-4864-9B4B-A405F27925D1}">
  <dimension ref="A1:O23"/>
  <sheetViews>
    <sheetView tabSelected="1" workbookViewId="0">
      <selection activeCell="F1" sqref="F1"/>
    </sheetView>
  </sheetViews>
  <sheetFormatPr defaultRowHeight="14.4" x14ac:dyDescent="0.3"/>
  <cols>
    <col min="2" max="10" width="12" customWidth="1"/>
  </cols>
  <sheetData>
    <row r="1" spans="1:15" ht="15" thickBot="1" x14ac:dyDescent="0.35">
      <c r="A1" t="s">
        <v>0</v>
      </c>
      <c r="B1" t="s">
        <v>25</v>
      </c>
      <c r="C1" t="s">
        <v>5</v>
      </c>
      <c r="D1" t="s">
        <v>1</v>
      </c>
      <c r="E1" t="s">
        <v>2</v>
      </c>
      <c r="F1" t="s">
        <v>23</v>
      </c>
      <c r="G1" t="s">
        <v>17</v>
      </c>
      <c r="H1" t="s">
        <v>18</v>
      </c>
      <c r="I1" t="s">
        <v>19</v>
      </c>
      <c r="J1" t="s">
        <v>20</v>
      </c>
      <c r="K1" t="s">
        <v>24</v>
      </c>
      <c r="L1" t="s">
        <v>21</v>
      </c>
      <c r="M1" t="s">
        <v>22</v>
      </c>
      <c r="N1" t="s">
        <v>26</v>
      </c>
      <c r="O1">
        <v>0.252</v>
      </c>
    </row>
    <row r="2" spans="1:15" ht="15" thickBot="1" x14ac:dyDescent="0.35">
      <c r="A2" s="12" t="s">
        <v>3</v>
      </c>
      <c r="B2" s="1" t="s">
        <v>4</v>
      </c>
      <c r="C2" s="1">
        <v>833</v>
      </c>
      <c r="D2" s="1">
        <f>C2*703.07</f>
        <v>585657.31000000006</v>
      </c>
      <c r="E2" s="1">
        <f>C2*6.894</f>
        <v>5742.7020000000002</v>
      </c>
      <c r="F2" s="1">
        <v>10000</v>
      </c>
      <c r="G2" s="1">
        <v>30</v>
      </c>
      <c r="H2" s="1">
        <v>37.200000000000003</v>
      </c>
      <c r="I2" s="1">
        <v>22.5</v>
      </c>
      <c r="J2" s="1">
        <v>19.7</v>
      </c>
      <c r="K2" s="1">
        <v>26</v>
      </c>
      <c r="L2" s="1">
        <v>3500</v>
      </c>
      <c r="M2" s="2"/>
      <c r="N2" t="s">
        <v>27</v>
      </c>
      <c r="O2">
        <v>0.39200000000000002</v>
      </c>
    </row>
    <row r="3" spans="1:15" ht="15" thickBot="1" x14ac:dyDescent="0.35">
      <c r="A3" s="12" t="s">
        <v>3</v>
      </c>
      <c r="B3" t="s">
        <v>6</v>
      </c>
      <c r="C3">
        <v>208</v>
      </c>
      <c r="D3">
        <f t="shared" ref="D3:D20" si="0">C3*703.07</f>
        <v>146238.56</v>
      </c>
      <c r="E3">
        <f t="shared" ref="E3:E20" si="1">C3*6.894</f>
        <v>1433.952</v>
      </c>
      <c r="F3">
        <v>10000</v>
      </c>
      <c r="G3">
        <v>25</v>
      </c>
      <c r="H3">
        <v>25.1</v>
      </c>
      <c r="I3">
        <v>12.7</v>
      </c>
      <c r="J3">
        <v>9.6999999999999993</v>
      </c>
      <c r="K3">
        <v>24</v>
      </c>
      <c r="L3">
        <v>2600</v>
      </c>
      <c r="M3" s="3"/>
    </row>
    <row r="4" spans="1:15" ht="15" thickBot="1" x14ac:dyDescent="0.35">
      <c r="A4" s="12" t="s">
        <v>3</v>
      </c>
      <c r="B4" s="4" t="s">
        <v>7</v>
      </c>
      <c r="C4" s="4">
        <v>111</v>
      </c>
      <c r="D4" s="4">
        <f t="shared" si="0"/>
        <v>78040.77</v>
      </c>
      <c r="E4" s="4">
        <f t="shared" si="1"/>
        <v>765.23400000000004</v>
      </c>
      <c r="F4" s="4">
        <v>10000</v>
      </c>
      <c r="G4" s="4">
        <v>20</v>
      </c>
      <c r="H4" s="4">
        <v>17.7</v>
      </c>
      <c r="I4" s="4">
        <v>7.4</v>
      </c>
      <c r="J4" s="4">
        <v>5</v>
      </c>
      <c r="K4" s="4">
        <v>22</v>
      </c>
      <c r="L4" s="4">
        <v>1690</v>
      </c>
      <c r="M4" s="5"/>
    </row>
    <row r="5" spans="1:15" ht="15" thickBot="1" x14ac:dyDescent="0.35">
      <c r="A5" s="6" t="s">
        <v>8</v>
      </c>
      <c r="B5" s="7" t="s">
        <v>9</v>
      </c>
      <c r="C5" s="7">
        <v>139</v>
      </c>
      <c r="D5" s="7">
        <f t="shared" si="0"/>
        <v>97726.73000000001</v>
      </c>
      <c r="E5" s="7">
        <f t="shared" si="1"/>
        <v>958.26599999999996</v>
      </c>
      <c r="F5" s="7">
        <v>0</v>
      </c>
      <c r="G5" s="7">
        <v>40</v>
      </c>
      <c r="H5" s="1">
        <v>95.7</v>
      </c>
      <c r="I5" s="1">
        <v>81.3</v>
      </c>
      <c r="J5" s="1">
        <v>100.4</v>
      </c>
      <c r="K5" s="7">
        <v>18</v>
      </c>
      <c r="L5" s="7">
        <v>2000</v>
      </c>
      <c r="M5" s="8"/>
    </row>
    <row r="6" spans="1:15" ht="14.4" customHeight="1" x14ac:dyDescent="0.3">
      <c r="A6" t="s">
        <v>28</v>
      </c>
      <c r="B6" s="1" t="s">
        <v>10</v>
      </c>
      <c r="C6" s="1">
        <v>111</v>
      </c>
      <c r="D6" s="1">
        <f t="shared" si="0"/>
        <v>78040.77</v>
      </c>
      <c r="E6" s="1">
        <f t="shared" si="1"/>
        <v>765.23400000000004</v>
      </c>
      <c r="F6" s="1">
        <v>0</v>
      </c>
      <c r="G6" s="1">
        <v>40</v>
      </c>
      <c r="H6" s="1">
        <v>95.7</v>
      </c>
      <c r="I6" s="1">
        <v>81.3</v>
      </c>
      <c r="J6" s="1">
        <v>100.4</v>
      </c>
      <c r="K6" s="1">
        <v>21</v>
      </c>
      <c r="L6" s="1">
        <v>2560</v>
      </c>
      <c r="M6" s="2"/>
    </row>
    <row r="7" spans="1:15" x14ac:dyDescent="0.3">
      <c r="A7" t="s">
        <v>28</v>
      </c>
      <c r="B7" t="s">
        <v>11</v>
      </c>
      <c r="C7">
        <v>83</v>
      </c>
      <c r="D7">
        <f t="shared" si="0"/>
        <v>58354.810000000005</v>
      </c>
      <c r="E7">
        <f t="shared" si="1"/>
        <v>572.202</v>
      </c>
      <c r="F7">
        <v>0</v>
      </c>
      <c r="G7">
        <v>35</v>
      </c>
      <c r="H7">
        <v>57.8</v>
      </c>
      <c r="I7">
        <v>41.4</v>
      </c>
      <c r="J7">
        <v>42.4</v>
      </c>
      <c r="K7">
        <v>18</v>
      </c>
      <c r="L7">
        <v>2000</v>
      </c>
      <c r="M7" s="3"/>
    </row>
    <row r="8" spans="1:15" ht="15" thickBot="1" x14ac:dyDescent="0.35">
      <c r="A8" s="4" t="s">
        <v>28</v>
      </c>
      <c r="B8" s="4" t="s">
        <v>12</v>
      </c>
      <c r="C8" s="4">
        <v>56</v>
      </c>
      <c r="D8" s="4">
        <f t="shared" si="0"/>
        <v>39371.920000000006</v>
      </c>
      <c r="E8" s="4">
        <f t="shared" si="1"/>
        <v>386.06400000000002</v>
      </c>
      <c r="F8" s="4">
        <v>0</v>
      </c>
      <c r="G8" s="4">
        <v>25</v>
      </c>
      <c r="H8" s="4">
        <v>25.1</v>
      </c>
      <c r="I8" s="4">
        <v>12.7</v>
      </c>
      <c r="J8" s="4">
        <v>9.6999999999999993</v>
      </c>
      <c r="K8" s="4">
        <v>16</v>
      </c>
      <c r="L8" s="4">
        <v>1600</v>
      </c>
      <c r="M8" s="5"/>
    </row>
    <row r="9" spans="1:15" ht="14.4" customHeight="1" x14ac:dyDescent="0.3">
      <c r="A9" s="9" t="s">
        <v>16</v>
      </c>
      <c r="B9" s="1" t="s">
        <v>10</v>
      </c>
      <c r="C9" s="1">
        <v>83</v>
      </c>
      <c r="D9" s="1">
        <f t="shared" si="0"/>
        <v>58354.810000000005</v>
      </c>
      <c r="E9" s="1">
        <f t="shared" si="1"/>
        <v>572.202</v>
      </c>
      <c r="F9" s="1">
        <v>0</v>
      </c>
      <c r="G9" s="1">
        <v>35</v>
      </c>
      <c r="H9" s="1">
        <v>57.8</v>
      </c>
      <c r="I9" s="1">
        <v>41.4</v>
      </c>
      <c r="J9" s="1">
        <v>42.4</v>
      </c>
      <c r="K9" s="1">
        <v>19</v>
      </c>
      <c r="L9" s="1">
        <v>1900</v>
      </c>
      <c r="M9" s="2"/>
    </row>
    <row r="10" spans="1:15" x14ac:dyDescent="0.3">
      <c r="A10" s="10" t="s">
        <v>16</v>
      </c>
      <c r="B10" t="s">
        <v>11</v>
      </c>
      <c r="C10">
        <v>63</v>
      </c>
      <c r="D10">
        <f t="shared" si="0"/>
        <v>44293.41</v>
      </c>
      <c r="E10">
        <f t="shared" si="1"/>
        <v>434.322</v>
      </c>
      <c r="F10">
        <v>0</v>
      </c>
      <c r="G10">
        <v>30</v>
      </c>
      <c r="H10">
        <v>37.200000000000003</v>
      </c>
      <c r="I10">
        <v>22.5</v>
      </c>
      <c r="J10">
        <v>19.7</v>
      </c>
      <c r="K10">
        <v>17</v>
      </c>
      <c r="L10">
        <v>1700</v>
      </c>
      <c r="M10" s="3"/>
    </row>
    <row r="11" spans="1:15" ht="15" thickBot="1" x14ac:dyDescent="0.35">
      <c r="A11" s="11" t="s">
        <v>16</v>
      </c>
      <c r="B11" s="4" t="s">
        <v>12</v>
      </c>
      <c r="C11" s="4">
        <v>42</v>
      </c>
      <c r="D11" s="4">
        <f t="shared" si="0"/>
        <v>29528.940000000002</v>
      </c>
      <c r="E11" s="4">
        <f t="shared" si="1"/>
        <v>289.548</v>
      </c>
      <c r="F11" s="4">
        <v>0</v>
      </c>
      <c r="G11" s="4">
        <v>25</v>
      </c>
      <c r="H11" s="4">
        <v>25.1</v>
      </c>
      <c r="I11" s="4">
        <v>12.7</v>
      </c>
      <c r="J11" s="4">
        <v>9.6999999999999993</v>
      </c>
      <c r="K11" s="4">
        <v>16</v>
      </c>
      <c r="L11" s="4">
        <v>1500</v>
      </c>
      <c r="M11" s="5"/>
    </row>
    <row r="12" spans="1:15" ht="14.4" customHeight="1" x14ac:dyDescent="0.3">
      <c r="A12" s="9" t="s">
        <v>15</v>
      </c>
      <c r="B12" s="1" t="s">
        <v>10</v>
      </c>
      <c r="C12" s="1">
        <v>56</v>
      </c>
      <c r="D12" s="1">
        <f t="shared" si="0"/>
        <v>39371.920000000006</v>
      </c>
      <c r="E12" s="1">
        <f t="shared" si="1"/>
        <v>386.06400000000002</v>
      </c>
      <c r="F12" s="1">
        <v>50</v>
      </c>
      <c r="G12" s="1">
        <v>15</v>
      </c>
      <c r="H12">
        <v>12.9</v>
      </c>
      <c r="I12">
        <v>4.4000000000000004</v>
      </c>
      <c r="J12">
        <v>2.5</v>
      </c>
      <c r="K12" s="1">
        <v>18.399999999999999</v>
      </c>
      <c r="L12" s="1">
        <v>1600</v>
      </c>
      <c r="M12" s="2"/>
    </row>
    <row r="13" spans="1:15" x14ac:dyDescent="0.3">
      <c r="A13" s="10" t="s">
        <v>15</v>
      </c>
      <c r="B13" t="s">
        <v>11</v>
      </c>
      <c r="C13">
        <v>42</v>
      </c>
      <c r="D13">
        <f t="shared" si="0"/>
        <v>29528.940000000002</v>
      </c>
      <c r="E13">
        <f t="shared" si="1"/>
        <v>289.548</v>
      </c>
      <c r="F13">
        <v>20</v>
      </c>
      <c r="G13">
        <v>15</v>
      </c>
      <c r="H13">
        <v>12.9</v>
      </c>
      <c r="I13">
        <v>4.4000000000000004</v>
      </c>
      <c r="J13">
        <v>2.5</v>
      </c>
      <c r="K13">
        <v>17.399999999999999</v>
      </c>
      <c r="L13">
        <v>1500</v>
      </c>
      <c r="M13" s="3"/>
    </row>
    <row r="14" spans="1:15" ht="15" thickBot="1" x14ac:dyDescent="0.35">
      <c r="A14" s="11" t="s">
        <v>15</v>
      </c>
      <c r="B14" s="4" t="s">
        <v>12</v>
      </c>
      <c r="C14" s="4">
        <v>28</v>
      </c>
      <c r="D14" s="4">
        <f t="shared" si="0"/>
        <v>19685.960000000003</v>
      </c>
      <c r="E14" s="4">
        <f t="shared" si="1"/>
        <v>193.03200000000001</v>
      </c>
      <c r="F14" s="4">
        <v>20</v>
      </c>
      <c r="G14" s="4">
        <v>15</v>
      </c>
      <c r="H14">
        <v>12.9</v>
      </c>
      <c r="I14">
        <v>4.4000000000000004</v>
      </c>
      <c r="J14">
        <v>2.5</v>
      </c>
      <c r="K14" s="4">
        <v>16.399999999999999</v>
      </c>
      <c r="L14" s="4">
        <v>1400</v>
      </c>
      <c r="M14" s="5"/>
    </row>
    <row r="15" spans="1:15" x14ac:dyDescent="0.3">
      <c r="A15" s="9" t="s">
        <v>13</v>
      </c>
      <c r="B15" s="1" t="s">
        <v>10</v>
      </c>
      <c r="C15" s="1">
        <v>42</v>
      </c>
      <c r="D15" s="1">
        <f t="shared" si="0"/>
        <v>29528.940000000002</v>
      </c>
      <c r="E15" s="1">
        <f t="shared" si="1"/>
        <v>289.548</v>
      </c>
      <c r="F15" s="1">
        <v>75</v>
      </c>
      <c r="G15" s="1">
        <v>50</v>
      </c>
      <c r="H15" s="1">
        <v>347.5</v>
      </c>
      <c r="I15" s="1">
        <v>415.1</v>
      </c>
      <c r="J15" s="1">
        <v>1153.2</v>
      </c>
      <c r="K15" s="1">
        <v>20</v>
      </c>
      <c r="L15" s="1">
        <v>2100</v>
      </c>
      <c r="M15" s="2"/>
    </row>
    <row r="16" spans="1:15" x14ac:dyDescent="0.3">
      <c r="A16" s="10" t="s">
        <v>13</v>
      </c>
      <c r="B16" t="s">
        <v>11</v>
      </c>
      <c r="C16">
        <v>35</v>
      </c>
      <c r="D16">
        <f t="shared" si="0"/>
        <v>24607.45</v>
      </c>
      <c r="E16">
        <f t="shared" si="1"/>
        <v>241.29</v>
      </c>
      <c r="F16">
        <v>75</v>
      </c>
      <c r="G16">
        <v>20</v>
      </c>
      <c r="H16">
        <v>17.7</v>
      </c>
      <c r="I16">
        <v>7.4</v>
      </c>
      <c r="J16">
        <v>5</v>
      </c>
      <c r="K16">
        <v>19</v>
      </c>
      <c r="L16">
        <v>2100</v>
      </c>
      <c r="M16" s="3"/>
    </row>
    <row r="17" spans="1:13" ht="15" thickBot="1" x14ac:dyDescent="0.35">
      <c r="A17" s="11" t="s">
        <v>13</v>
      </c>
      <c r="B17" s="4" t="s">
        <v>12</v>
      </c>
      <c r="C17" s="4">
        <v>28</v>
      </c>
      <c r="D17" s="4">
        <f t="shared" si="0"/>
        <v>19685.960000000003</v>
      </c>
      <c r="E17" s="4">
        <f t="shared" si="1"/>
        <v>193.03200000000001</v>
      </c>
      <c r="F17" s="4">
        <v>75</v>
      </c>
      <c r="G17" s="4">
        <v>25</v>
      </c>
      <c r="H17" s="4">
        <v>25.1</v>
      </c>
      <c r="I17" s="4">
        <v>12.7</v>
      </c>
      <c r="J17" s="4">
        <v>9.6999999999999993</v>
      </c>
      <c r="K17" s="4">
        <v>18</v>
      </c>
      <c r="L17" s="4">
        <v>2100</v>
      </c>
      <c r="M17" s="5"/>
    </row>
    <row r="18" spans="1:13" x14ac:dyDescent="0.3">
      <c r="A18" s="9" t="s">
        <v>14</v>
      </c>
      <c r="B18" s="1" t="s">
        <v>10</v>
      </c>
      <c r="C18" s="1">
        <v>56</v>
      </c>
      <c r="D18" s="1">
        <f t="shared" si="0"/>
        <v>39371.920000000006</v>
      </c>
      <c r="E18" s="1">
        <f t="shared" si="1"/>
        <v>386.06400000000002</v>
      </c>
      <c r="F18" s="1">
        <v>20</v>
      </c>
      <c r="G18" s="1">
        <v>40</v>
      </c>
      <c r="H18" s="1"/>
      <c r="I18" s="1"/>
      <c r="J18" s="1"/>
      <c r="K18" s="1">
        <v>20</v>
      </c>
      <c r="L18" s="1">
        <v>1760</v>
      </c>
      <c r="M18" s="2"/>
    </row>
    <row r="19" spans="1:13" x14ac:dyDescent="0.3">
      <c r="A19" s="10" t="s">
        <v>14</v>
      </c>
      <c r="B19" t="s">
        <v>11</v>
      </c>
      <c r="C19">
        <v>35</v>
      </c>
      <c r="D19">
        <f t="shared" si="0"/>
        <v>24607.45</v>
      </c>
      <c r="E19">
        <f t="shared" si="1"/>
        <v>241.29</v>
      </c>
      <c r="F19">
        <v>15</v>
      </c>
      <c r="G19">
        <v>15</v>
      </c>
      <c r="H19">
        <v>12.9</v>
      </c>
      <c r="I19">
        <v>4.4000000000000004</v>
      </c>
      <c r="J19">
        <v>2.5</v>
      </c>
      <c r="K19">
        <v>18</v>
      </c>
      <c r="L19">
        <v>1700</v>
      </c>
      <c r="M19" s="3"/>
    </row>
    <row r="20" spans="1:13" ht="15" thickBot="1" x14ac:dyDescent="0.35">
      <c r="A20" s="11" t="s">
        <v>14</v>
      </c>
      <c r="B20" s="4" t="s">
        <v>12</v>
      </c>
      <c r="C20" s="4">
        <v>14</v>
      </c>
      <c r="D20" s="4">
        <f t="shared" si="0"/>
        <v>9842.9800000000014</v>
      </c>
      <c r="E20" s="4">
        <f t="shared" si="1"/>
        <v>96.516000000000005</v>
      </c>
      <c r="F20" s="4">
        <v>10</v>
      </c>
      <c r="G20" s="4">
        <v>20</v>
      </c>
      <c r="H20" s="4">
        <v>17.7</v>
      </c>
      <c r="I20" s="4">
        <v>7.4</v>
      </c>
      <c r="J20" s="4">
        <v>5</v>
      </c>
      <c r="K20" s="4">
        <v>16</v>
      </c>
      <c r="L20" s="4">
        <v>1600</v>
      </c>
      <c r="M20" s="5"/>
    </row>
    <row r="23" spans="1:13" x14ac:dyDescent="0.3">
      <c r="F23">
        <f>1.3*F17*H17+0.8*I17+0.5*K17*O1*O2*J17</f>
        <v>2466.0338431999999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Mountaki</dc:creator>
  <cp:lastModifiedBy>Dimitra Mountaki</cp:lastModifiedBy>
  <dcterms:created xsi:type="dcterms:W3CDTF">2023-10-09T13:27:49Z</dcterms:created>
  <dcterms:modified xsi:type="dcterms:W3CDTF">2023-11-01T16:34:39Z</dcterms:modified>
</cp:coreProperties>
</file>