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ziele/Reps/Targuino/"/>
    </mc:Choice>
  </mc:AlternateContent>
  <bookViews>
    <workbookView xWindow="27320" yWindow="0" windowWidth="38400" windowHeight="21600" tabRatio="500"/>
  </bookViews>
  <sheets>
    <sheet name="Magnets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" i="2" l="1"/>
  <c r="B3" i="2"/>
  <c r="BA3" i="2"/>
  <c r="BG3" i="2"/>
  <c r="BH3" i="2"/>
  <c r="BJ3" i="2"/>
  <c r="B4" i="2"/>
  <c r="BA4" i="2"/>
  <c r="BG4" i="2"/>
  <c r="BH4" i="2"/>
  <c r="BJ4" i="2"/>
  <c r="B5" i="2"/>
  <c r="BA5" i="2"/>
  <c r="BG5" i="2"/>
  <c r="BH5" i="2"/>
  <c r="BJ5" i="2"/>
  <c r="B6" i="2"/>
  <c r="BA6" i="2"/>
  <c r="BG6" i="2"/>
  <c r="BH6" i="2"/>
  <c r="BJ6" i="2"/>
  <c r="B7" i="2"/>
  <c r="BA7" i="2"/>
  <c r="BG7" i="2"/>
  <c r="BH7" i="2"/>
  <c r="BJ7" i="2"/>
  <c r="B8" i="2"/>
  <c r="BA8" i="2"/>
  <c r="BG8" i="2"/>
  <c r="BH8" i="2"/>
  <c r="BJ8" i="2"/>
  <c r="B9" i="2"/>
  <c r="BA9" i="2"/>
  <c r="BG9" i="2"/>
  <c r="BH9" i="2"/>
  <c r="BJ9" i="2"/>
  <c r="B10" i="2"/>
  <c r="BA10" i="2"/>
  <c r="BG10" i="2"/>
  <c r="BH10" i="2"/>
  <c r="BJ10" i="2"/>
  <c r="B11" i="2"/>
  <c r="BA11" i="2"/>
  <c r="BG11" i="2"/>
  <c r="BH11" i="2"/>
  <c r="BJ11" i="2"/>
  <c r="B12" i="2"/>
  <c r="BA12" i="2"/>
  <c r="BG12" i="2"/>
  <c r="BH12" i="2"/>
  <c r="BJ12" i="2"/>
  <c r="B13" i="2"/>
  <c r="BA13" i="2"/>
  <c r="BG13" i="2"/>
  <c r="BH13" i="2"/>
  <c r="BJ13" i="2"/>
  <c r="B14" i="2"/>
  <c r="BA14" i="2"/>
  <c r="BG14" i="2"/>
  <c r="BH14" i="2"/>
  <c r="BJ14" i="2"/>
  <c r="B15" i="2"/>
  <c r="BA15" i="2"/>
  <c r="BG15" i="2"/>
  <c r="BH15" i="2"/>
  <c r="BJ15" i="2"/>
  <c r="B16" i="2"/>
  <c r="BA16" i="2"/>
  <c r="BG16" i="2"/>
  <c r="BH16" i="2"/>
  <c r="BJ16" i="2"/>
  <c r="B17" i="2"/>
  <c r="BA17" i="2"/>
  <c r="BG17" i="2"/>
  <c r="BH17" i="2"/>
  <c r="BJ17" i="2"/>
  <c r="B18" i="2"/>
  <c r="BA18" i="2"/>
  <c r="BG18" i="2"/>
  <c r="BH18" i="2"/>
  <c r="BJ18" i="2"/>
  <c r="B19" i="2"/>
  <c r="BA19" i="2"/>
  <c r="BG19" i="2"/>
  <c r="BH19" i="2"/>
  <c r="BJ19" i="2"/>
  <c r="B20" i="2"/>
  <c r="BA20" i="2"/>
  <c r="BG20" i="2"/>
  <c r="BH20" i="2"/>
  <c r="BJ20" i="2"/>
  <c r="B21" i="2"/>
  <c r="BA21" i="2"/>
  <c r="BG21" i="2"/>
  <c r="BH21" i="2"/>
  <c r="BJ21" i="2"/>
  <c r="B22" i="2"/>
  <c r="BA22" i="2"/>
  <c r="BG22" i="2"/>
  <c r="BH22" i="2"/>
  <c r="BJ22" i="2"/>
  <c r="B23" i="2"/>
  <c r="BA23" i="2"/>
  <c r="BG23" i="2"/>
  <c r="BH23" i="2"/>
  <c r="BJ23" i="2"/>
  <c r="B24" i="2"/>
  <c r="BA24" i="2"/>
  <c r="BG24" i="2"/>
  <c r="BH24" i="2"/>
  <c r="BJ24" i="2"/>
  <c r="B25" i="2"/>
  <c r="BA25" i="2"/>
  <c r="BG25" i="2"/>
  <c r="BH25" i="2"/>
  <c r="BJ25" i="2"/>
  <c r="B26" i="2"/>
  <c r="BA26" i="2"/>
  <c r="BG26" i="2"/>
  <c r="BH26" i="2"/>
  <c r="BJ26" i="2"/>
  <c r="B27" i="2"/>
  <c r="BA27" i="2"/>
  <c r="BG27" i="2"/>
  <c r="BH27" i="2"/>
  <c r="BJ27" i="2"/>
  <c r="B28" i="2"/>
  <c r="BA28" i="2"/>
  <c r="BG28" i="2"/>
  <c r="BH28" i="2"/>
  <c r="BJ28" i="2"/>
  <c r="B29" i="2"/>
  <c r="BA29" i="2"/>
  <c r="BG29" i="2"/>
  <c r="BH29" i="2"/>
  <c r="BJ29" i="2"/>
  <c r="B30" i="2"/>
  <c r="BA30" i="2"/>
  <c r="BG30" i="2"/>
  <c r="BH30" i="2"/>
  <c r="BJ30" i="2"/>
  <c r="B31" i="2"/>
  <c r="BA31" i="2"/>
  <c r="BG31" i="2"/>
  <c r="BH31" i="2"/>
  <c r="BJ31" i="2"/>
  <c r="B32" i="2"/>
  <c r="BA32" i="2"/>
  <c r="BG32" i="2"/>
  <c r="BH32" i="2"/>
  <c r="BJ32" i="2"/>
  <c r="B33" i="2"/>
  <c r="BA33" i="2"/>
  <c r="BG33" i="2"/>
  <c r="BH33" i="2"/>
  <c r="BJ33" i="2"/>
  <c r="B34" i="2"/>
  <c r="BA34" i="2"/>
  <c r="BG34" i="2"/>
  <c r="BH34" i="2"/>
  <c r="BJ34" i="2"/>
  <c r="B35" i="2"/>
  <c r="BA35" i="2"/>
  <c r="BG35" i="2"/>
  <c r="BH35" i="2"/>
  <c r="BJ35" i="2"/>
  <c r="B36" i="2"/>
  <c r="BA36" i="2"/>
  <c r="BG36" i="2"/>
  <c r="BH36" i="2"/>
  <c r="BJ36" i="2"/>
  <c r="B2" i="2"/>
  <c r="BA2" i="2"/>
  <c r="BG2" i="2"/>
  <c r="BH2" i="2"/>
  <c r="BJ2" i="2"/>
  <c r="BD3" i="2"/>
  <c r="BI3" i="2"/>
  <c r="BD4" i="2"/>
  <c r="BI4" i="2"/>
  <c r="BD5" i="2"/>
  <c r="BI5" i="2"/>
  <c r="BD6" i="2"/>
  <c r="BI6" i="2"/>
  <c r="BD7" i="2"/>
  <c r="BI7" i="2"/>
  <c r="BD8" i="2"/>
  <c r="BI8" i="2"/>
  <c r="BD9" i="2"/>
  <c r="BI9" i="2"/>
  <c r="BD10" i="2"/>
  <c r="BI10" i="2"/>
  <c r="BD11" i="2"/>
  <c r="BI11" i="2"/>
  <c r="BD12" i="2"/>
  <c r="BI12" i="2"/>
  <c r="BD13" i="2"/>
  <c r="BI13" i="2"/>
  <c r="BD14" i="2"/>
  <c r="BI14" i="2"/>
  <c r="BD15" i="2"/>
  <c r="BI15" i="2"/>
  <c r="BD16" i="2"/>
  <c r="BI16" i="2"/>
  <c r="BD17" i="2"/>
  <c r="BI17" i="2"/>
  <c r="BD18" i="2"/>
  <c r="BI18" i="2"/>
  <c r="BD19" i="2"/>
  <c r="BI19" i="2"/>
  <c r="BD20" i="2"/>
  <c r="BI20" i="2"/>
  <c r="BD21" i="2"/>
  <c r="BI21" i="2"/>
  <c r="BD22" i="2"/>
  <c r="BI22" i="2"/>
  <c r="BD23" i="2"/>
  <c r="BI23" i="2"/>
  <c r="BD24" i="2"/>
  <c r="BI24" i="2"/>
  <c r="BD25" i="2"/>
  <c r="BI25" i="2"/>
  <c r="BD26" i="2"/>
  <c r="BI26" i="2"/>
  <c r="BD27" i="2"/>
  <c r="BI27" i="2"/>
  <c r="BD28" i="2"/>
  <c r="BI28" i="2"/>
  <c r="BD29" i="2"/>
  <c r="BI29" i="2"/>
  <c r="BD30" i="2"/>
  <c r="BI30" i="2"/>
  <c r="BD31" i="2"/>
  <c r="BI31" i="2"/>
  <c r="BD32" i="2"/>
  <c r="BI32" i="2"/>
  <c r="BD33" i="2"/>
  <c r="BI33" i="2"/>
  <c r="BD34" i="2"/>
  <c r="BI34" i="2"/>
  <c r="BD35" i="2"/>
  <c r="BI35" i="2"/>
  <c r="BD36" i="2"/>
  <c r="BI36" i="2"/>
  <c r="BD2" i="2"/>
  <c r="BI2" i="2"/>
  <c r="BE3" i="2"/>
  <c r="BK3" i="2"/>
  <c r="BE4" i="2"/>
  <c r="BK4" i="2"/>
  <c r="BE5" i="2"/>
  <c r="BK5" i="2"/>
  <c r="BE6" i="2"/>
  <c r="BK6" i="2"/>
  <c r="BE7" i="2"/>
  <c r="BK7" i="2"/>
  <c r="BE8" i="2"/>
  <c r="BK8" i="2"/>
  <c r="BE9" i="2"/>
  <c r="BK9" i="2"/>
  <c r="BE10" i="2"/>
  <c r="BK10" i="2"/>
  <c r="BE11" i="2"/>
  <c r="BK11" i="2"/>
  <c r="BE12" i="2"/>
  <c r="BK12" i="2"/>
  <c r="BE13" i="2"/>
  <c r="BK13" i="2"/>
  <c r="BE14" i="2"/>
  <c r="BK14" i="2"/>
  <c r="BE15" i="2"/>
  <c r="BK15" i="2"/>
  <c r="BE16" i="2"/>
  <c r="BK16" i="2"/>
  <c r="BE17" i="2"/>
  <c r="BK17" i="2"/>
  <c r="BE18" i="2"/>
  <c r="BK18" i="2"/>
  <c r="BE19" i="2"/>
  <c r="BK19" i="2"/>
  <c r="BE20" i="2"/>
  <c r="BK20" i="2"/>
  <c r="BE21" i="2"/>
  <c r="BK21" i="2"/>
  <c r="BE22" i="2"/>
  <c r="BK22" i="2"/>
  <c r="BE23" i="2"/>
  <c r="BK23" i="2"/>
  <c r="BE24" i="2"/>
  <c r="BK24" i="2"/>
  <c r="BE25" i="2"/>
  <c r="BK25" i="2"/>
  <c r="BE26" i="2"/>
  <c r="BK26" i="2"/>
  <c r="BE27" i="2"/>
  <c r="BK27" i="2"/>
  <c r="BE28" i="2"/>
  <c r="BK28" i="2"/>
  <c r="BE29" i="2"/>
  <c r="BK29" i="2"/>
  <c r="BE30" i="2"/>
  <c r="BK30" i="2"/>
  <c r="BE31" i="2"/>
  <c r="BK31" i="2"/>
  <c r="BE32" i="2"/>
  <c r="BK32" i="2"/>
  <c r="BE33" i="2"/>
  <c r="BK33" i="2"/>
  <c r="BE34" i="2"/>
  <c r="BK34" i="2"/>
  <c r="BE35" i="2"/>
  <c r="BK35" i="2"/>
  <c r="BE36" i="2"/>
  <c r="BK36" i="2"/>
  <c r="BE2" i="2"/>
  <c r="BK2" i="2"/>
  <c r="BB3" i="2"/>
  <c r="BC3" i="2"/>
  <c r="BB4" i="2"/>
  <c r="BC4" i="2"/>
  <c r="BB5" i="2"/>
  <c r="BC5" i="2"/>
  <c r="BB6" i="2"/>
  <c r="BC6" i="2"/>
  <c r="BB7" i="2"/>
  <c r="BC7" i="2"/>
  <c r="BB8" i="2"/>
  <c r="BC8" i="2"/>
  <c r="BB9" i="2"/>
  <c r="BC9" i="2"/>
  <c r="BB10" i="2"/>
  <c r="BC10" i="2"/>
  <c r="BB11" i="2"/>
  <c r="BC11" i="2"/>
  <c r="BB12" i="2"/>
  <c r="BC12" i="2"/>
  <c r="BB13" i="2"/>
  <c r="BC13" i="2"/>
  <c r="BB14" i="2"/>
  <c r="BC14" i="2"/>
  <c r="BB15" i="2"/>
  <c r="BC15" i="2"/>
  <c r="BB16" i="2"/>
  <c r="BC16" i="2"/>
  <c r="BB17" i="2"/>
  <c r="BC17" i="2"/>
  <c r="BB18" i="2"/>
  <c r="BC18" i="2"/>
  <c r="BB19" i="2"/>
  <c r="BC19" i="2"/>
  <c r="BB20" i="2"/>
  <c r="BC20" i="2"/>
  <c r="BB21" i="2"/>
  <c r="BC21" i="2"/>
  <c r="BB22" i="2"/>
  <c r="BC22" i="2"/>
  <c r="BB23" i="2"/>
  <c r="BC23" i="2"/>
  <c r="BB24" i="2"/>
  <c r="BC24" i="2"/>
  <c r="BB25" i="2"/>
  <c r="BC25" i="2"/>
  <c r="BB26" i="2"/>
  <c r="BC26" i="2"/>
  <c r="BB27" i="2"/>
  <c r="BC27" i="2"/>
  <c r="BB28" i="2"/>
  <c r="BC28" i="2"/>
  <c r="BB29" i="2"/>
  <c r="BC29" i="2"/>
  <c r="BB30" i="2"/>
  <c r="BC30" i="2"/>
  <c r="BB31" i="2"/>
  <c r="BC31" i="2"/>
  <c r="BB32" i="2"/>
  <c r="BC32" i="2"/>
  <c r="BB33" i="2"/>
  <c r="BC33" i="2"/>
  <c r="BB34" i="2"/>
  <c r="BC34" i="2"/>
  <c r="BB35" i="2"/>
  <c r="BC35" i="2"/>
  <c r="BB36" i="2"/>
  <c r="BC36" i="2"/>
  <c r="BB2" i="2"/>
  <c r="BC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C2" i="2"/>
  <c r="BF10" i="2"/>
  <c r="BF3" i="2"/>
  <c r="BF4" i="2"/>
  <c r="BF5" i="2"/>
  <c r="BF6" i="2"/>
  <c r="BF7" i="2"/>
  <c r="BF8" i="2"/>
  <c r="BF9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2" i="2"/>
</calcChain>
</file>

<file path=xl/sharedStrings.xml><?xml version="1.0" encoding="utf-8"?>
<sst xmlns="http://schemas.openxmlformats.org/spreadsheetml/2006/main" count="19" uniqueCount="19">
  <si>
    <t>Vdesired\Counted magnets</t>
  </si>
  <si>
    <t>Des. Counted magnets</t>
  </si>
  <si>
    <t>Magnets</t>
  </si>
  <si>
    <t>Err, mag</t>
  </si>
  <si>
    <t>Err, vel</t>
  </si>
  <si>
    <t>#Magnets</t>
  </si>
  <si>
    <t>PWM value</t>
  </si>
  <si>
    <t>Rounded PWM value</t>
  </si>
  <si>
    <t>Actual velocity by PWM</t>
  </si>
  <si>
    <t>Err, vel (PWM)</t>
  </si>
  <si>
    <t>diff</t>
  </si>
  <si>
    <t>VMEASURE_SAMPLE_TIME</t>
  </si>
  <si>
    <t>ropeRadius</t>
  </si>
  <si>
    <t>Coeff</t>
  </si>
  <si>
    <t>[ms]</t>
  </si>
  <si>
    <t>[cm]</t>
  </si>
  <si>
    <t>Magnets- derived PWM</t>
  </si>
  <si>
    <t>Magnets / PWM error, vel</t>
  </si>
  <si>
    <t>derived PWM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</si>
</sst>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Fill="1"/>
    <xf numFmtId="0" fontId="1" fillId="0" borderId="0" xfId="0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/>
    <xf numFmtId="164" fontId="0" fillId="0" borderId="0" xfId="0" applyNumberFormat="1"/>
    <xf numFmtId="1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1"/>
  <sheetViews>
    <sheetView tabSelected="1" showRuler="0" workbookViewId="0">
      <pane xSplit="1" topLeftCell="U1" activePane="topRight" state="frozen"/>
      <selection pane="topRight" activeCell="B39" sqref="B39"/>
    </sheetView>
  </sheetViews>
  <sheetFormatPr baseColWidth="10" defaultRowHeight="16" x14ac:dyDescent="0.2"/>
  <cols>
    <col min="1" max="1" width="16.1640625" style="2" bestFit="1" customWidth="1"/>
    <col min="2" max="2" width="12.6640625" style="2" customWidth="1"/>
    <col min="3" max="27" width="4.6640625" style="1" bestFit="1" customWidth="1"/>
    <col min="28" max="52" width="4.6640625" style="1" customWidth="1"/>
    <col min="53" max="53" width="6" style="4" bestFit="1" customWidth="1"/>
    <col min="54" max="54" width="8.1640625" customWidth="1"/>
    <col min="55" max="55" width="8.33203125" bestFit="1" customWidth="1"/>
    <col min="56" max="56" width="10.5" bestFit="1" customWidth="1"/>
    <col min="57" max="57" width="10.33203125" style="11" customWidth="1"/>
    <col min="58" max="58" width="6.83203125" bestFit="1" customWidth="1"/>
    <col min="62" max="62" width="12.6640625" customWidth="1"/>
    <col min="73" max="73" width="10.83203125" customWidth="1"/>
  </cols>
  <sheetData>
    <row r="1" spans="1:103" s="6" customFormat="1" ht="47" customHeight="1" x14ac:dyDescent="0.2">
      <c r="A1" s="6" t="s">
        <v>0</v>
      </c>
      <c r="B1" s="6" t="s">
        <v>1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  <c r="AV1" s="7">
        <v>46</v>
      </c>
      <c r="AW1" s="7">
        <v>47</v>
      </c>
      <c r="AX1" s="7">
        <v>48</v>
      </c>
      <c r="AY1" s="7">
        <v>49</v>
      </c>
      <c r="AZ1" s="7">
        <v>50</v>
      </c>
      <c r="BA1" s="7" t="s">
        <v>2</v>
      </c>
      <c r="BB1" s="7" t="s">
        <v>3</v>
      </c>
      <c r="BC1" s="7" t="s">
        <v>4</v>
      </c>
      <c r="BD1" s="13" t="s">
        <v>6</v>
      </c>
      <c r="BE1" s="10" t="s">
        <v>7</v>
      </c>
      <c r="BF1" s="7" t="s">
        <v>9</v>
      </c>
      <c r="BG1" s="7" t="s">
        <v>16</v>
      </c>
      <c r="BH1" s="7" t="s">
        <v>18</v>
      </c>
      <c r="BI1" s="7" t="s">
        <v>10</v>
      </c>
      <c r="BJ1" s="6" t="s">
        <v>8</v>
      </c>
      <c r="BK1" s="7" t="s">
        <v>17</v>
      </c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</row>
    <row r="2" spans="1:103" x14ac:dyDescent="0.2">
      <c r="A2" s="2">
        <v>0.1</v>
      </c>
      <c r="B2" s="5">
        <f>A2*$B$41</f>
        <v>0.71369929637621232</v>
      </c>
      <c r="C2" s="3">
        <f>C$1/$B$41</f>
        <v>0.14011503235010478</v>
      </c>
      <c r="D2" s="3">
        <f t="shared" ref="D2:AZ7" si="0">D$1/$B$41</f>
        <v>0.28023006470020956</v>
      </c>
      <c r="E2" s="3">
        <f t="shared" si="0"/>
        <v>0.42034509705031431</v>
      </c>
      <c r="F2" s="3">
        <f t="shared" si="0"/>
        <v>0.56046012940041912</v>
      </c>
      <c r="G2" s="3">
        <f t="shared" si="0"/>
        <v>0.70057516175052392</v>
      </c>
      <c r="H2" s="3">
        <f t="shared" si="0"/>
        <v>0.84069019410062862</v>
      </c>
      <c r="I2" s="3">
        <f t="shared" si="0"/>
        <v>0.98080522645073343</v>
      </c>
      <c r="J2" s="3">
        <f t="shared" si="0"/>
        <v>1.1209202588008382</v>
      </c>
      <c r="K2" s="3">
        <f t="shared" si="0"/>
        <v>1.261035291150943</v>
      </c>
      <c r="L2" s="3">
        <f t="shared" si="0"/>
        <v>1.4011503235010478</v>
      </c>
      <c r="M2" s="3">
        <f t="shared" si="0"/>
        <v>1.5412653558511527</v>
      </c>
      <c r="N2" s="3">
        <f t="shared" si="0"/>
        <v>1.6813803882012572</v>
      </c>
      <c r="O2" s="3">
        <f t="shared" si="0"/>
        <v>1.821495420551362</v>
      </c>
      <c r="P2" s="3">
        <f t="shared" si="0"/>
        <v>1.9616104529014669</v>
      </c>
      <c r="Q2" s="3">
        <f t="shared" si="0"/>
        <v>2.1017254852515714</v>
      </c>
      <c r="R2" s="3">
        <f t="shared" si="0"/>
        <v>2.2418405176016765</v>
      </c>
      <c r="S2" s="3">
        <f t="shared" si="0"/>
        <v>2.381955549951781</v>
      </c>
      <c r="T2" s="3">
        <f t="shared" si="0"/>
        <v>2.5220705823018861</v>
      </c>
      <c r="U2" s="3">
        <f t="shared" si="0"/>
        <v>2.6621856146519907</v>
      </c>
      <c r="V2" s="3">
        <f t="shared" si="0"/>
        <v>2.8023006470020957</v>
      </c>
      <c r="W2" s="3">
        <f t="shared" si="0"/>
        <v>2.9424156793522003</v>
      </c>
      <c r="X2" s="3">
        <f t="shared" si="0"/>
        <v>3.0825307117023053</v>
      </c>
      <c r="Y2" s="3">
        <f t="shared" si="0"/>
        <v>3.2226457440524099</v>
      </c>
      <c r="Z2" s="3">
        <f t="shared" si="0"/>
        <v>3.3627607764025145</v>
      </c>
      <c r="AA2" s="3">
        <f t="shared" si="0"/>
        <v>3.5028758087526195</v>
      </c>
      <c r="AB2" s="3">
        <f t="shared" si="0"/>
        <v>3.6429908411027241</v>
      </c>
      <c r="AC2" s="3">
        <f t="shared" si="0"/>
        <v>3.7831058734528291</v>
      </c>
      <c r="AD2" s="3">
        <f t="shared" si="0"/>
        <v>3.9232209058029337</v>
      </c>
      <c r="AE2" s="3">
        <f t="shared" si="0"/>
        <v>4.0633359381530383</v>
      </c>
      <c r="AF2" s="3">
        <f t="shared" si="0"/>
        <v>4.2034509705031429</v>
      </c>
      <c r="AG2" s="3">
        <f t="shared" si="0"/>
        <v>4.3435660028532483</v>
      </c>
      <c r="AH2" s="3">
        <f t="shared" si="0"/>
        <v>4.4836810352033529</v>
      </c>
      <c r="AI2" s="3">
        <f t="shared" si="0"/>
        <v>4.6237960675534575</v>
      </c>
      <c r="AJ2" s="3">
        <f t="shared" si="0"/>
        <v>4.7639110999035621</v>
      </c>
      <c r="AK2" s="3">
        <f t="shared" si="0"/>
        <v>4.9040261322536676</v>
      </c>
      <c r="AL2" s="3">
        <f t="shared" si="0"/>
        <v>5.0441411646037722</v>
      </c>
      <c r="AM2" s="3">
        <f t="shared" si="0"/>
        <v>5.1842561969538767</v>
      </c>
      <c r="AN2" s="3">
        <f t="shared" si="0"/>
        <v>5.3243712293039813</v>
      </c>
      <c r="AO2" s="3">
        <f t="shared" si="0"/>
        <v>5.4644862616540859</v>
      </c>
      <c r="AP2" s="3">
        <f t="shared" si="0"/>
        <v>5.6046012940041914</v>
      </c>
      <c r="AQ2" s="3">
        <f t="shared" si="0"/>
        <v>5.744716326354296</v>
      </c>
      <c r="AR2" s="3">
        <f t="shared" si="0"/>
        <v>5.8848313587044006</v>
      </c>
      <c r="AS2" s="3">
        <f t="shared" si="0"/>
        <v>6.0249463910545051</v>
      </c>
      <c r="AT2" s="3">
        <f t="shared" si="0"/>
        <v>6.1650614234046106</v>
      </c>
      <c r="AU2" s="3">
        <f t="shared" si="0"/>
        <v>6.3051764557547152</v>
      </c>
      <c r="AV2" s="3">
        <f t="shared" si="0"/>
        <v>6.4452914881048198</v>
      </c>
      <c r="AW2" s="3">
        <f t="shared" si="0"/>
        <v>6.5854065204549244</v>
      </c>
      <c r="AX2" s="3">
        <f t="shared" si="0"/>
        <v>6.7255215528050289</v>
      </c>
      <c r="AY2" s="3">
        <f t="shared" si="0"/>
        <v>6.8656365851551344</v>
      </c>
      <c r="AZ2" s="3">
        <f t="shared" si="0"/>
        <v>7.005751617505239</v>
      </c>
      <c r="BA2" s="9">
        <f>MROUND(B2,1)</f>
        <v>1</v>
      </c>
      <c r="BB2" s="1">
        <f>ABS(BA2-B2)</f>
        <v>0.28630070362378768</v>
      </c>
      <c r="BC2" s="1">
        <f>BB2/$B$41</f>
        <v>4.0115032350104773E-2</v>
      </c>
      <c r="BD2" s="14">
        <f xml:space="preserve"> A2 * 255 / 3.5</f>
        <v>7.2857142857142856</v>
      </c>
      <c r="BE2" s="11">
        <f>MROUND(BD2,1)</f>
        <v>7</v>
      </c>
      <c r="BF2" s="1">
        <f>ABS(A2-BJ2)</f>
        <v>3.725490196078432E-2</v>
      </c>
      <c r="BG2" s="15">
        <f xml:space="preserve"> BA2  * 255 * 1000 / ( $B$39 * $B$38 * 25)</f>
        <v>10.199999999999999</v>
      </c>
      <c r="BH2" s="16">
        <f>MROUND(BG2,1)</f>
        <v>10</v>
      </c>
      <c r="BI2" s="1">
        <f>ABS(BH2-BD2)</f>
        <v>2.7142857142857144</v>
      </c>
      <c r="BJ2" s="12">
        <f>3.5 * BH2/255</f>
        <v>0.13725490196078433</v>
      </c>
      <c r="BK2" s="1">
        <f>ABS((BA2/$B$41)-BJ2)</f>
        <v>2.8601303893204533E-3</v>
      </c>
    </row>
    <row r="3" spans="1:103" x14ac:dyDescent="0.2">
      <c r="A3" s="2">
        <v>0.2</v>
      </c>
      <c r="B3" s="5">
        <f t="shared" ref="B3:B36" si="1">A3*$B$41</f>
        <v>1.4273985927524246</v>
      </c>
      <c r="C3" s="3">
        <f t="shared" ref="C3:R23" si="2">C$1/$B$41</f>
        <v>0.14011503235010478</v>
      </c>
      <c r="D3" s="3">
        <f t="shared" si="0"/>
        <v>0.28023006470020956</v>
      </c>
      <c r="E3" s="3">
        <f t="shared" si="0"/>
        <v>0.42034509705031431</v>
      </c>
      <c r="F3" s="3">
        <f t="shared" si="0"/>
        <v>0.56046012940041912</v>
      </c>
      <c r="G3" s="3">
        <f t="shared" si="0"/>
        <v>0.70057516175052392</v>
      </c>
      <c r="H3" s="3">
        <f t="shared" si="0"/>
        <v>0.84069019410062862</v>
      </c>
      <c r="I3" s="3">
        <f t="shared" si="0"/>
        <v>0.98080522645073343</v>
      </c>
      <c r="J3" s="3">
        <f t="shared" si="0"/>
        <v>1.1209202588008382</v>
      </c>
      <c r="K3" s="3">
        <f t="shared" si="0"/>
        <v>1.261035291150943</v>
      </c>
      <c r="L3" s="3">
        <f t="shared" si="0"/>
        <v>1.4011503235010478</v>
      </c>
      <c r="M3" s="3">
        <f t="shared" si="0"/>
        <v>1.5412653558511527</v>
      </c>
      <c r="N3" s="3">
        <f t="shared" si="0"/>
        <v>1.6813803882012572</v>
      </c>
      <c r="O3" s="3">
        <f t="shared" si="0"/>
        <v>1.821495420551362</v>
      </c>
      <c r="P3" s="3">
        <f t="shared" si="0"/>
        <v>1.9616104529014669</v>
      </c>
      <c r="Q3" s="3">
        <f t="shared" si="0"/>
        <v>2.1017254852515714</v>
      </c>
      <c r="R3" s="3">
        <f t="shared" si="0"/>
        <v>2.2418405176016765</v>
      </c>
      <c r="S3" s="3">
        <f t="shared" si="0"/>
        <v>2.381955549951781</v>
      </c>
      <c r="T3" s="3">
        <f t="shared" si="0"/>
        <v>2.5220705823018861</v>
      </c>
      <c r="U3" s="3">
        <f t="shared" si="0"/>
        <v>2.6621856146519907</v>
      </c>
      <c r="V3" s="3">
        <f t="shared" si="0"/>
        <v>2.8023006470020957</v>
      </c>
      <c r="W3" s="3">
        <f t="shared" si="0"/>
        <v>2.9424156793522003</v>
      </c>
      <c r="X3" s="3">
        <f t="shared" si="0"/>
        <v>3.0825307117023053</v>
      </c>
      <c r="Y3" s="3">
        <f t="shared" si="0"/>
        <v>3.2226457440524099</v>
      </c>
      <c r="Z3" s="3">
        <f t="shared" si="0"/>
        <v>3.3627607764025145</v>
      </c>
      <c r="AA3" s="3">
        <f t="shared" si="0"/>
        <v>3.5028758087526195</v>
      </c>
      <c r="AB3" s="3">
        <f t="shared" si="0"/>
        <v>3.6429908411027241</v>
      </c>
      <c r="AC3" s="3">
        <f t="shared" si="0"/>
        <v>3.7831058734528291</v>
      </c>
      <c r="AD3" s="3">
        <f t="shared" si="0"/>
        <v>3.9232209058029337</v>
      </c>
      <c r="AE3" s="3">
        <f t="shared" si="0"/>
        <v>4.0633359381530383</v>
      </c>
      <c r="AF3" s="3">
        <f t="shared" si="0"/>
        <v>4.2034509705031429</v>
      </c>
      <c r="AG3" s="3">
        <f t="shared" si="0"/>
        <v>4.3435660028532483</v>
      </c>
      <c r="AH3" s="3">
        <f t="shared" si="0"/>
        <v>4.4836810352033529</v>
      </c>
      <c r="AI3" s="3">
        <f t="shared" si="0"/>
        <v>4.6237960675534575</v>
      </c>
      <c r="AJ3" s="3">
        <f t="shared" si="0"/>
        <v>4.7639110999035621</v>
      </c>
      <c r="AK3" s="3">
        <f t="shared" si="0"/>
        <v>4.9040261322536676</v>
      </c>
      <c r="AL3" s="3">
        <f t="shared" si="0"/>
        <v>5.0441411646037722</v>
      </c>
      <c r="AM3" s="3">
        <f t="shared" si="0"/>
        <v>5.1842561969538767</v>
      </c>
      <c r="AN3" s="3">
        <f t="shared" si="0"/>
        <v>5.3243712293039813</v>
      </c>
      <c r="AO3" s="3">
        <f t="shared" si="0"/>
        <v>5.4644862616540859</v>
      </c>
      <c r="AP3" s="3">
        <f t="shared" si="0"/>
        <v>5.6046012940041914</v>
      </c>
      <c r="AQ3" s="3">
        <f t="shared" si="0"/>
        <v>5.744716326354296</v>
      </c>
      <c r="AR3" s="3">
        <f t="shared" si="0"/>
        <v>5.8848313587044006</v>
      </c>
      <c r="AS3" s="3">
        <f t="shared" si="0"/>
        <v>6.0249463910545051</v>
      </c>
      <c r="AT3" s="3">
        <f t="shared" si="0"/>
        <v>6.1650614234046106</v>
      </c>
      <c r="AU3" s="3">
        <f t="shared" si="0"/>
        <v>6.3051764557547152</v>
      </c>
      <c r="AV3" s="3">
        <f t="shared" si="0"/>
        <v>6.4452914881048198</v>
      </c>
      <c r="AW3" s="3">
        <f t="shared" si="0"/>
        <v>6.5854065204549244</v>
      </c>
      <c r="AX3" s="3">
        <f t="shared" si="0"/>
        <v>6.7255215528050289</v>
      </c>
      <c r="AY3" s="3">
        <f t="shared" si="0"/>
        <v>6.8656365851551344</v>
      </c>
      <c r="AZ3" s="3">
        <f t="shared" si="0"/>
        <v>7.005751617505239</v>
      </c>
      <c r="BA3" s="9">
        <f>MROUND(B3,1)</f>
        <v>1</v>
      </c>
      <c r="BB3" s="1">
        <f t="shared" ref="BB3:BB36" si="3">ABS(BA3-B3)</f>
        <v>0.42739859275242464</v>
      </c>
      <c r="BC3" s="1">
        <f t="shared" ref="BC3:BC36" si="4">BB3/$B$41</f>
        <v>5.9884967649895239E-2</v>
      </c>
      <c r="BD3" s="14">
        <f t="shared" ref="BD3:BD36" si="5" xml:space="preserve"> A3 * 255 / 3.5</f>
        <v>14.571428571428571</v>
      </c>
      <c r="BE3" s="11">
        <f t="shared" ref="BE3:BE36" si="6">MROUND(BD3,1)</f>
        <v>15</v>
      </c>
      <c r="BF3" s="1">
        <f>ABS(A3-BJ3)</f>
        <v>6.2745098039215685E-2</v>
      </c>
      <c r="BG3" s="15">
        <f xml:space="preserve"> BA3  * 255 * 1000 / ( $B$39 * $B$38 * 25)</f>
        <v>10.199999999999999</v>
      </c>
      <c r="BH3" s="16">
        <f t="shared" ref="BH3:BH36" si="7">MROUND(BG3,1)</f>
        <v>10</v>
      </c>
      <c r="BI3" s="1">
        <f>ABS(BH3-BD3)</f>
        <v>4.5714285714285712</v>
      </c>
      <c r="BJ3" s="12">
        <f t="shared" ref="BJ3:BJ36" si="8">3.5 * BH3/255</f>
        <v>0.13725490196078433</v>
      </c>
      <c r="BK3" s="1">
        <f>ABS((BA3/$B$41)-BJ3)</f>
        <v>2.8601303893204533E-3</v>
      </c>
    </row>
    <row r="4" spans="1:103" x14ac:dyDescent="0.2">
      <c r="A4" s="2">
        <v>0.3</v>
      </c>
      <c r="B4" s="5">
        <f t="shared" si="1"/>
        <v>2.1410978891286367</v>
      </c>
      <c r="C4" s="3">
        <f t="shared" si="2"/>
        <v>0.14011503235010478</v>
      </c>
      <c r="D4" s="3">
        <f t="shared" si="0"/>
        <v>0.28023006470020956</v>
      </c>
      <c r="E4" s="3">
        <f t="shared" si="0"/>
        <v>0.42034509705031431</v>
      </c>
      <c r="F4" s="3">
        <f t="shared" si="0"/>
        <v>0.56046012940041912</v>
      </c>
      <c r="G4" s="3">
        <f t="shared" si="0"/>
        <v>0.70057516175052392</v>
      </c>
      <c r="H4" s="3">
        <f t="shared" si="0"/>
        <v>0.84069019410062862</v>
      </c>
      <c r="I4" s="3">
        <f t="shared" si="0"/>
        <v>0.98080522645073343</v>
      </c>
      <c r="J4" s="3">
        <f t="shared" si="0"/>
        <v>1.1209202588008382</v>
      </c>
      <c r="K4" s="3">
        <f t="shared" si="0"/>
        <v>1.261035291150943</v>
      </c>
      <c r="L4" s="3">
        <f t="shared" si="0"/>
        <v>1.4011503235010478</v>
      </c>
      <c r="M4" s="3">
        <f t="shared" si="0"/>
        <v>1.5412653558511527</v>
      </c>
      <c r="N4" s="3">
        <f t="shared" si="0"/>
        <v>1.6813803882012572</v>
      </c>
      <c r="O4" s="3">
        <f t="shared" si="0"/>
        <v>1.821495420551362</v>
      </c>
      <c r="P4" s="3">
        <f t="shared" si="0"/>
        <v>1.9616104529014669</v>
      </c>
      <c r="Q4" s="3">
        <f t="shared" si="0"/>
        <v>2.1017254852515714</v>
      </c>
      <c r="R4" s="3">
        <f t="shared" si="0"/>
        <v>2.2418405176016765</v>
      </c>
      <c r="S4" s="3">
        <f t="shared" si="0"/>
        <v>2.381955549951781</v>
      </c>
      <c r="T4" s="3">
        <f t="shared" si="0"/>
        <v>2.5220705823018861</v>
      </c>
      <c r="U4" s="3">
        <f t="shared" si="0"/>
        <v>2.6621856146519907</v>
      </c>
      <c r="V4" s="3">
        <f t="shared" si="0"/>
        <v>2.8023006470020957</v>
      </c>
      <c r="W4" s="3">
        <f t="shared" si="0"/>
        <v>2.9424156793522003</v>
      </c>
      <c r="X4" s="3">
        <f t="shared" si="0"/>
        <v>3.0825307117023053</v>
      </c>
      <c r="Y4" s="3">
        <f t="shared" si="0"/>
        <v>3.2226457440524099</v>
      </c>
      <c r="Z4" s="3">
        <f t="shared" si="0"/>
        <v>3.3627607764025145</v>
      </c>
      <c r="AA4" s="3">
        <f t="shared" si="0"/>
        <v>3.5028758087526195</v>
      </c>
      <c r="AB4" s="3">
        <f t="shared" si="0"/>
        <v>3.6429908411027241</v>
      </c>
      <c r="AC4" s="3">
        <f t="shared" si="0"/>
        <v>3.7831058734528291</v>
      </c>
      <c r="AD4" s="3">
        <f t="shared" si="0"/>
        <v>3.9232209058029337</v>
      </c>
      <c r="AE4" s="3">
        <f t="shared" si="0"/>
        <v>4.0633359381530383</v>
      </c>
      <c r="AF4" s="3">
        <f t="shared" si="0"/>
        <v>4.2034509705031429</v>
      </c>
      <c r="AG4" s="3">
        <f t="shared" si="0"/>
        <v>4.3435660028532483</v>
      </c>
      <c r="AH4" s="3">
        <f t="shared" si="0"/>
        <v>4.4836810352033529</v>
      </c>
      <c r="AI4" s="3">
        <f t="shared" si="0"/>
        <v>4.6237960675534575</v>
      </c>
      <c r="AJ4" s="3">
        <f t="shared" si="0"/>
        <v>4.7639110999035621</v>
      </c>
      <c r="AK4" s="3">
        <f t="shared" si="0"/>
        <v>4.9040261322536676</v>
      </c>
      <c r="AL4" s="3">
        <f t="shared" si="0"/>
        <v>5.0441411646037722</v>
      </c>
      <c r="AM4" s="3">
        <f t="shared" si="0"/>
        <v>5.1842561969538767</v>
      </c>
      <c r="AN4" s="3">
        <f t="shared" si="0"/>
        <v>5.3243712293039813</v>
      </c>
      <c r="AO4" s="3">
        <f t="shared" si="0"/>
        <v>5.4644862616540859</v>
      </c>
      <c r="AP4" s="3">
        <f t="shared" si="0"/>
        <v>5.6046012940041914</v>
      </c>
      <c r="AQ4" s="3">
        <f t="shared" si="0"/>
        <v>5.744716326354296</v>
      </c>
      <c r="AR4" s="3">
        <f t="shared" si="0"/>
        <v>5.8848313587044006</v>
      </c>
      <c r="AS4" s="3">
        <f t="shared" si="0"/>
        <v>6.0249463910545051</v>
      </c>
      <c r="AT4" s="3">
        <f t="shared" si="0"/>
        <v>6.1650614234046106</v>
      </c>
      <c r="AU4" s="3">
        <f t="shared" si="0"/>
        <v>6.3051764557547152</v>
      </c>
      <c r="AV4" s="3">
        <f t="shared" si="0"/>
        <v>6.4452914881048198</v>
      </c>
      <c r="AW4" s="3">
        <f t="shared" si="0"/>
        <v>6.5854065204549244</v>
      </c>
      <c r="AX4" s="3">
        <f t="shared" si="0"/>
        <v>6.7255215528050289</v>
      </c>
      <c r="AY4" s="3">
        <f t="shared" si="0"/>
        <v>6.8656365851551344</v>
      </c>
      <c r="AZ4" s="3">
        <f t="shared" si="0"/>
        <v>7.005751617505239</v>
      </c>
      <c r="BA4" s="9">
        <f t="shared" ref="BA4:BA36" si="9">MROUND(B4,1)</f>
        <v>2</v>
      </c>
      <c r="BB4" s="1">
        <f t="shared" si="3"/>
        <v>0.14109788912863674</v>
      </c>
      <c r="BC4" s="1">
        <f t="shared" si="4"/>
        <v>1.9769935299790434E-2</v>
      </c>
      <c r="BD4" s="14">
        <f t="shared" si="5"/>
        <v>21.857142857142858</v>
      </c>
      <c r="BE4" s="11">
        <f t="shared" si="6"/>
        <v>22</v>
      </c>
      <c r="BF4" s="1">
        <f>ABS(A4-BJ4)</f>
        <v>2.5490196078431338E-2</v>
      </c>
      <c r="BG4" s="15">
        <f xml:space="preserve"> BA4  * 255 * 1000 / ( $B$39 * $B$38 * 25)</f>
        <v>20.399999999999999</v>
      </c>
      <c r="BH4" s="16">
        <f t="shared" si="7"/>
        <v>20</v>
      </c>
      <c r="BI4" s="1">
        <f>ABS(BH4-BD4)</f>
        <v>1.8571428571428577</v>
      </c>
      <c r="BJ4" s="12">
        <f t="shared" si="8"/>
        <v>0.27450980392156865</v>
      </c>
      <c r="BK4" s="1">
        <f>ABS((BA4/$B$41)-BJ4)</f>
        <v>5.7202607786409065E-3</v>
      </c>
    </row>
    <row r="5" spans="1:103" x14ac:dyDescent="0.2">
      <c r="A5" s="2">
        <v>0.4</v>
      </c>
      <c r="B5" s="5">
        <f t="shared" si="1"/>
        <v>2.8547971855048493</v>
      </c>
      <c r="C5" s="3">
        <f t="shared" si="2"/>
        <v>0.14011503235010478</v>
      </c>
      <c r="D5" s="3">
        <f t="shared" si="0"/>
        <v>0.28023006470020956</v>
      </c>
      <c r="E5" s="3">
        <f t="shared" si="0"/>
        <v>0.42034509705031431</v>
      </c>
      <c r="F5" s="3">
        <f t="shared" si="0"/>
        <v>0.56046012940041912</v>
      </c>
      <c r="G5" s="3">
        <f t="shared" si="0"/>
        <v>0.70057516175052392</v>
      </c>
      <c r="H5" s="3">
        <f t="shared" si="0"/>
        <v>0.84069019410062862</v>
      </c>
      <c r="I5" s="3">
        <f t="shared" si="0"/>
        <v>0.98080522645073343</v>
      </c>
      <c r="J5" s="3">
        <f t="shared" si="0"/>
        <v>1.1209202588008382</v>
      </c>
      <c r="K5" s="3">
        <f t="shared" si="0"/>
        <v>1.261035291150943</v>
      </c>
      <c r="L5" s="3">
        <f t="shared" si="0"/>
        <v>1.4011503235010478</v>
      </c>
      <c r="M5" s="3">
        <f t="shared" si="0"/>
        <v>1.5412653558511527</v>
      </c>
      <c r="N5" s="3">
        <f t="shared" si="0"/>
        <v>1.6813803882012572</v>
      </c>
      <c r="O5" s="3">
        <f t="shared" si="0"/>
        <v>1.821495420551362</v>
      </c>
      <c r="P5" s="3">
        <f t="shared" si="0"/>
        <v>1.9616104529014669</v>
      </c>
      <c r="Q5" s="3">
        <f t="shared" si="0"/>
        <v>2.1017254852515714</v>
      </c>
      <c r="R5" s="3">
        <f t="shared" si="0"/>
        <v>2.2418405176016765</v>
      </c>
      <c r="S5" s="3">
        <f t="shared" si="0"/>
        <v>2.381955549951781</v>
      </c>
      <c r="T5" s="3">
        <f t="shared" si="0"/>
        <v>2.5220705823018861</v>
      </c>
      <c r="U5" s="3">
        <f t="shared" si="0"/>
        <v>2.6621856146519907</v>
      </c>
      <c r="V5" s="3">
        <f t="shared" si="0"/>
        <v>2.8023006470020957</v>
      </c>
      <c r="W5" s="3">
        <f t="shared" si="0"/>
        <v>2.9424156793522003</v>
      </c>
      <c r="X5" s="3">
        <f t="shared" si="0"/>
        <v>3.0825307117023053</v>
      </c>
      <c r="Y5" s="3">
        <f t="shared" si="0"/>
        <v>3.2226457440524099</v>
      </c>
      <c r="Z5" s="3">
        <f t="shared" si="0"/>
        <v>3.3627607764025145</v>
      </c>
      <c r="AA5" s="3">
        <f t="shared" si="0"/>
        <v>3.5028758087526195</v>
      </c>
      <c r="AB5" s="3">
        <f t="shared" si="0"/>
        <v>3.6429908411027241</v>
      </c>
      <c r="AC5" s="3">
        <f t="shared" si="0"/>
        <v>3.7831058734528291</v>
      </c>
      <c r="AD5" s="3">
        <f t="shared" si="0"/>
        <v>3.9232209058029337</v>
      </c>
      <c r="AE5" s="3">
        <f t="shared" si="0"/>
        <v>4.0633359381530383</v>
      </c>
      <c r="AF5" s="3">
        <f t="shared" si="0"/>
        <v>4.2034509705031429</v>
      </c>
      <c r="AG5" s="3">
        <f t="shared" si="0"/>
        <v>4.3435660028532483</v>
      </c>
      <c r="AH5" s="3">
        <f t="shared" si="0"/>
        <v>4.4836810352033529</v>
      </c>
      <c r="AI5" s="3">
        <f t="shared" si="0"/>
        <v>4.6237960675534575</v>
      </c>
      <c r="AJ5" s="3">
        <f t="shared" si="0"/>
        <v>4.7639110999035621</v>
      </c>
      <c r="AK5" s="3">
        <f t="shared" si="0"/>
        <v>4.9040261322536676</v>
      </c>
      <c r="AL5" s="3">
        <f t="shared" si="0"/>
        <v>5.0441411646037722</v>
      </c>
      <c r="AM5" s="3">
        <f t="shared" si="0"/>
        <v>5.1842561969538767</v>
      </c>
      <c r="AN5" s="3">
        <f t="shared" si="0"/>
        <v>5.3243712293039813</v>
      </c>
      <c r="AO5" s="3">
        <f t="shared" si="0"/>
        <v>5.4644862616540859</v>
      </c>
      <c r="AP5" s="3">
        <f t="shared" si="0"/>
        <v>5.6046012940041914</v>
      </c>
      <c r="AQ5" s="3">
        <f t="shared" si="0"/>
        <v>5.744716326354296</v>
      </c>
      <c r="AR5" s="3">
        <f t="shared" si="0"/>
        <v>5.8848313587044006</v>
      </c>
      <c r="AS5" s="3">
        <f t="shared" si="0"/>
        <v>6.0249463910545051</v>
      </c>
      <c r="AT5" s="3">
        <f t="shared" si="0"/>
        <v>6.1650614234046106</v>
      </c>
      <c r="AU5" s="3">
        <f t="shared" si="0"/>
        <v>6.3051764557547152</v>
      </c>
      <c r="AV5" s="3">
        <f t="shared" si="0"/>
        <v>6.4452914881048198</v>
      </c>
      <c r="AW5" s="3">
        <f t="shared" si="0"/>
        <v>6.5854065204549244</v>
      </c>
      <c r="AX5" s="3">
        <f t="shared" si="0"/>
        <v>6.7255215528050289</v>
      </c>
      <c r="AY5" s="3">
        <f t="shared" si="0"/>
        <v>6.8656365851551344</v>
      </c>
      <c r="AZ5" s="3">
        <f t="shared" si="0"/>
        <v>7.005751617505239</v>
      </c>
      <c r="BA5" s="9">
        <f>MROUND(B5,1)</f>
        <v>3</v>
      </c>
      <c r="BB5" s="1">
        <f t="shared" si="3"/>
        <v>0.14520281449515071</v>
      </c>
      <c r="BC5" s="1">
        <f t="shared" si="4"/>
        <v>2.0345097050314304E-2</v>
      </c>
      <c r="BD5" s="14">
        <f t="shared" si="5"/>
        <v>29.142857142857142</v>
      </c>
      <c r="BE5" s="11">
        <f t="shared" si="6"/>
        <v>29</v>
      </c>
      <c r="BF5" s="1">
        <f>ABS(A5-BJ5)</f>
        <v>2.5490196078431338E-2</v>
      </c>
      <c r="BG5" s="15">
        <f xml:space="preserve"> BA5  * 255 * 1000 / ( $B$39 * $B$38 * 25)</f>
        <v>30.6</v>
      </c>
      <c r="BH5" s="16">
        <f t="shared" si="7"/>
        <v>31</v>
      </c>
      <c r="BI5" s="1">
        <f>ABS(BH5-BD5)</f>
        <v>1.8571428571428577</v>
      </c>
      <c r="BJ5" s="12">
        <f t="shared" si="8"/>
        <v>0.42549019607843136</v>
      </c>
      <c r="BK5" s="1">
        <f>ABS((BA5/$B$41)-BJ5)</f>
        <v>5.1450990281170506E-3</v>
      </c>
    </row>
    <row r="6" spans="1:103" x14ac:dyDescent="0.2">
      <c r="A6" s="2">
        <v>0.5</v>
      </c>
      <c r="B6" s="5">
        <f t="shared" si="1"/>
        <v>3.5684964818810614</v>
      </c>
      <c r="C6" s="3">
        <f t="shared" si="2"/>
        <v>0.14011503235010478</v>
      </c>
      <c r="D6" s="3">
        <f t="shared" si="0"/>
        <v>0.28023006470020956</v>
      </c>
      <c r="E6" s="3">
        <f t="shared" si="0"/>
        <v>0.42034509705031431</v>
      </c>
      <c r="F6" s="3">
        <f t="shared" si="0"/>
        <v>0.56046012940041912</v>
      </c>
      <c r="G6" s="3">
        <f t="shared" si="0"/>
        <v>0.70057516175052392</v>
      </c>
      <c r="H6" s="3">
        <f t="shared" si="0"/>
        <v>0.84069019410062862</v>
      </c>
      <c r="I6" s="3">
        <f t="shared" si="0"/>
        <v>0.98080522645073343</v>
      </c>
      <c r="J6" s="3">
        <f t="shared" si="0"/>
        <v>1.1209202588008382</v>
      </c>
      <c r="K6" s="3">
        <f t="shared" si="0"/>
        <v>1.261035291150943</v>
      </c>
      <c r="L6" s="3">
        <f t="shared" si="0"/>
        <v>1.4011503235010478</v>
      </c>
      <c r="M6" s="3">
        <f t="shared" si="0"/>
        <v>1.5412653558511527</v>
      </c>
      <c r="N6" s="3">
        <f t="shared" si="0"/>
        <v>1.6813803882012572</v>
      </c>
      <c r="O6" s="3">
        <f t="shared" si="0"/>
        <v>1.821495420551362</v>
      </c>
      <c r="P6" s="3">
        <f t="shared" si="0"/>
        <v>1.9616104529014669</v>
      </c>
      <c r="Q6" s="3">
        <f t="shared" si="0"/>
        <v>2.1017254852515714</v>
      </c>
      <c r="R6" s="3">
        <f t="shared" si="0"/>
        <v>2.2418405176016765</v>
      </c>
      <c r="S6" s="3">
        <f t="shared" si="0"/>
        <v>2.381955549951781</v>
      </c>
      <c r="T6" s="3">
        <f t="shared" si="0"/>
        <v>2.5220705823018861</v>
      </c>
      <c r="U6" s="3">
        <f t="shared" si="0"/>
        <v>2.6621856146519907</v>
      </c>
      <c r="V6" s="3">
        <f t="shared" si="0"/>
        <v>2.8023006470020957</v>
      </c>
      <c r="W6" s="3">
        <f t="shared" si="0"/>
        <v>2.9424156793522003</v>
      </c>
      <c r="X6" s="3">
        <f t="shared" si="0"/>
        <v>3.0825307117023053</v>
      </c>
      <c r="Y6" s="3">
        <f t="shared" si="0"/>
        <v>3.2226457440524099</v>
      </c>
      <c r="Z6" s="3">
        <f t="shared" si="0"/>
        <v>3.3627607764025145</v>
      </c>
      <c r="AA6" s="3">
        <f t="shared" si="0"/>
        <v>3.5028758087526195</v>
      </c>
      <c r="AB6" s="3">
        <f t="shared" si="0"/>
        <v>3.6429908411027241</v>
      </c>
      <c r="AC6" s="3">
        <f t="shared" si="0"/>
        <v>3.7831058734528291</v>
      </c>
      <c r="AD6" s="3">
        <f t="shared" si="0"/>
        <v>3.9232209058029337</v>
      </c>
      <c r="AE6" s="3">
        <f t="shared" si="0"/>
        <v>4.0633359381530383</v>
      </c>
      <c r="AF6" s="3">
        <f t="shared" si="0"/>
        <v>4.2034509705031429</v>
      </c>
      <c r="AG6" s="3">
        <f t="shared" si="0"/>
        <v>4.3435660028532483</v>
      </c>
      <c r="AH6" s="3">
        <f t="shared" si="0"/>
        <v>4.4836810352033529</v>
      </c>
      <c r="AI6" s="3">
        <f t="shared" si="0"/>
        <v>4.6237960675534575</v>
      </c>
      <c r="AJ6" s="3">
        <f t="shared" si="0"/>
        <v>4.7639110999035621</v>
      </c>
      <c r="AK6" s="3">
        <f t="shared" si="0"/>
        <v>4.9040261322536676</v>
      </c>
      <c r="AL6" s="3">
        <f t="shared" si="0"/>
        <v>5.0441411646037722</v>
      </c>
      <c r="AM6" s="3">
        <f t="shared" si="0"/>
        <v>5.1842561969538767</v>
      </c>
      <c r="AN6" s="3">
        <f t="shared" si="0"/>
        <v>5.3243712293039813</v>
      </c>
      <c r="AO6" s="3">
        <f t="shared" si="0"/>
        <v>5.4644862616540859</v>
      </c>
      <c r="AP6" s="3">
        <f t="shared" si="0"/>
        <v>5.6046012940041914</v>
      </c>
      <c r="AQ6" s="3">
        <f t="shared" si="0"/>
        <v>5.744716326354296</v>
      </c>
      <c r="AR6" s="3">
        <f t="shared" si="0"/>
        <v>5.8848313587044006</v>
      </c>
      <c r="AS6" s="3">
        <f t="shared" si="0"/>
        <v>6.0249463910545051</v>
      </c>
      <c r="AT6" s="3">
        <f t="shared" si="0"/>
        <v>6.1650614234046106</v>
      </c>
      <c r="AU6" s="3">
        <f t="shared" si="0"/>
        <v>6.3051764557547152</v>
      </c>
      <c r="AV6" s="3">
        <f t="shared" si="0"/>
        <v>6.4452914881048198</v>
      </c>
      <c r="AW6" s="3">
        <f t="shared" si="0"/>
        <v>6.5854065204549244</v>
      </c>
      <c r="AX6" s="3">
        <f t="shared" si="0"/>
        <v>6.7255215528050289</v>
      </c>
      <c r="AY6" s="3">
        <f t="shared" si="0"/>
        <v>6.8656365851551344</v>
      </c>
      <c r="AZ6" s="3">
        <f t="shared" si="0"/>
        <v>7.005751617505239</v>
      </c>
      <c r="BA6" s="9">
        <f t="shared" si="9"/>
        <v>4</v>
      </c>
      <c r="BB6" s="1">
        <f t="shared" si="3"/>
        <v>0.43150351811893861</v>
      </c>
      <c r="BC6" s="1">
        <f t="shared" si="4"/>
        <v>6.0460129400419109E-2</v>
      </c>
      <c r="BD6" s="14">
        <f t="shared" si="5"/>
        <v>36.428571428571431</v>
      </c>
      <c r="BE6" s="11">
        <f t="shared" si="6"/>
        <v>36</v>
      </c>
      <c r="BF6" s="1">
        <f>ABS(A6-BJ6)</f>
        <v>6.2745098039215685E-2</v>
      </c>
      <c r="BG6" s="15">
        <f xml:space="preserve"> BA6  * 255 * 1000 / ( $B$39 * $B$38 * 25)</f>
        <v>40.799999999999997</v>
      </c>
      <c r="BH6" s="16">
        <f t="shared" si="7"/>
        <v>41</v>
      </c>
      <c r="BI6" s="1">
        <f>ABS(BH6-BD6)</f>
        <v>4.5714285714285694</v>
      </c>
      <c r="BJ6" s="12">
        <f t="shared" si="8"/>
        <v>0.56274509803921569</v>
      </c>
      <c r="BK6" s="1">
        <f>ABS((BA6/$B$41)-BJ6)</f>
        <v>2.2849686387965695E-3</v>
      </c>
    </row>
    <row r="7" spans="1:103" x14ac:dyDescent="0.2">
      <c r="A7" s="2">
        <v>0.6</v>
      </c>
      <c r="B7" s="5">
        <f t="shared" si="1"/>
        <v>4.2821957782572735</v>
      </c>
      <c r="C7" s="3">
        <f t="shared" si="2"/>
        <v>0.14011503235010478</v>
      </c>
      <c r="D7" s="3">
        <f t="shared" si="0"/>
        <v>0.28023006470020956</v>
      </c>
      <c r="E7" s="3">
        <f t="shared" si="0"/>
        <v>0.42034509705031431</v>
      </c>
      <c r="F7" s="3">
        <f t="shared" si="0"/>
        <v>0.56046012940041912</v>
      </c>
      <c r="G7" s="3">
        <f t="shared" si="0"/>
        <v>0.70057516175052392</v>
      </c>
      <c r="H7" s="3">
        <f t="shared" si="0"/>
        <v>0.84069019410062862</v>
      </c>
      <c r="I7" s="3">
        <f t="shared" si="0"/>
        <v>0.98080522645073343</v>
      </c>
      <c r="J7" s="3">
        <f t="shared" si="0"/>
        <v>1.1209202588008382</v>
      </c>
      <c r="K7" s="3">
        <f t="shared" si="0"/>
        <v>1.261035291150943</v>
      </c>
      <c r="L7" s="3">
        <f t="shared" si="0"/>
        <v>1.4011503235010478</v>
      </c>
      <c r="M7" s="3">
        <f t="shared" si="0"/>
        <v>1.5412653558511527</v>
      </c>
      <c r="N7" s="3">
        <f t="shared" ref="N7:AC36" si="10">N$1/$B$41</f>
        <v>1.6813803882012572</v>
      </c>
      <c r="O7" s="3">
        <f t="shared" si="10"/>
        <v>1.821495420551362</v>
      </c>
      <c r="P7" s="3">
        <f t="shared" si="10"/>
        <v>1.9616104529014669</v>
      </c>
      <c r="Q7" s="3">
        <f t="shared" si="10"/>
        <v>2.1017254852515714</v>
      </c>
      <c r="R7" s="3">
        <f t="shared" si="10"/>
        <v>2.2418405176016765</v>
      </c>
      <c r="S7" s="3">
        <f t="shared" si="10"/>
        <v>2.381955549951781</v>
      </c>
      <c r="T7" s="3">
        <f t="shared" si="10"/>
        <v>2.5220705823018861</v>
      </c>
      <c r="U7" s="3">
        <f t="shared" si="10"/>
        <v>2.6621856146519907</v>
      </c>
      <c r="V7" s="3">
        <f t="shared" si="10"/>
        <v>2.8023006470020957</v>
      </c>
      <c r="W7" s="3">
        <f t="shared" si="10"/>
        <v>2.9424156793522003</v>
      </c>
      <c r="X7" s="3">
        <f t="shared" si="10"/>
        <v>3.0825307117023053</v>
      </c>
      <c r="Y7" s="3">
        <f t="shared" si="10"/>
        <v>3.2226457440524099</v>
      </c>
      <c r="Z7" s="3">
        <f t="shared" si="10"/>
        <v>3.3627607764025145</v>
      </c>
      <c r="AA7" s="3">
        <f t="shared" si="10"/>
        <v>3.5028758087526195</v>
      </c>
      <c r="AB7" s="3">
        <f t="shared" si="10"/>
        <v>3.6429908411027241</v>
      </c>
      <c r="AC7" s="3">
        <f t="shared" si="10"/>
        <v>3.7831058734528291</v>
      </c>
      <c r="AD7" s="3">
        <f t="shared" ref="AD7:AS22" si="11">AD$1/$B$41</f>
        <v>3.9232209058029337</v>
      </c>
      <c r="AE7" s="3">
        <f t="shared" si="11"/>
        <v>4.0633359381530383</v>
      </c>
      <c r="AF7" s="3">
        <f t="shared" si="11"/>
        <v>4.2034509705031429</v>
      </c>
      <c r="AG7" s="3">
        <f t="shared" si="11"/>
        <v>4.3435660028532483</v>
      </c>
      <c r="AH7" s="3">
        <f t="shared" si="11"/>
        <v>4.4836810352033529</v>
      </c>
      <c r="AI7" s="3">
        <f t="shared" si="11"/>
        <v>4.6237960675534575</v>
      </c>
      <c r="AJ7" s="3">
        <f t="shared" si="11"/>
        <v>4.7639110999035621</v>
      </c>
      <c r="AK7" s="3">
        <f t="shared" si="11"/>
        <v>4.9040261322536676</v>
      </c>
      <c r="AL7" s="3">
        <f t="shared" si="11"/>
        <v>5.0441411646037722</v>
      </c>
      <c r="AM7" s="3">
        <f t="shared" si="11"/>
        <v>5.1842561969538767</v>
      </c>
      <c r="AN7" s="3">
        <f t="shared" si="11"/>
        <v>5.3243712293039813</v>
      </c>
      <c r="AO7" s="3">
        <f t="shared" si="11"/>
        <v>5.4644862616540859</v>
      </c>
      <c r="AP7" s="3">
        <f t="shared" si="11"/>
        <v>5.6046012940041914</v>
      </c>
      <c r="AQ7" s="3">
        <f t="shared" si="11"/>
        <v>5.744716326354296</v>
      </c>
      <c r="AR7" s="3">
        <f t="shared" si="11"/>
        <v>5.8848313587044006</v>
      </c>
      <c r="AS7" s="3">
        <f t="shared" si="11"/>
        <v>6.0249463910545051</v>
      </c>
      <c r="AT7" s="3">
        <f t="shared" ref="AT7:AZ21" si="12">AT$1/$B$41</f>
        <v>6.1650614234046106</v>
      </c>
      <c r="AU7" s="3">
        <f t="shared" si="12"/>
        <v>6.3051764557547152</v>
      </c>
      <c r="AV7" s="3">
        <f t="shared" si="12"/>
        <v>6.4452914881048198</v>
      </c>
      <c r="AW7" s="3">
        <f t="shared" si="12"/>
        <v>6.5854065204549244</v>
      </c>
      <c r="AX7" s="3">
        <f t="shared" si="12"/>
        <v>6.7255215528050289</v>
      </c>
      <c r="AY7" s="3">
        <f t="shared" si="12"/>
        <v>6.8656365851551344</v>
      </c>
      <c r="AZ7" s="3">
        <f t="shared" si="12"/>
        <v>7.005751617505239</v>
      </c>
      <c r="BA7" s="9">
        <f t="shared" si="9"/>
        <v>4</v>
      </c>
      <c r="BB7" s="1">
        <f t="shared" si="3"/>
        <v>0.28219577825727349</v>
      </c>
      <c r="BC7" s="1">
        <f t="shared" si="4"/>
        <v>3.9539870599580869E-2</v>
      </c>
      <c r="BD7" s="14">
        <f t="shared" si="5"/>
        <v>43.714285714285715</v>
      </c>
      <c r="BE7" s="11">
        <f t="shared" si="6"/>
        <v>44</v>
      </c>
      <c r="BF7" s="1">
        <f>ABS(A7-BJ7)</f>
        <v>3.7254901960784292E-2</v>
      </c>
      <c r="BG7" s="15">
        <f xml:space="preserve"> BA7  * 255 * 1000 / ( $B$39 * $B$38 * 25)</f>
        <v>40.799999999999997</v>
      </c>
      <c r="BH7" s="16">
        <f t="shared" si="7"/>
        <v>41</v>
      </c>
      <c r="BI7" s="1">
        <f>ABS(BH7-BD7)</f>
        <v>2.7142857142857153</v>
      </c>
      <c r="BJ7" s="12">
        <f t="shared" si="8"/>
        <v>0.56274509803921569</v>
      </c>
      <c r="BK7" s="1">
        <f>ABS((BA7/$B$41)-BJ7)</f>
        <v>2.2849686387965695E-3</v>
      </c>
    </row>
    <row r="8" spans="1:103" x14ac:dyDescent="0.2">
      <c r="A8" s="2">
        <v>0.7</v>
      </c>
      <c r="B8" s="5">
        <f t="shared" si="1"/>
        <v>4.995895074633486</v>
      </c>
      <c r="C8" s="3">
        <f t="shared" si="2"/>
        <v>0.14011503235010478</v>
      </c>
      <c r="D8" s="3">
        <f t="shared" si="2"/>
        <v>0.28023006470020956</v>
      </c>
      <c r="E8" s="3">
        <f t="shared" si="2"/>
        <v>0.42034509705031431</v>
      </c>
      <c r="F8" s="3">
        <f t="shared" si="2"/>
        <v>0.56046012940041912</v>
      </c>
      <c r="G8" s="3">
        <f t="shared" si="2"/>
        <v>0.70057516175052392</v>
      </c>
      <c r="H8" s="3">
        <f t="shared" si="2"/>
        <v>0.84069019410062862</v>
      </c>
      <c r="I8" s="3">
        <f t="shared" si="2"/>
        <v>0.98080522645073343</v>
      </c>
      <c r="J8" s="3">
        <f t="shared" si="2"/>
        <v>1.1209202588008382</v>
      </c>
      <c r="K8" s="3">
        <f t="shared" si="2"/>
        <v>1.261035291150943</v>
      </c>
      <c r="L8" s="3">
        <f t="shared" si="2"/>
        <v>1.4011503235010478</v>
      </c>
      <c r="M8" s="3">
        <f t="shared" si="2"/>
        <v>1.5412653558511527</v>
      </c>
      <c r="N8" s="3">
        <f t="shared" si="2"/>
        <v>1.6813803882012572</v>
      </c>
      <c r="O8" s="3">
        <f t="shared" si="2"/>
        <v>1.821495420551362</v>
      </c>
      <c r="P8" s="3">
        <f t="shared" si="2"/>
        <v>1.9616104529014669</v>
      </c>
      <c r="Q8" s="3">
        <f t="shared" si="2"/>
        <v>2.1017254852515714</v>
      </c>
      <c r="R8" s="3">
        <f t="shared" si="2"/>
        <v>2.2418405176016765</v>
      </c>
      <c r="S8" s="3">
        <f t="shared" si="10"/>
        <v>2.381955549951781</v>
      </c>
      <c r="T8" s="3">
        <f t="shared" si="10"/>
        <v>2.5220705823018861</v>
      </c>
      <c r="U8" s="3">
        <f t="shared" si="10"/>
        <v>2.6621856146519907</v>
      </c>
      <c r="V8" s="3">
        <f t="shared" si="10"/>
        <v>2.8023006470020957</v>
      </c>
      <c r="W8" s="3">
        <f t="shared" si="10"/>
        <v>2.9424156793522003</v>
      </c>
      <c r="X8" s="3">
        <f t="shared" si="10"/>
        <v>3.0825307117023053</v>
      </c>
      <c r="Y8" s="3">
        <f t="shared" si="10"/>
        <v>3.2226457440524099</v>
      </c>
      <c r="Z8" s="3">
        <f t="shared" si="10"/>
        <v>3.3627607764025145</v>
      </c>
      <c r="AA8" s="3">
        <f t="shared" si="10"/>
        <v>3.5028758087526195</v>
      </c>
      <c r="AB8" s="3">
        <f t="shared" si="10"/>
        <v>3.6429908411027241</v>
      </c>
      <c r="AC8" s="3">
        <f t="shared" si="10"/>
        <v>3.7831058734528291</v>
      </c>
      <c r="AD8" s="3">
        <f t="shared" si="11"/>
        <v>3.9232209058029337</v>
      </c>
      <c r="AE8" s="3">
        <f t="shared" si="11"/>
        <v>4.0633359381530383</v>
      </c>
      <c r="AF8" s="3">
        <f t="shared" si="11"/>
        <v>4.2034509705031429</v>
      </c>
      <c r="AG8" s="3">
        <f t="shared" si="11"/>
        <v>4.3435660028532483</v>
      </c>
      <c r="AH8" s="3">
        <f t="shared" si="11"/>
        <v>4.4836810352033529</v>
      </c>
      <c r="AI8" s="3">
        <f t="shared" si="11"/>
        <v>4.6237960675534575</v>
      </c>
      <c r="AJ8" s="3">
        <f t="shared" si="11"/>
        <v>4.7639110999035621</v>
      </c>
      <c r="AK8" s="3">
        <f t="shared" si="11"/>
        <v>4.9040261322536676</v>
      </c>
      <c r="AL8" s="3">
        <f t="shared" si="11"/>
        <v>5.0441411646037722</v>
      </c>
      <c r="AM8" s="3">
        <f t="shared" si="11"/>
        <v>5.1842561969538767</v>
      </c>
      <c r="AN8" s="3">
        <f t="shared" si="11"/>
        <v>5.3243712293039813</v>
      </c>
      <c r="AO8" s="3">
        <f t="shared" si="11"/>
        <v>5.4644862616540859</v>
      </c>
      <c r="AP8" s="3">
        <f t="shared" si="11"/>
        <v>5.6046012940041914</v>
      </c>
      <c r="AQ8" s="3">
        <f t="shared" si="11"/>
        <v>5.744716326354296</v>
      </c>
      <c r="AR8" s="3">
        <f t="shared" si="11"/>
        <v>5.8848313587044006</v>
      </c>
      <c r="AS8" s="3">
        <f t="shared" si="11"/>
        <v>6.0249463910545051</v>
      </c>
      <c r="AT8" s="3">
        <f t="shared" si="12"/>
        <v>6.1650614234046106</v>
      </c>
      <c r="AU8" s="3">
        <f t="shared" si="12"/>
        <v>6.3051764557547152</v>
      </c>
      <c r="AV8" s="3">
        <f t="shared" si="12"/>
        <v>6.4452914881048198</v>
      </c>
      <c r="AW8" s="3">
        <f t="shared" si="12"/>
        <v>6.5854065204549244</v>
      </c>
      <c r="AX8" s="3">
        <f t="shared" si="12"/>
        <v>6.7255215528050289</v>
      </c>
      <c r="AY8" s="3">
        <f t="shared" si="12"/>
        <v>6.8656365851551344</v>
      </c>
      <c r="AZ8" s="3">
        <f t="shared" si="12"/>
        <v>7.005751617505239</v>
      </c>
      <c r="BA8" s="9">
        <f t="shared" si="9"/>
        <v>5</v>
      </c>
      <c r="BB8" s="1">
        <f t="shared" si="3"/>
        <v>4.1049253665139673E-3</v>
      </c>
      <c r="BC8" s="1">
        <f t="shared" si="4"/>
        <v>5.7516175052387019E-4</v>
      </c>
      <c r="BD8" s="14">
        <f t="shared" si="5"/>
        <v>51</v>
      </c>
      <c r="BE8" s="11">
        <f t="shared" si="6"/>
        <v>51</v>
      </c>
      <c r="BF8" s="1">
        <f>ABS(A8-BJ8)</f>
        <v>0</v>
      </c>
      <c r="BG8" s="15">
        <f xml:space="preserve"> BA8  * 255 * 1000 / ( $B$39 * $B$38 * 25)</f>
        <v>51</v>
      </c>
      <c r="BH8" s="16">
        <f t="shared" si="7"/>
        <v>51</v>
      </c>
      <c r="BI8" s="1">
        <f>ABS(BH8-BD8)</f>
        <v>0</v>
      </c>
      <c r="BJ8" s="12">
        <f t="shared" si="8"/>
        <v>0.7</v>
      </c>
      <c r="BK8" s="1">
        <f>ABS((BA8/$B$41)-BJ8)</f>
        <v>5.7516175052396701E-4</v>
      </c>
    </row>
    <row r="9" spans="1:103" x14ac:dyDescent="0.2">
      <c r="A9" s="2">
        <v>0.8</v>
      </c>
      <c r="B9" s="5">
        <f t="shared" si="1"/>
        <v>5.7095943710096986</v>
      </c>
      <c r="C9" s="3">
        <f t="shared" si="2"/>
        <v>0.14011503235010478</v>
      </c>
      <c r="D9" s="3">
        <f t="shared" si="2"/>
        <v>0.28023006470020956</v>
      </c>
      <c r="E9" s="3">
        <f t="shared" si="2"/>
        <v>0.42034509705031431</v>
      </c>
      <c r="F9" s="3">
        <f t="shared" si="2"/>
        <v>0.56046012940041912</v>
      </c>
      <c r="G9" s="3">
        <f t="shared" si="2"/>
        <v>0.70057516175052392</v>
      </c>
      <c r="H9" s="3">
        <f t="shared" si="2"/>
        <v>0.84069019410062862</v>
      </c>
      <c r="I9" s="3">
        <f t="shared" si="2"/>
        <v>0.98080522645073343</v>
      </c>
      <c r="J9" s="3">
        <f t="shared" si="2"/>
        <v>1.1209202588008382</v>
      </c>
      <c r="K9" s="3">
        <f t="shared" si="2"/>
        <v>1.261035291150943</v>
      </c>
      <c r="L9" s="3">
        <f t="shared" si="2"/>
        <v>1.4011503235010478</v>
      </c>
      <c r="M9" s="3">
        <f t="shared" si="2"/>
        <v>1.5412653558511527</v>
      </c>
      <c r="N9" s="3">
        <f t="shared" si="2"/>
        <v>1.6813803882012572</v>
      </c>
      <c r="O9" s="3">
        <f t="shared" si="2"/>
        <v>1.821495420551362</v>
      </c>
      <c r="P9" s="3">
        <f t="shared" si="2"/>
        <v>1.9616104529014669</v>
      </c>
      <c r="Q9" s="3">
        <f t="shared" si="2"/>
        <v>2.1017254852515714</v>
      </c>
      <c r="R9" s="3">
        <f t="shared" si="2"/>
        <v>2.2418405176016765</v>
      </c>
      <c r="S9" s="3">
        <f t="shared" si="10"/>
        <v>2.381955549951781</v>
      </c>
      <c r="T9" s="3">
        <f t="shared" si="10"/>
        <v>2.5220705823018861</v>
      </c>
      <c r="U9" s="3">
        <f t="shared" si="10"/>
        <v>2.6621856146519907</v>
      </c>
      <c r="V9" s="3">
        <f t="shared" si="10"/>
        <v>2.8023006470020957</v>
      </c>
      <c r="W9" s="3">
        <f t="shared" si="10"/>
        <v>2.9424156793522003</v>
      </c>
      <c r="X9" s="3">
        <f t="shared" si="10"/>
        <v>3.0825307117023053</v>
      </c>
      <c r="Y9" s="3">
        <f t="shared" si="10"/>
        <v>3.2226457440524099</v>
      </c>
      <c r="Z9" s="3">
        <f t="shared" si="10"/>
        <v>3.3627607764025145</v>
      </c>
      <c r="AA9" s="3">
        <f t="shared" si="10"/>
        <v>3.5028758087526195</v>
      </c>
      <c r="AB9" s="3">
        <f t="shared" si="10"/>
        <v>3.6429908411027241</v>
      </c>
      <c r="AC9" s="3">
        <f t="shared" si="10"/>
        <v>3.7831058734528291</v>
      </c>
      <c r="AD9" s="3">
        <f t="shared" si="11"/>
        <v>3.9232209058029337</v>
      </c>
      <c r="AE9" s="3">
        <f t="shared" si="11"/>
        <v>4.0633359381530383</v>
      </c>
      <c r="AF9" s="3">
        <f t="shared" si="11"/>
        <v>4.2034509705031429</v>
      </c>
      <c r="AG9" s="3">
        <f t="shared" si="11"/>
        <v>4.3435660028532483</v>
      </c>
      <c r="AH9" s="3">
        <f t="shared" si="11"/>
        <v>4.4836810352033529</v>
      </c>
      <c r="AI9" s="3">
        <f t="shared" si="11"/>
        <v>4.6237960675534575</v>
      </c>
      <c r="AJ9" s="3">
        <f t="shared" si="11"/>
        <v>4.7639110999035621</v>
      </c>
      <c r="AK9" s="3">
        <f t="shared" si="11"/>
        <v>4.9040261322536676</v>
      </c>
      <c r="AL9" s="3">
        <f t="shared" si="11"/>
        <v>5.0441411646037722</v>
      </c>
      <c r="AM9" s="3">
        <f t="shared" si="11"/>
        <v>5.1842561969538767</v>
      </c>
      <c r="AN9" s="3">
        <f t="shared" si="11"/>
        <v>5.3243712293039813</v>
      </c>
      <c r="AO9" s="3">
        <f t="shared" si="11"/>
        <v>5.4644862616540859</v>
      </c>
      <c r="AP9" s="3">
        <f t="shared" si="11"/>
        <v>5.6046012940041914</v>
      </c>
      <c r="AQ9" s="3">
        <f t="shared" si="11"/>
        <v>5.744716326354296</v>
      </c>
      <c r="AR9" s="3">
        <f t="shared" si="11"/>
        <v>5.8848313587044006</v>
      </c>
      <c r="AS9" s="3">
        <f t="shared" si="11"/>
        <v>6.0249463910545051</v>
      </c>
      <c r="AT9" s="3">
        <f t="shared" si="12"/>
        <v>6.1650614234046106</v>
      </c>
      <c r="AU9" s="3">
        <f t="shared" si="12"/>
        <v>6.3051764557547152</v>
      </c>
      <c r="AV9" s="3">
        <f t="shared" si="12"/>
        <v>6.4452914881048198</v>
      </c>
      <c r="AW9" s="3">
        <f t="shared" si="12"/>
        <v>6.5854065204549244</v>
      </c>
      <c r="AX9" s="3">
        <f t="shared" si="12"/>
        <v>6.7255215528050289</v>
      </c>
      <c r="AY9" s="3">
        <f t="shared" si="12"/>
        <v>6.8656365851551344</v>
      </c>
      <c r="AZ9" s="3">
        <f t="shared" si="12"/>
        <v>7.005751617505239</v>
      </c>
      <c r="BA9" s="9">
        <f t="shared" si="9"/>
        <v>6</v>
      </c>
      <c r="BB9" s="1">
        <f t="shared" si="3"/>
        <v>0.29040562899030142</v>
      </c>
      <c r="BC9" s="1">
        <f t="shared" si="4"/>
        <v>4.0690194100628609E-2</v>
      </c>
      <c r="BD9" s="14">
        <f t="shared" si="5"/>
        <v>58.285714285714285</v>
      </c>
      <c r="BE9" s="11">
        <f t="shared" si="6"/>
        <v>58</v>
      </c>
      <c r="BF9" s="1">
        <f>ABS(A9-BJ9)</f>
        <v>3.7254901960784292E-2</v>
      </c>
      <c r="BG9" s="15">
        <f xml:space="preserve"> BA9  * 255 * 1000 / ( $B$39 * $B$38 * 25)</f>
        <v>61.2</v>
      </c>
      <c r="BH9" s="16">
        <f t="shared" si="7"/>
        <v>61</v>
      </c>
      <c r="BI9" s="1">
        <f>ABS(BH9-BD9)</f>
        <v>2.7142857142857153</v>
      </c>
      <c r="BJ9" s="12">
        <f t="shared" si="8"/>
        <v>0.83725490196078434</v>
      </c>
      <c r="BK9" s="1">
        <f>ABS((BA9/$B$41)-BJ9)</f>
        <v>3.4352921398442815E-3</v>
      </c>
    </row>
    <row r="10" spans="1:103" x14ac:dyDescent="0.2">
      <c r="A10" s="2">
        <v>0.9</v>
      </c>
      <c r="B10" s="5">
        <f t="shared" si="1"/>
        <v>6.4232936673859102</v>
      </c>
      <c r="C10" s="3">
        <f t="shared" si="2"/>
        <v>0.14011503235010478</v>
      </c>
      <c r="D10" s="3">
        <f t="shared" si="2"/>
        <v>0.28023006470020956</v>
      </c>
      <c r="E10" s="3">
        <f t="shared" si="2"/>
        <v>0.42034509705031431</v>
      </c>
      <c r="F10" s="3">
        <f t="shared" si="2"/>
        <v>0.56046012940041912</v>
      </c>
      <c r="G10" s="3">
        <f t="shared" si="2"/>
        <v>0.70057516175052392</v>
      </c>
      <c r="H10" s="3">
        <f t="shared" si="2"/>
        <v>0.84069019410062862</v>
      </c>
      <c r="I10" s="3">
        <f t="shared" si="2"/>
        <v>0.98080522645073343</v>
      </c>
      <c r="J10" s="3">
        <f t="shared" si="2"/>
        <v>1.1209202588008382</v>
      </c>
      <c r="K10" s="3">
        <f t="shared" si="2"/>
        <v>1.261035291150943</v>
      </c>
      <c r="L10" s="3">
        <f t="shared" si="2"/>
        <v>1.4011503235010478</v>
      </c>
      <c r="M10" s="3">
        <f t="shared" si="2"/>
        <v>1.5412653558511527</v>
      </c>
      <c r="N10" s="3">
        <f t="shared" si="2"/>
        <v>1.6813803882012572</v>
      </c>
      <c r="O10" s="3">
        <f t="shared" si="2"/>
        <v>1.821495420551362</v>
      </c>
      <c r="P10" s="3">
        <f t="shared" si="2"/>
        <v>1.9616104529014669</v>
      </c>
      <c r="Q10" s="3">
        <f t="shared" si="2"/>
        <v>2.1017254852515714</v>
      </c>
      <c r="R10" s="3">
        <f t="shared" si="2"/>
        <v>2.2418405176016765</v>
      </c>
      <c r="S10" s="3">
        <f t="shared" si="10"/>
        <v>2.381955549951781</v>
      </c>
      <c r="T10" s="3">
        <f t="shared" si="10"/>
        <v>2.5220705823018861</v>
      </c>
      <c r="U10" s="3">
        <f t="shared" si="10"/>
        <v>2.6621856146519907</v>
      </c>
      <c r="V10" s="3">
        <f t="shared" si="10"/>
        <v>2.8023006470020957</v>
      </c>
      <c r="W10" s="3">
        <f t="shared" si="10"/>
        <v>2.9424156793522003</v>
      </c>
      <c r="X10" s="3">
        <f t="shared" si="10"/>
        <v>3.0825307117023053</v>
      </c>
      <c r="Y10" s="3">
        <f t="shared" si="10"/>
        <v>3.2226457440524099</v>
      </c>
      <c r="Z10" s="3">
        <f t="shared" si="10"/>
        <v>3.3627607764025145</v>
      </c>
      <c r="AA10" s="3">
        <f t="shared" si="10"/>
        <v>3.5028758087526195</v>
      </c>
      <c r="AB10" s="3">
        <f t="shared" si="10"/>
        <v>3.6429908411027241</v>
      </c>
      <c r="AC10" s="3">
        <f t="shared" si="10"/>
        <v>3.7831058734528291</v>
      </c>
      <c r="AD10" s="3">
        <f t="shared" si="11"/>
        <v>3.9232209058029337</v>
      </c>
      <c r="AE10" s="3">
        <f t="shared" si="11"/>
        <v>4.0633359381530383</v>
      </c>
      <c r="AF10" s="3">
        <f t="shared" si="11"/>
        <v>4.2034509705031429</v>
      </c>
      <c r="AG10" s="3">
        <f t="shared" si="11"/>
        <v>4.3435660028532483</v>
      </c>
      <c r="AH10" s="3">
        <f t="shared" si="11"/>
        <v>4.4836810352033529</v>
      </c>
      <c r="AI10" s="3">
        <f t="shared" si="11"/>
        <v>4.6237960675534575</v>
      </c>
      <c r="AJ10" s="3">
        <f t="shared" si="11"/>
        <v>4.7639110999035621</v>
      </c>
      <c r="AK10" s="3">
        <f t="shared" si="11"/>
        <v>4.9040261322536676</v>
      </c>
      <c r="AL10" s="3">
        <f t="shared" si="11"/>
        <v>5.0441411646037722</v>
      </c>
      <c r="AM10" s="3">
        <f t="shared" si="11"/>
        <v>5.1842561969538767</v>
      </c>
      <c r="AN10" s="3">
        <f t="shared" si="11"/>
        <v>5.3243712293039813</v>
      </c>
      <c r="AO10" s="3">
        <f t="shared" si="11"/>
        <v>5.4644862616540859</v>
      </c>
      <c r="AP10" s="3">
        <f t="shared" si="11"/>
        <v>5.6046012940041914</v>
      </c>
      <c r="AQ10" s="3">
        <f t="shared" si="11"/>
        <v>5.744716326354296</v>
      </c>
      <c r="AR10" s="3">
        <f t="shared" si="11"/>
        <v>5.8848313587044006</v>
      </c>
      <c r="AS10" s="3">
        <f t="shared" si="11"/>
        <v>6.0249463910545051</v>
      </c>
      <c r="AT10" s="3">
        <f t="shared" si="12"/>
        <v>6.1650614234046106</v>
      </c>
      <c r="AU10" s="3">
        <f t="shared" si="12"/>
        <v>6.3051764557547152</v>
      </c>
      <c r="AV10" s="3">
        <f t="shared" si="12"/>
        <v>6.4452914881048198</v>
      </c>
      <c r="AW10" s="3">
        <f t="shared" si="12"/>
        <v>6.5854065204549244</v>
      </c>
      <c r="AX10" s="3">
        <f t="shared" si="12"/>
        <v>6.7255215528050289</v>
      </c>
      <c r="AY10" s="3">
        <f t="shared" si="12"/>
        <v>6.8656365851551344</v>
      </c>
      <c r="AZ10" s="3">
        <f t="shared" si="12"/>
        <v>7.005751617505239</v>
      </c>
      <c r="BA10" s="9">
        <f t="shared" si="9"/>
        <v>6</v>
      </c>
      <c r="BB10" s="1">
        <f t="shared" si="3"/>
        <v>0.42329366738591023</v>
      </c>
      <c r="BC10" s="1">
        <f t="shared" si="4"/>
        <v>5.9309805899371307E-2</v>
      </c>
      <c r="BD10" s="14">
        <f t="shared" si="5"/>
        <v>65.571428571428569</v>
      </c>
      <c r="BE10" s="11">
        <f t="shared" si="6"/>
        <v>66</v>
      </c>
      <c r="BF10" s="1">
        <f>ABS(A10-BJ10)</f>
        <v>6.2745098039215685E-2</v>
      </c>
      <c r="BG10" s="15">
        <f xml:space="preserve"> BA10  * 255 * 1000 / ( $B$39 * $B$38 * 25)</f>
        <v>61.2</v>
      </c>
      <c r="BH10" s="16">
        <f t="shared" si="7"/>
        <v>61</v>
      </c>
      <c r="BI10" s="1">
        <f>ABS(BH10-BD10)</f>
        <v>4.5714285714285694</v>
      </c>
      <c r="BJ10" s="12">
        <f t="shared" si="8"/>
        <v>0.83725490196078434</v>
      </c>
      <c r="BK10" s="1">
        <f>ABS((BA10/$B$41)-BJ10)</f>
        <v>3.4352921398442815E-3</v>
      </c>
    </row>
    <row r="11" spans="1:103" x14ac:dyDescent="0.2">
      <c r="A11" s="2">
        <v>1</v>
      </c>
      <c r="B11" s="5">
        <f t="shared" si="1"/>
        <v>7.1369929637621228</v>
      </c>
      <c r="C11" s="3">
        <f t="shared" si="2"/>
        <v>0.14011503235010478</v>
      </c>
      <c r="D11" s="3">
        <f t="shared" si="2"/>
        <v>0.28023006470020956</v>
      </c>
      <c r="E11" s="3">
        <f t="shared" si="2"/>
        <v>0.42034509705031431</v>
      </c>
      <c r="F11" s="3">
        <f t="shared" si="2"/>
        <v>0.56046012940041912</v>
      </c>
      <c r="G11" s="3">
        <f t="shared" si="2"/>
        <v>0.70057516175052392</v>
      </c>
      <c r="H11" s="3">
        <f t="shared" si="2"/>
        <v>0.84069019410062862</v>
      </c>
      <c r="I11" s="3">
        <f t="shared" si="2"/>
        <v>0.98080522645073343</v>
      </c>
      <c r="J11" s="3">
        <f t="shared" si="2"/>
        <v>1.1209202588008382</v>
      </c>
      <c r="K11" s="3">
        <f t="shared" si="2"/>
        <v>1.261035291150943</v>
      </c>
      <c r="L11" s="3">
        <f t="shared" si="2"/>
        <v>1.4011503235010478</v>
      </c>
      <c r="M11" s="3">
        <f t="shared" si="2"/>
        <v>1.5412653558511527</v>
      </c>
      <c r="N11" s="3">
        <f t="shared" si="2"/>
        <v>1.6813803882012572</v>
      </c>
      <c r="O11" s="3">
        <f t="shared" si="2"/>
        <v>1.821495420551362</v>
      </c>
      <c r="P11" s="3">
        <f t="shared" si="2"/>
        <v>1.9616104529014669</v>
      </c>
      <c r="Q11" s="3">
        <f t="shared" si="2"/>
        <v>2.1017254852515714</v>
      </c>
      <c r="R11" s="3">
        <f t="shared" si="2"/>
        <v>2.2418405176016765</v>
      </c>
      <c r="S11" s="3">
        <f t="shared" si="10"/>
        <v>2.381955549951781</v>
      </c>
      <c r="T11" s="3">
        <f t="shared" si="10"/>
        <v>2.5220705823018861</v>
      </c>
      <c r="U11" s="3">
        <f t="shared" si="10"/>
        <v>2.6621856146519907</v>
      </c>
      <c r="V11" s="3">
        <f t="shared" si="10"/>
        <v>2.8023006470020957</v>
      </c>
      <c r="W11" s="3">
        <f t="shared" si="10"/>
        <v>2.9424156793522003</v>
      </c>
      <c r="X11" s="3">
        <f t="shared" si="10"/>
        <v>3.0825307117023053</v>
      </c>
      <c r="Y11" s="3">
        <f t="shared" si="10"/>
        <v>3.2226457440524099</v>
      </c>
      <c r="Z11" s="3">
        <f t="shared" si="10"/>
        <v>3.3627607764025145</v>
      </c>
      <c r="AA11" s="3">
        <f t="shared" si="10"/>
        <v>3.5028758087526195</v>
      </c>
      <c r="AB11" s="3">
        <f t="shared" si="10"/>
        <v>3.6429908411027241</v>
      </c>
      <c r="AC11" s="3">
        <f t="shared" si="10"/>
        <v>3.7831058734528291</v>
      </c>
      <c r="AD11" s="3">
        <f t="shared" si="11"/>
        <v>3.9232209058029337</v>
      </c>
      <c r="AE11" s="3">
        <f t="shared" si="11"/>
        <v>4.0633359381530383</v>
      </c>
      <c r="AF11" s="3">
        <f t="shared" si="11"/>
        <v>4.2034509705031429</v>
      </c>
      <c r="AG11" s="3">
        <f t="shared" si="11"/>
        <v>4.3435660028532483</v>
      </c>
      <c r="AH11" s="3">
        <f t="shared" si="11"/>
        <v>4.4836810352033529</v>
      </c>
      <c r="AI11" s="3">
        <f t="shared" si="11"/>
        <v>4.6237960675534575</v>
      </c>
      <c r="AJ11" s="3">
        <f t="shared" si="11"/>
        <v>4.7639110999035621</v>
      </c>
      <c r="AK11" s="3">
        <f t="shared" si="11"/>
        <v>4.9040261322536676</v>
      </c>
      <c r="AL11" s="3">
        <f t="shared" si="11"/>
        <v>5.0441411646037722</v>
      </c>
      <c r="AM11" s="3">
        <f t="shared" si="11"/>
        <v>5.1842561969538767</v>
      </c>
      <c r="AN11" s="3">
        <f t="shared" si="11"/>
        <v>5.3243712293039813</v>
      </c>
      <c r="AO11" s="3">
        <f t="shared" si="11"/>
        <v>5.4644862616540859</v>
      </c>
      <c r="AP11" s="3">
        <f t="shared" si="11"/>
        <v>5.6046012940041914</v>
      </c>
      <c r="AQ11" s="3">
        <f t="shared" si="11"/>
        <v>5.744716326354296</v>
      </c>
      <c r="AR11" s="3">
        <f t="shared" si="11"/>
        <v>5.8848313587044006</v>
      </c>
      <c r="AS11" s="3">
        <f t="shared" si="11"/>
        <v>6.0249463910545051</v>
      </c>
      <c r="AT11" s="3">
        <f t="shared" si="12"/>
        <v>6.1650614234046106</v>
      </c>
      <c r="AU11" s="3">
        <f t="shared" si="12"/>
        <v>6.3051764557547152</v>
      </c>
      <c r="AV11" s="3">
        <f t="shared" si="12"/>
        <v>6.4452914881048198</v>
      </c>
      <c r="AW11" s="3">
        <f t="shared" si="12"/>
        <v>6.5854065204549244</v>
      </c>
      <c r="AX11" s="3">
        <f t="shared" si="12"/>
        <v>6.7255215528050289</v>
      </c>
      <c r="AY11" s="3">
        <f t="shared" si="12"/>
        <v>6.8656365851551344</v>
      </c>
      <c r="AZ11" s="3">
        <f t="shared" si="12"/>
        <v>7.005751617505239</v>
      </c>
      <c r="BA11" s="9">
        <f t="shared" si="9"/>
        <v>7</v>
      </c>
      <c r="BB11" s="1">
        <f t="shared" si="3"/>
        <v>0.13699296376212278</v>
      </c>
      <c r="BC11" s="1">
        <f t="shared" si="4"/>
        <v>1.9194773549266565E-2</v>
      </c>
      <c r="BD11" s="14">
        <f t="shared" si="5"/>
        <v>72.857142857142861</v>
      </c>
      <c r="BE11" s="11">
        <f t="shared" si="6"/>
        <v>73</v>
      </c>
      <c r="BF11" s="1">
        <f>ABS(A11-BJ11)</f>
        <v>2.5490196078431393E-2</v>
      </c>
      <c r="BG11" s="15">
        <f xml:space="preserve"> BA11  * 255 * 1000 / ( $B$39 * $B$38 * 25)</f>
        <v>71.400000000000006</v>
      </c>
      <c r="BH11" s="16">
        <f t="shared" si="7"/>
        <v>71</v>
      </c>
      <c r="BI11" s="1">
        <f>ABS(BH11-BD11)</f>
        <v>1.8571428571428612</v>
      </c>
      <c r="BJ11" s="12">
        <f t="shared" si="8"/>
        <v>0.97450980392156861</v>
      </c>
      <c r="BK11" s="1">
        <f>ABS((BA11/$B$41)-BJ11)</f>
        <v>6.295422529164818E-3</v>
      </c>
    </row>
    <row r="12" spans="1:103" x14ac:dyDescent="0.2">
      <c r="A12" s="2">
        <v>1.1000000000000001</v>
      </c>
      <c r="B12" s="5">
        <f t="shared" si="1"/>
        <v>7.8506922601383353</v>
      </c>
      <c r="C12" s="3">
        <f t="shared" si="2"/>
        <v>0.14011503235010478</v>
      </c>
      <c r="D12" s="3">
        <f t="shared" si="2"/>
        <v>0.28023006470020956</v>
      </c>
      <c r="E12" s="3">
        <f t="shared" si="2"/>
        <v>0.42034509705031431</v>
      </c>
      <c r="F12" s="3">
        <f t="shared" si="2"/>
        <v>0.56046012940041912</v>
      </c>
      <c r="G12" s="3">
        <f t="shared" si="2"/>
        <v>0.70057516175052392</v>
      </c>
      <c r="H12" s="3">
        <f t="shared" si="2"/>
        <v>0.84069019410062862</v>
      </c>
      <c r="I12" s="3">
        <f t="shared" si="2"/>
        <v>0.98080522645073343</v>
      </c>
      <c r="J12" s="3">
        <f t="shared" si="2"/>
        <v>1.1209202588008382</v>
      </c>
      <c r="K12" s="3">
        <f t="shared" si="2"/>
        <v>1.261035291150943</v>
      </c>
      <c r="L12" s="3">
        <f t="shared" si="2"/>
        <v>1.4011503235010478</v>
      </c>
      <c r="M12" s="3">
        <f t="shared" si="2"/>
        <v>1.5412653558511527</v>
      </c>
      <c r="N12" s="3">
        <f t="shared" si="2"/>
        <v>1.6813803882012572</v>
      </c>
      <c r="O12" s="3">
        <f t="shared" si="2"/>
        <v>1.821495420551362</v>
      </c>
      <c r="P12" s="3">
        <f t="shared" si="2"/>
        <v>1.9616104529014669</v>
      </c>
      <c r="Q12" s="3">
        <f t="shared" si="2"/>
        <v>2.1017254852515714</v>
      </c>
      <c r="R12" s="3">
        <f t="shared" si="2"/>
        <v>2.2418405176016765</v>
      </c>
      <c r="S12" s="3">
        <f t="shared" si="10"/>
        <v>2.381955549951781</v>
      </c>
      <c r="T12" s="3">
        <f t="shared" si="10"/>
        <v>2.5220705823018861</v>
      </c>
      <c r="U12" s="3">
        <f t="shared" si="10"/>
        <v>2.6621856146519907</v>
      </c>
      <c r="V12" s="3">
        <f t="shared" si="10"/>
        <v>2.8023006470020957</v>
      </c>
      <c r="W12" s="3">
        <f t="shared" si="10"/>
        <v>2.9424156793522003</v>
      </c>
      <c r="X12" s="3">
        <f t="shared" si="10"/>
        <v>3.0825307117023053</v>
      </c>
      <c r="Y12" s="3">
        <f t="shared" si="10"/>
        <v>3.2226457440524099</v>
      </c>
      <c r="Z12" s="3">
        <f t="shared" si="10"/>
        <v>3.3627607764025145</v>
      </c>
      <c r="AA12" s="3">
        <f t="shared" si="10"/>
        <v>3.5028758087526195</v>
      </c>
      <c r="AB12" s="3">
        <f t="shared" si="10"/>
        <v>3.6429908411027241</v>
      </c>
      <c r="AC12" s="3">
        <f t="shared" si="10"/>
        <v>3.7831058734528291</v>
      </c>
      <c r="AD12" s="3">
        <f t="shared" si="11"/>
        <v>3.9232209058029337</v>
      </c>
      <c r="AE12" s="3">
        <f t="shared" si="11"/>
        <v>4.0633359381530383</v>
      </c>
      <c r="AF12" s="3">
        <f t="shared" si="11"/>
        <v>4.2034509705031429</v>
      </c>
      <c r="AG12" s="3">
        <f t="shared" si="11"/>
        <v>4.3435660028532483</v>
      </c>
      <c r="AH12" s="3">
        <f t="shared" si="11"/>
        <v>4.4836810352033529</v>
      </c>
      <c r="AI12" s="3">
        <f t="shared" si="11"/>
        <v>4.6237960675534575</v>
      </c>
      <c r="AJ12" s="3">
        <f t="shared" si="11"/>
        <v>4.7639110999035621</v>
      </c>
      <c r="AK12" s="3">
        <f t="shared" si="11"/>
        <v>4.9040261322536676</v>
      </c>
      <c r="AL12" s="3">
        <f t="shared" si="11"/>
        <v>5.0441411646037722</v>
      </c>
      <c r="AM12" s="3">
        <f t="shared" si="11"/>
        <v>5.1842561969538767</v>
      </c>
      <c r="AN12" s="3">
        <f t="shared" si="11"/>
        <v>5.3243712293039813</v>
      </c>
      <c r="AO12" s="3">
        <f t="shared" si="11"/>
        <v>5.4644862616540859</v>
      </c>
      <c r="AP12" s="3">
        <f t="shared" si="11"/>
        <v>5.6046012940041914</v>
      </c>
      <c r="AQ12" s="3">
        <f t="shared" si="11"/>
        <v>5.744716326354296</v>
      </c>
      <c r="AR12" s="3">
        <f t="shared" si="11"/>
        <v>5.8848313587044006</v>
      </c>
      <c r="AS12" s="3">
        <f t="shared" si="11"/>
        <v>6.0249463910545051</v>
      </c>
      <c r="AT12" s="3">
        <f t="shared" si="12"/>
        <v>6.1650614234046106</v>
      </c>
      <c r="AU12" s="3">
        <f t="shared" si="12"/>
        <v>6.3051764557547152</v>
      </c>
      <c r="AV12" s="3">
        <f t="shared" si="12"/>
        <v>6.4452914881048198</v>
      </c>
      <c r="AW12" s="3">
        <f t="shared" si="12"/>
        <v>6.5854065204549244</v>
      </c>
      <c r="AX12" s="3">
        <f t="shared" si="12"/>
        <v>6.7255215528050289</v>
      </c>
      <c r="AY12" s="3">
        <f t="shared" si="12"/>
        <v>6.8656365851551344</v>
      </c>
      <c r="AZ12" s="3">
        <f t="shared" si="12"/>
        <v>7.005751617505239</v>
      </c>
      <c r="BA12" s="9">
        <f t="shared" si="9"/>
        <v>8</v>
      </c>
      <c r="BB12" s="1">
        <f t="shared" si="3"/>
        <v>0.14930773986166468</v>
      </c>
      <c r="BC12" s="1">
        <f t="shared" si="4"/>
        <v>2.0920258800838174E-2</v>
      </c>
      <c r="BD12" s="14">
        <f t="shared" si="5"/>
        <v>80.142857142857139</v>
      </c>
      <c r="BE12" s="11">
        <f t="shared" si="6"/>
        <v>80</v>
      </c>
      <c r="BF12" s="1">
        <f>ABS(A12-BJ12)</f>
        <v>2.5490196078431282E-2</v>
      </c>
      <c r="BG12" s="15">
        <f xml:space="preserve"> BA12  * 255 * 1000 / ( $B$39 * $B$38 * 25)</f>
        <v>81.599999999999994</v>
      </c>
      <c r="BH12" s="16">
        <f t="shared" si="7"/>
        <v>82</v>
      </c>
      <c r="BI12" s="1">
        <f>ABS(BH12-BD12)</f>
        <v>1.8571428571428612</v>
      </c>
      <c r="BJ12" s="12">
        <f t="shared" si="8"/>
        <v>1.1254901960784314</v>
      </c>
      <c r="BK12" s="1">
        <f>ABS((BA12/$B$41)-BJ12)</f>
        <v>4.5699372775931391E-3</v>
      </c>
    </row>
    <row r="13" spans="1:103" x14ac:dyDescent="0.2">
      <c r="A13" s="2">
        <v>1.2</v>
      </c>
      <c r="B13" s="5">
        <f t="shared" si="1"/>
        <v>8.564391556514547</v>
      </c>
      <c r="C13" s="3">
        <f t="shared" si="2"/>
        <v>0.14011503235010478</v>
      </c>
      <c r="D13" s="3">
        <f t="shared" si="2"/>
        <v>0.28023006470020956</v>
      </c>
      <c r="E13" s="3">
        <f t="shared" si="2"/>
        <v>0.42034509705031431</v>
      </c>
      <c r="F13" s="3">
        <f t="shared" si="2"/>
        <v>0.56046012940041912</v>
      </c>
      <c r="G13" s="3">
        <f t="shared" si="2"/>
        <v>0.70057516175052392</v>
      </c>
      <c r="H13" s="3">
        <f t="shared" si="2"/>
        <v>0.84069019410062862</v>
      </c>
      <c r="I13" s="3">
        <f t="shared" si="2"/>
        <v>0.98080522645073343</v>
      </c>
      <c r="J13" s="3">
        <f t="shared" si="2"/>
        <v>1.1209202588008382</v>
      </c>
      <c r="K13" s="3">
        <f t="shared" si="2"/>
        <v>1.261035291150943</v>
      </c>
      <c r="L13" s="3">
        <f t="shared" si="2"/>
        <v>1.4011503235010478</v>
      </c>
      <c r="M13" s="3">
        <f t="shared" si="2"/>
        <v>1.5412653558511527</v>
      </c>
      <c r="N13" s="3">
        <f t="shared" si="2"/>
        <v>1.6813803882012572</v>
      </c>
      <c r="O13" s="3">
        <f t="shared" si="2"/>
        <v>1.821495420551362</v>
      </c>
      <c r="P13" s="3">
        <f t="shared" si="2"/>
        <v>1.9616104529014669</v>
      </c>
      <c r="Q13" s="3">
        <f t="shared" si="2"/>
        <v>2.1017254852515714</v>
      </c>
      <c r="R13" s="3">
        <f t="shared" si="2"/>
        <v>2.2418405176016765</v>
      </c>
      <c r="S13" s="3">
        <f t="shared" si="10"/>
        <v>2.381955549951781</v>
      </c>
      <c r="T13" s="3">
        <f t="shared" si="10"/>
        <v>2.5220705823018861</v>
      </c>
      <c r="U13" s="3">
        <f t="shared" si="10"/>
        <v>2.6621856146519907</v>
      </c>
      <c r="V13" s="3">
        <f t="shared" si="10"/>
        <v>2.8023006470020957</v>
      </c>
      <c r="W13" s="3">
        <f t="shared" si="10"/>
        <v>2.9424156793522003</v>
      </c>
      <c r="X13" s="3">
        <f t="shared" si="10"/>
        <v>3.0825307117023053</v>
      </c>
      <c r="Y13" s="3">
        <f t="shared" si="10"/>
        <v>3.2226457440524099</v>
      </c>
      <c r="Z13" s="3">
        <f t="shared" si="10"/>
        <v>3.3627607764025145</v>
      </c>
      <c r="AA13" s="3">
        <f t="shared" si="10"/>
        <v>3.5028758087526195</v>
      </c>
      <c r="AB13" s="3">
        <f t="shared" si="10"/>
        <v>3.6429908411027241</v>
      </c>
      <c r="AC13" s="3">
        <f t="shared" si="10"/>
        <v>3.7831058734528291</v>
      </c>
      <c r="AD13" s="3">
        <f t="shared" si="11"/>
        <v>3.9232209058029337</v>
      </c>
      <c r="AE13" s="3">
        <f t="shared" si="11"/>
        <v>4.0633359381530383</v>
      </c>
      <c r="AF13" s="3">
        <f t="shared" si="11"/>
        <v>4.2034509705031429</v>
      </c>
      <c r="AG13" s="3">
        <f t="shared" si="11"/>
        <v>4.3435660028532483</v>
      </c>
      <c r="AH13" s="3">
        <f t="shared" si="11"/>
        <v>4.4836810352033529</v>
      </c>
      <c r="AI13" s="3">
        <f t="shared" si="11"/>
        <v>4.6237960675534575</v>
      </c>
      <c r="AJ13" s="3">
        <f t="shared" si="11"/>
        <v>4.7639110999035621</v>
      </c>
      <c r="AK13" s="3">
        <f t="shared" si="11"/>
        <v>4.9040261322536676</v>
      </c>
      <c r="AL13" s="3">
        <f t="shared" si="11"/>
        <v>5.0441411646037722</v>
      </c>
      <c r="AM13" s="3">
        <f t="shared" si="11"/>
        <v>5.1842561969538767</v>
      </c>
      <c r="AN13" s="3">
        <f t="shared" si="11"/>
        <v>5.3243712293039813</v>
      </c>
      <c r="AO13" s="3">
        <f t="shared" si="11"/>
        <v>5.4644862616540859</v>
      </c>
      <c r="AP13" s="3">
        <f t="shared" si="11"/>
        <v>5.6046012940041914</v>
      </c>
      <c r="AQ13" s="3">
        <f t="shared" si="11"/>
        <v>5.744716326354296</v>
      </c>
      <c r="AR13" s="3">
        <f t="shared" si="11"/>
        <v>5.8848313587044006</v>
      </c>
      <c r="AS13" s="3">
        <f t="shared" si="11"/>
        <v>6.0249463910545051</v>
      </c>
      <c r="AT13" s="3">
        <f t="shared" si="12"/>
        <v>6.1650614234046106</v>
      </c>
      <c r="AU13" s="3">
        <f t="shared" si="12"/>
        <v>6.3051764557547152</v>
      </c>
      <c r="AV13" s="3">
        <f t="shared" si="12"/>
        <v>6.4452914881048198</v>
      </c>
      <c r="AW13" s="3">
        <f t="shared" si="12"/>
        <v>6.5854065204549244</v>
      </c>
      <c r="AX13" s="3">
        <f t="shared" si="12"/>
        <v>6.7255215528050289</v>
      </c>
      <c r="AY13" s="3">
        <f t="shared" si="12"/>
        <v>6.8656365851551344</v>
      </c>
      <c r="AZ13" s="3">
        <f t="shared" si="12"/>
        <v>7.005751617505239</v>
      </c>
      <c r="BA13" s="9">
        <f t="shared" si="9"/>
        <v>9</v>
      </c>
      <c r="BB13" s="1">
        <f t="shared" si="3"/>
        <v>0.43560844348545302</v>
      </c>
      <c r="BC13" s="1">
        <f t="shared" si="4"/>
        <v>6.1035291150943041E-2</v>
      </c>
      <c r="BD13" s="14">
        <f t="shared" si="5"/>
        <v>87.428571428571431</v>
      </c>
      <c r="BE13" s="11">
        <f t="shared" si="6"/>
        <v>87</v>
      </c>
      <c r="BF13" s="1">
        <f>ABS(A13-BJ13)</f>
        <v>6.2745098039215685E-2</v>
      </c>
      <c r="BG13" s="15">
        <f xml:space="preserve"> BA13  * 255 * 1000 / ( $B$39 * $B$38 * 25)</f>
        <v>91.8</v>
      </c>
      <c r="BH13" s="16">
        <f t="shared" si="7"/>
        <v>92</v>
      </c>
      <c r="BI13" s="1">
        <f>ABS(BH13-BD13)</f>
        <v>4.5714285714285694</v>
      </c>
      <c r="BJ13" s="12">
        <f t="shared" si="8"/>
        <v>1.2627450980392156</v>
      </c>
      <c r="BK13" s="1">
        <f>ABS((BA13/$B$41)-BJ13)</f>
        <v>1.7098068882726025E-3</v>
      </c>
    </row>
    <row r="14" spans="1:103" x14ac:dyDescent="0.2">
      <c r="A14" s="2">
        <v>1.3</v>
      </c>
      <c r="B14" s="5">
        <f t="shared" si="1"/>
        <v>9.2780908528907595</v>
      </c>
      <c r="C14" s="3">
        <f t="shared" si="2"/>
        <v>0.14011503235010478</v>
      </c>
      <c r="D14" s="3">
        <f t="shared" si="2"/>
        <v>0.28023006470020956</v>
      </c>
      <c r="E14" s="3">
        <f t="shared" si="2"/>
        <v>0.42034509705031431</v>
      </c>
      <c r="F14" s="3">
        <f t="shared" si="2"/>
        <v>0.56046012940041912</v>
      </c>
      <c r="G14" s="3">
        <f t="shared" si="2"/>
        <v>0.70057516175052392</v>
      </c>
      <c r="H14" s="3">
        <f t="shared" si="2"/>
        <v>0.84069019410062862</v>
      </c>
      <c r="I14" s="3">
        <f t="shared" si="2"/>
        <v>0.98080522645073343</v>
      </c>
      <c r="J14" s="3">
        <f t="shared" si="2"/>
        <v>1.1209202588008382</v>
      </c>
      <c r="K14" s="3">
        <f t="shared" si="2"/>
        <v>1.261035291150943</v>
      </c>
      <c r="L14" s="3">
        <f t="shared" si="2"/>
        <v>1.4011503235010478</v>
      </c>
      <c r="M14" s="3">
        <f t="shared" si="2"/>
        <v>1.5412653558511527</v>
      </c>
      <c r="N14" s="3">
        <f t="shared" si="2"/>
        <v>1.6813803882012572</v>
      </c>
      <c r="O14" s="3">
        <f t="shared" si="2"/>
        <v>1.821495420551362</v>
      </c>
      <c r="P14" s="3">
        <f t="shared" si="2"/>
        <v>1.9616104529014669</v>
      </c>
      <c r="Q14" s="3">
        <f t="shared" si="2"/>
        <v>2.1017254852515714</v>
      </c>
      <c r="R14" s="3">
        <f t="shared" si="2"/>
        <v>2.2418405176016765</v>
      </c>
      <c r="S14" s="3">
        <f t="shared" si="10"/>
        <v>2.381955549951781</v>
      </c>
      <c r="T14" s="3">
        <f t="shared" si="10"/>
        <v>2.5220705823018861</v>
      </c>
      <c r="U14" s="3">
        <f t="shared" si="10"/>
        <v>2.6621856146519907</v>
      </c>
      <c r="V14" s="3">
        <f t="shared" si="10"/>
        <v>2.8023006470020957</v>
      </c>
      <c r="W14" s="3">
        <f t="shared" si="10"/>
        <v>2.9424156793522003</v>
      </c>
      <c r="X14" s="3">
        <f t="shared" si="10"/>
        <v>3.0825307117023053</v>
      </c>
      <c r="Y14" s="3">
        <f t="shared" si="10"/>
        <v>3.2226457440524099</v>
      </c>
      <c r="Z14" s="3">
        <f t="shared" si="10"/>
        <v>3.3627607764025145</v>
      </c>
      <c r="AA14" s="3">
        <f t="shared" si="10"/>
        <v>3.5028758087526195</v>
      </c>
      <c r="AB14" s="3">
        <f t="shared" si="10"/>
        <v>3.6429908411027241</v>
      </c>
      <c r="AC14" s="3">
        <f t="shared" si="10"/>
        <v>3.7831058734528291</v>
      </c>
      <c r="AD14" s="3">
        <f t="shared" si="11"/>
        <v>3.9232209058029337</v>
      </c>
      <c r="AE14" s="3">
        <f t="shared" si="11"/>
        <v>4.0633359381530383</v>
      </c>
      <c r="AF14" s="3">
        <f t="shared" si="11"/>
        <v>4.2034509705031429</v>
      </c>
      <c r="AG14" s="3">
        <f t="shared" si="11"/>
        <v>4.3435660028532483</v>
      </c>
      <c r="AH14" s="3">
        <f t="shared" si="11"/>
        <v>4.4836810352033529</v>
      </c>
      <c r="AI14" s="3">
        <f t="shared" si="11"/>
        <v>4.6237960675534575</v>
      </c>
      <c r="AJ14" s="3">
        <f t="shared" si="11"/>
        <v>4.7639110999035621</v>
      </c>
      <c r="AK14" s="3">
        <f t="shared" si="11"/>
        <v>4.9040261322536676</v>
      </c>
      <c r="AL14" s="3">
        <f t="shared" si="11"/>
        <v>5.0441411646037722</v>
      </c>
      <c r="AM14" s="3">
        <f t="shared" si="11"/>
        <v>5.1842561969538767</v>
      </c>
      <c r="AN14" s="3">
        <f t="shared" si="11"/>
        <v>5.3243712293039813</v>
      </c>
      <c r="AO14" s="3">
        <f t="shared" si="11"/>
        <v>5.4644862616540859</v>
      </c>
      <c r="AP14" s="3">
        <f t="shared" si="11"/>
        <v>5.6046012940041914</v>
      </c>
      <c r="AQ14" s="3">
        <f t="shared" si="11"/>
        <v>5.744716326354296</v>
      </c>
      <c r="AR14" s="3">
        <f t="shared" si="11"/>
        <v>5.8848313587044006</v>
      </c>
      <c r="AS14" s="3">
        <f t="shared" si="11"/>
        <v>6.0249463910545051</v>
      </c>
      <c r="AT14" s="3">
        <f t="shared" si="12"/>
        <v>6.1650614234046106</v>
      </c>
      <c r="AU14" s="3">
        <f t="shared" si="12"/>
        <v>6.3051764557547152</v>
      </c>
      <c r="AV14" s="3">
        <f t="shared" si="12"/>
        <v>6.4452914881048198</v>
      </c>
      <c r="AW14" s="3">
        <f t="shared" si="12"/>
        <v>6.5854065204549244</v>
      </c>
      <c r="AX14" s="3">
        <f t="shared" si="12"/>
        <v>6.7255215528050289</v>
      </c>
      <c r="AY14" s="3">
        <f t="shared" si="12"/>
        <v>6.8656365851551344</v>
      </c>
      <c r="AZ14" s="3">
        <f t="shared" si="12"/>
        <v>7.005751617505239</v>
      </c>
      <c r="BA14" s="9">
        <f t="shared" si="9"/>
        <v>9</v>
      </c>
      <c r="BB14" s="1">
        <f t="shared" si="3"/>
        <v>0.27809085289075952</v>
      </c>
      <c r="BC14" s="1">
        <f t="shared" si="4"/>
        <v>3.8964708849056999E-2</v>
      </c>
      <c r="BD14" s="14">
        <f t="shared" si="5"/>
        <v>94.714285714285708</v>
      </c>
      <c r="BE14" s="11">
        <f t="shared" si="6"/>
        <v>95</v>
      </c>
      <c r="BF14" s="1">
        <f>ABS(A14-BJ14)</f>
        <v>3.7254901960784403E-2</v>
      </c>
      <c r="BG14" s="15">
        <f xml:space="preserve"> BA14  * 255 * 1000 / ( $B$39 * $B$38 * 25)</f>
        <v>91.8</v>
      </c>
      <c r="BH14" s="16">
        <f t="shared" si="7"/>
        <v>92</v>
      </c>
      <c r="BI14" s="1">
        <f>ABS(BH14-BD14)</f>
        <v>2.7142857142857082</v>
      </c>
      <c r="BJ14" s="12">
        <f t="shared" si="8"/>
        <v>1.2627450980392156</v>
      </c>
      <c r="BK14" s="1">
        <f>ABS((BA14/$B$41)-BJ14)</f>
        <v>1.7098068882726025E-3</v>
      </c>
    </row>
    <row r="15" spans="1:103" x14ac:dyDescent="0.2">
      <c r="A15" s="2">
        <v>1.4</v>
      </c>
      <c r="B15" s="5">
        <f t="shared" si="1"/>
        <v>9.9917901492669721</v>
      </c>
      <c r="C15" s="3">
        <f t="shared" si="2"/>
        <v>0.14011503235010478</v>
      </c>
      <c r="D15" s="3">
        <f t="shared" si="2"/>
        <v>0.28023006470020956</v>
      </c>
      <c r="E15" s="3">
        <f t="shared" si="2"/>
        <v>0.42034509705031431</v>
      </c>
      <c r="F15" s="3">
        <f t="shared" si="2"/>
        <v>0.56046012940041912</v>
      </c>
      <c r="G15" s="3">
        <f t="shared" si="2"/>
        <v>0.70057516175052392</v>
      </c>
      <c r="H15" s="3">
        <f t="shared" si="2"/>
        <v>0.84069019410062862</v>
      </c>
      <c r="I15" s="3">
        <f t="shared" si="2"/>
        <v>0.98080522645073343</v>
      </c>
      <c r="J15" s="3">
        <f t="shared" si="2"/>
        <v>1.1209202588008382</v>
      </c>
      <c r="K15" s="3">
        <f t="shared" si="2"/>
        <v>1.261035291150943</v>
      </c>
      <c r="L15" s="3">
        <f t="shared" si="2"/>
        <v>1.4011503235010478</v>
      </c>
      <c r="M15" s="3">
        <f t="shared" si="2"/>
        <v>1.5412653558511527</v>
      </c>
      <c r="N15" s="3">
        <f t="shared" si="2"/>
        <v>1.6813803882012572</v>
      </c>
      <c r="O15" s="3">
        <f t="shared" si="2"/>
        <v>1.821495420551362</v>
      </c>
      <c r="P15" s="3">
        <f t="shared" si="2"/>
        <v>1.9616104529014669</v>
      </c>
      <c r="Q15" s="3">
        <f t="shared" si="2"/>
        <v>2.1017254852515714</v>
      </c>
      <c r="R15" s="3">
        <f t="shared" si="2"/>
        <v>2.2418405176016765</v>
      </c>
      <c r="S15" s="3">
        <f t="shared" si="10"/>
        <v>2.381955549951781</v>
      </c>
      <c r="T15" s="3">
        <f t="shared" si="10"/>
        <v>2.5220705823018861</v>
      </c>
      <c r="U15" s="3">
        <f t="shared" si="10"/>
        <v>2.6621856146519907</v>
      </c>
      <c r="V15" s="3">
        <f t="shared" si="10"/>
        <v>2.8023006470020957</v>
      </c>
      <c r="W15" s="3">
        <f t="shared" si="10"/>
        <v>2.9424156793522003</v>
      </c>
      <c r="X15" s="3">
        <f t="shared" si="10"/>
        <v>3.0825307117023053</v>
      </c>
      <c r="Y15" s="3">
        <f t="shared" si="10"/>
        <v>3.2226457440524099</v>
      </c>
      <c r="Z15" s="3">
        <f t="shared" si="10"/>
        <v>3.3627607764025145</v>
      </c>
      <c r="AA15" s="3">
        <f t="shared" si="10"/>
        <v>3.5028758087526195</v>
      </c>
      <c r="AB15" s="3">
        <f t="shared" si="10"/>
        <v>3.6429908411027241</v>
      </c>
      <c r="AC15" s="3">
        <f t="shared" si="10"/>
        <v>3.7831058734528291</v>
      </c>
      <c r="AD15" s="3">
        <f t="shared" si="11"/>
        <v>3.9232209058029337</v>
      </c>
      <c r="AE15" s="3">
        <f t="shared" si="11"/>
        <v>4.0633359381530383</v>
      </c>
      <c r="AF15" s="3">
        <f t="shared" si="11"/>
        <v>4.2034509705031429</v>
      </c>
      <c r="AG15" s="3">
        <f t="shared" si="11"/>
        <v>4.3435660028532483</v>
      </c>
      <c r="AH15" s="3">
        <f t="shared" si="11"/>
        <v>4.4836810352033529</v>
      </c>
      <c r="AI15" s="3">
        <f t="shared" si="11"/>
        <v>4.6237960675534575</v>
      </c>
      <c r="AJ15" s="3">
        <f t="shared" si="11"/>
        <v>4.7639110999035621</v>
      </c>
      <c r="AK15" s="3">
        <f t="shared" si="11"/>
        <v>4.9040261322536676</v>
      </c>
      <c r="AL15" s="3">
        <f t="shared" si="11"/>
        <v>5.0441411646037722</v>
      </c>
      <c r="AM15" s="3">
        <f t="shared" si="11"/>
        <v>5.1842561969538767</v>
      </c>
      <c r="AN15" s="3">
        <f t="shared" si="11"/>
        <v>5.3243712293039813</v>
      </c>
      <c r="AO15" s="3">
        <f t="shared" si="11"/>
        <v>5.4644862616540859</v>
      </c>
      <c r="AP15" s="3">
        <f t="shared" si="11"/>
        <v>5.6046012940041914</v>
      </c>
      <c r="AQ15" s="3">
        <f t="shared" si="11"/>
        <v>5.744716326354296</v>
      </c>
      <c r="AR15" s="3">
        <f t="shared" si="11"/>
        <v>5.8848313587044006</v>
      </c>
      <c r="AS15" s="3">
        <f t="shared" si="11"/>
        <v>6.0249463910545051</v>
      </c>
      <c r="AT15" s="3">
        <f t="shared" si="12"/>
        <v>6.1650614234046106</v>
      </c>
      <c r="AU15" s="3">
        <f t="shared" si="12"/>
        <v>6.3051764557547152</v>
      </c>
      <c r="AV15" s="3">
        <f t="shared" si="12"/>
        <v>6.4452914881048198</v>
      </c>
      <c r="AW15" s="3">
        <f t="shared" si="12"/>
        <v>6.5854065204549244</v>
      </c>
      <c r="AX15" s="3">
        <f t="shared" si="12"/>
        <v>6.7255215528050289</v>
      </c>
      <c r="AY15" s="3">
        <f t="shared" si="12"/>
        <v>6.8656365851551344</v>
      </c>
      <c r="AZ15" s="3">
        <f t="shared" si="12"/>
        <v>7.005751617505239</v>
      </c>
      <c r="BA15" s="9">
        <f t="shared" si="9"/>
        <v>10</v>
      </c>
      <c r="BB15" s="1">
        <f t="shared" si="3"/>
        <v>8.2098507330279347E-3</v>
      </c>
      <c r="BC15" s="1">
        <f t="shared" si="4"/>
        <v>1.1503235010477404E-3</v>
      </c>
      <c r="BD15" s="14">
        <f t="shared" si="5"/>
        <v>102</v>
      </c>
      <c r="BE15" s="11">
        <f t="shared" si="6"/>
        <v>102</v>
      </c>
      <c r="BF15" s="1">
        <f>ABS(A15-BJ15)</f>
        <v>0</v>
      </c>
      <c r="BG15" s="15">
        <f xml:space="preserve"> BA15  * 255 * 1000 / ( $B$39 * $B$38 * 25)</f>
        <v>102</v>
      </c>
      <c r="BH15" s="16">
        <f t="shared" si="7"/>
        <v>102</v>
      </c>
      <c r="BI15" s="1">
        <f>ABS(BH15-BD15)</f>
        <v>0</v>
      </c>
      <c r="BJ15" s="12">
        <f t="shared" si="8"/>
        <v>1.4</v>
      </c>
      <c r="BK15" s="1">
        <f>ABS((BA15/$B$41)-BJ15)</f>
        <v>1.150323501047934E-3</v>
      </c>
    </row>
    <row r="16" spans="1:103" x14ac:dyDescent="0.2">
      <c r="A16" s="2">
        <v>1.5</v>
      </c>
      <c r="B16" s="5">
        <f t="shared" si="1"/>
        <v>10.705489445643185</v>
      </c>
      <c r="C16" s="3">
        <f t="shared" si="2"/>
        <v>0.14011503235010478</v>
      </c>
      <c r="D16" s="3">
        <f t="shared" si="2"/>
        <v>0.28023006470020956</v>
      </c>
      <c r="E16" s="3">
        <f t="shared" si="2"/>
        <v>0.42034509705031431</v>
      </c>
      <c r="F16" s="3">
        <f t="shared" si="2"/>
        <v>0.56046012940041912</v>
      </c>
      <c r="G16" s="3">
        <f t="shared" si="2"/>
        <v>0.70057516175052392</v>
      </c>
      <c r="H16" s="3">
        <f t="shared" si="2"/>
        <v>0.84069019410062862</v>
      </c>
      <c r="I16" s="3">
        <f t="shared" si="2"/>
        <v>0.98080522645073343</v>
      </c>
      <c r="J16" s="3">
        <f t="shared" si="2"/>
        <v>1.1209202588008382</v>
      </c>
      <c r="K16" s="3">
        <f t="shared" si="2"/>
        <v>1.261035291150943</v>
      </c>
      <c r="L16" s="3">
        <f t="shared" si="2"/>
        <v>1.4011503235010478</v>
      </c>
      <c r="M16" s="3">
        <f t="shared" si="2"/>
        <v>1.5412653558511527</v>
      </c>
      <c r="N16" s="3">
        <f t="shared" si="2"/>
        <v>1.6813803882012572</v>
      </c>
      <c r="O16" s="3">
        <f t="shared" si="2"/>
        <v>1.821495420551362</v>
      </c>
      <c r="P16" s="3">
        <f t="shared" si="2"/>
        <v>1.9616104529014669</v>
      </c>
      <c r="Q16" s="3">
        <f t="shared" si="2"/>
        <v>2.1017254852515714</v>
      </c>
      <c r="R16" s="3">
        <f t="shared" si="2"/>
        <v>2.2418405176016765</v>
      </c>
      <c r="S16" s="3">
        <f t="shared" si="10"/>
        <v>2.381955549951781</v>
      </c>
      <c r="T16" s="3">
        <f t="shared" si="10"/>
        <v>2.5220705823018861</v>
      </c>
      <c r="U16" s="3">
        <f t="shared" si="10"/>
        <v>2.6621856146519907</v>
      </c>
      <c r="V16" s="3">
        <f t="shared" si="10"/>
        <v>2.8023006470020957</v>
      </c>
      <c r="W16" s="3">
        <f t="shared" si="10"/>
        <v>2.9424156793522003</v>
      </c>
      <c r="X16" s="3">
        <f t="shared" si="10"/>
        <v>3.0825307117023053</v>
      </c>
      <c r="Y16" s="3">
        <f t="shared" si="10"/>
        <v>3.2226457440524099</v>
      </c>
      <c r="Z16" s="3">
        <f t="shared" si="10"/>
        <v>3.3627607764025145</v>
      </c>
      <c r="AA16" s="3">
        <f t="shared" si="10"/>
        <v>3.5028758087526195</v>
      </c>
      <c r="AB16" s="3">
        <f t="shared" si="10"/>
        <v>3.6429908411027241</v>
      </c>
      <c r="AC16" s="3">
        <f t="shared" si="10"/>
        <v>3.7831058734528291</v>
      </c>
      <c r="AD16" s="3">
        <f t="shared" si="11"/>
        <v>3.9232209058029337</v>
      </c>
      <c r="AE16" s="3">
        <f t="shared" si="11"/>
        <v>4.0633359381530383</v>
      </c>
      <c r="AF16" s="3">
        <f t="shared" si="11"/>
        <v>4.2034509705031429</v>
      </c>
      <c r="AG16" s="3">
        <f t="shared" si="11"/>
        <v>4.3435660028532483</v>
      </c>
      <c r="AH16" s="3">
        <f t="shared" si="11"/>
        <v>4.4836810352033529</v>
      </c>
      <c r="AI16" s="3">
        <f t="shared" si="11"/>
        <v>4.6237960675534575</v>
      </c>
      <c r="AJ16" s="3">
        <f t="shared" si="11"/>
        <v>4.7639110999035621</v>
      </c>
      <c r="AK16" s="3">
        <f t="shared" si="11"/>
        <v>4.9040261322536676</v>
      </c>
      <c r="AL16" s="3">
        <f t="shared" si="11"/>
        <v>5.0441411646037722</v>
      </c>
      <c r="AM16" s="3">
        <f t="shared" si="11"/>
        <v>5.1842561969538767</v>
      </c>
      <c r="AN16" s="3">
        <f t="shared" si="11"/>
        <v>5.3243712293039813</v>
      </c>
      <c r="AO16" s="3">
        <f t="shared" si="11"/>
        <v>5.4644862616540859</v>
      </c>
      <c r="AP16" s="3">
        <f t="shared" si="11"/>
        <v>5.6046012940041914</v>
      </c>
      <c r="AQ16" s="3">
        <f t="shared" si="11"/>
        <v>5.744716326354296</v>
      </c>
      <c r="AR16" s="3">
        <f t="shared" si="11"/>
        <v>5.8848313587044006</v>
      </c>
      <c r="AS16" s="3">
        <f t="shared" si="11"/>
        <v>6.0249463910545051</v>
      </c>
      <c r="AT16" s="3">
        <f t="shared" si="12"/>
        <v>6.1650614234046106</v>
      </c>
      <c r="AU16" s="3">
        <f t="shared" si="12"/>
        <v>6.3051764557547152</v>
      </c>
      <c r="AV16" s="3">
        <f t="shared" si="12"/>
        <v>6.4452914881048198</v>
      </c>
      <c r="AW16" s="3">
        <f t="shared" si="12"/>
        <v>6.5854065204549244</v>
      </c>
      <c r="AX16" s="3">
        <f t="shared" si="12"/>
        <v>6.7255215528050289</v>
      </c>
      <c r="AY16" s="3">
        <f t="shared" si="12"/>
        <v>6.8656365851551344</v>
      </c>
      <c r="AZ16" s="3">
        <f t="shared" si="12"/>
        <v>7.005751617505239</v>
      </c>
      <c r="BA16" s="9">
        <f t="shared" si="9"/>
        <v>11</v>
      </c>
      <c r="BB16" s="1">
        <f t="shared" si="3"/>
        <v>0.29451055435681539</v>
      </c>
      <c r="BC16" s="1">
        <f t="shared" si="4"/>
        <v>4.1265355851152478E-2</v>
      </c>
      <c r="BD16" s="14">
        <f t="shared" si="5"/>
        <v>109.28571428571429</v>
      </c>
      <c r="BE16" s="11">
        <f t="shared" si="6"/>
        <v>109</v>
      </c>
      <c r="BF16" s="1">
        <f>ABS(A16-BJ16)</f>
        <v>3.7254901960784403E-2</v>
      </c>
      <c r="BG16" s="15">
        <f xml:space="preserve"> BA16  * 255 * 1000 / ( $B$39 * $B$38 * 25)</f>
        <v>112.2</v>
      </c>
      <c r="BH16" s="16">
        <f t="shared" si="7"/>
        <v>112</v>
      </c>
      <c r="BI16" s="1">
        <f>ABS(BH16-BD16)</f>
        <v>2.7142857142857082</v>
      </c>
      <c r="BJ16" s="12">
        <f t="shared" si="8"/>
        <v>1.5372549019607844</v>
      </c>
      <c r="BK16" s="1">
        <f>ABS((BA16/$B$41)-BJ16)</f>
        <v>4.0104538903682485E-3</v>
      </c>
    </row>
    <row r="17" spans="1:63" x14ac:dyDescent="0.2">
      <c r="A17" s="2">
        <v>1.6</v>
      </c>
      <c r="B17" s="5">
        <f t="shared" si="1"/>
        <v>11.419188742019397</v>
      </c>
      <c r="C17" s="3">
        <f t="shared" si="2"/>
        <v>0.14011503235010478</v>
      </c>
      <c r="D17" s="3">
        <f t="shared" si="2"/>
        <v>0.28023006470020956</v>
      </c>
      <c r="E17" s="3">
        <f t="shared" si="2"/>
        <v>0.42034509705031431</v>
      </c>
      <c r="F17" s="3">
        <f t="shared" si="2"/>
        <v>0.56046012940041912</v>
      </c>
      <c r="G17" s="3">
        <f t="shared" si="2"/>
        <v>0.70057516175052392</v>
      </c>
      <c r="H17" s="3">
        <f t="shared" si="2"/>
        <v>0.84069019410062862</v>
      </c>
      <c r="I17" s="3">
        <f t="shared" si="2"/>
        <v>0.98080522645073343</v>
      </c>
      <c r="J17" s="3">
        <f t="shared" si="2"/>
        <v>1.1209202588008382</v>
      </c>
      <c r="K17" s="3">
        <f t="shared" si="2"/>
        <v>1.261035291150943</v>
      </c>
      <c r="L17" s="3">
        <f t="shared" si="2"/>
        <v>1.4011503235010478</v>
      </c>
      <c r="M17" s="3">
        <f t="shared" si="2"/>
        <v>1.5412653558511527</v>
      </c>
      <c r="N17" s="3">
        <f t="shared" si="2"/>
        <v>1.6813803882012572</v>
      </c>
      <c r="O17" s="3">
        <f t="shared" si="2"/>
        <v>1.821495420551362</v>
      </c>
      <c r="P17" s="3">
        <f t="shared" si="2"/>
        <v>1.9616104529014669</v>
      </c>
      <c r="Q17" s="3">
        <f t="shared" si="2"/>
        <v>2.1017254852515714</v>
      </c>
      <c r="R17" s="3">
        <f t="shared" si="2"/>
        <v>2.2418405176016765</v>
      </c>
      <c r="S17" s="3">
        <f t="shared" si="10"/>
        <v>2.381955549951781</v>
      </c>
      <c r="T17" s="3">
        <f t="shared" si="10"/>
        <v>2.5220705823018861</v>
      </c>
      <c r="U17" s="3">
        <f t="shared" si="10"/>
        <v>2.6621856146519907</v>
      </c>
      <c r="V17" s="3">
        <f t="shared" si="10"/>
        <v>2.8023006470020957</v>
      </c>
      <c r="W17" s="3">
        <f t="shared" si="10"/>
        <v>2.9424156793522003</v>
      </c>
      <c r="X17" s="3">
        <f t="shared" si="10"/>
        <v>3.0825307117023053</v>
      </c>
      <c r="Y17" s="3">
        <f t="shared" si="10"/>
        <v>3.2226457440524099</v>
      </c>
      <c r="Z17" s="3">
        <f t="shared" si="10"/>
        <v>3.3627607764025145</v>
      </c>
      <c r="AA17" s="3">
        <f t="shared" si="10"/>
        <v>3.5028758087526195</v>
      </c>
      <c r="AB17" s="3">
        <f t="shared" si="10"/>
        <v>3.6429908411027241</v>
      </c>
      <c r="AC17" s="3">
        <f t="shared" si="10"/>
        <v>3.7831058734528291</v>
      </c>
      <c r="AD17" s="3">
        <f t="shared" si="11"/>
        <v>3.9232209058029337</v>
      </c>
      <c r="AE17" s="3">
        <f t="shared" si="11"/>
        <v>4.0633359381530383</v>
      </c>
      <c r="AF17" s="3">
        <f t="shared" si="11"/>
        <v>4.2034509705031429</v>
      </c>
      <c r="AG17" s="3">
        <f t="shared" si="11"/>
        <v>4.3435660028532483</v>
      </c>
      <c r="AH17" s="3">
        <f t="shared" si="11"/>
        <v>4.4836810352033529</v>
      </c>
      <c r="AI17" s="3">
        <f t="shared" si="11"/>
        <v>4.6237960675534575</v>
      </c>
      <c r="AJ17" s="3">
        <f t="shared" si="11"/>
        <v>4.7639110999035621</v>
      </c>
      <c r="AK17" s="3">
        <f t="shared" si="11"/>
        <v>4.9040261322536676</v>
      </c>
      <c r="AL17" s="3">
        <f t="shared" si="11"/>
        <v>5.0441411646037722</v>
      </c>
      <c r="AM17" s="3">
        <f t="shared" si="11"/>
        <v>5.1842561969538767</v>
      </c>
      <c r="AN17" s="3">
        <f t="shared" si="11"/>
        <v>5.3243712293039813</v>
      </c>
      <c r="AO17" s="3">
        <f t="shared" si="11"/>
        <v>5.4644862616540859</v>
      </c>
      <c r="AP17" s="3">
        <f t="shared" si="11"/>
        <v>5.6046012940041914</v>
      </c>
      <c r="AQ17" s="3">
        <f t="shared" si="11"/>
        <v>5.744716326354296</v>
      </c>
      <c r="AR17" s="3">
        <f t="shared" si="11"/>
        <v>5.8848313587044006</v>
      </c>
      <c r="AS17" s="3">
        <f t="shared" si="11"/>
        <v>6.0249463910545051</v>
      </c>
      <c r="AT17" s="3">
        <f t="shared" si="12"/>
        <v>6.1650614234046106</v>
      </c>
      <c r="AU17" s="3">
        <f t="shared" si="12"/>
        <v>6.3051764557547152</v>
      </c>
      <c r="AV17" s="3">
        <f t="shared" si="12"/>
        <v>6.4452914881048198</v>
      </c>
      <c r="AW17" s="3">
        <f t="shared" si="12"/>
        <v>6.5854065204549244</v>
      </c>
      <c r="AX17" s="3">
        <f t="shared" si="12"/>
        <v>6.7255215528050289</v>
      </c>
      <c r="AY17" s="3">
        <f t="shared" si="12"/>
        <v>6.8656365851551344</v>
      </c>
      <c r="AZ17" s="3">
        <f t="shared" si="12"/>
        <v>7.005751617505239</v>
      </c>
      <c r="BA17" s="9">
        <f t="shared" si="9"/>
        <v>11</v>
      </c>
      <c r="BB17" s="1">
        <f t="shared" si="3"/>
        <v>0.41918874201939715</v>
      </c>
      <c r="BC17" s="1">
        <f t="shared" si="4"/>
        <v>5.8734644148847555E-2</v>
      </c>
      <c r="BD17" s="14">
        <f t="shared" si="5"/>
        <v>116.57142857142857</v>
      </c>
      <c r="BE17" s="11">
        <f t="shared" si="6"/>
        <v>117</v>
      </c>
      <c r="BF17" s="1">
        <f>ABS(A17-BJ17)</f>
        <v>6.2745098039215685E-2</v>
      </c>
      <c r="BG17" s="15">
        <f xml:space="preserve"> BA17  * 255 * 1000 / ( $B$39 * $B$38 * 25)</f>
        <v>112.2</v>
      </c>
      <c r="BH17" s="16">
        <f t="shared" si="7"/>
        <v>112</v>
      </c>
      <c r="BI17" s="1">
        <f>ABS(BH17-BD17)</f>
        <v>4.5714285714285694</v>
      </c>
      <c r="BJ17" s="12">
        <f t="shared" si="8"/>
        <v>1.5372549019607844</v>
      </c>
      <c r="BK17" s="1">
        <f>ABS((BA17/$B$41)-BJ17)</f>
        <v>4.0104538903682485E-3</v>
      </c>
    </row>
    <row r="18" spans="1:63" x14ac:dyDescent="0.2">
      <c r="A18" s="2">
        <v>1.7</v>
      </c>
      <c r="B18" s="5">
        <f t="shared" si="1"/>
        <v>12.132888038395608</v>
      </c>
      <c r="C18" s="3">
        <f t="shared" si="2"/>
        <v>0.14011503235010478</v>
      </c>
      <c r="D18" s="3">
        <f t="shared" si="2"/>
        <v>0.28023006470020956</v>
      </c>
      <c r="E18" s="3">
        <f t="shared" si="2"/>
        <v>0.42034509705031431</v>
      </c>
      <c r="F18" s="3">
        <f t="shared" si="2"/>
        <v>0.56046012940041912</v>
      </c>
      <c r="G18" s="3">
        <f t="shared" si="2"/>
        <v>0.70057516175052392</v>
      </c>
      <c r="H18" s="3">
        <f t="shared" si="2"/>
        <v>0.84069019410062862</v>
      </c>
      <c r="I18" s="3">
        <f t="shared" si="2"/>
        <v>0.98080522645073343</v>
      </c>
      <c r="J18" s="3">
        <f t="shared" si="2"/>
        <v>1.1209202588008382</v>
      </c>
      <c r="K18" s="3">
        <f t="shared" si="2"/>
        <v>1.261035291150943</v>
      </c>
      <c r="L18" s="3">
        <f t="shared" si="2"/>
        <v>1.4011503235010478</v>
      </c>
      <c r="M18" s="3">
        <f t="shared" si="2"/>
        <v>1.5412653558511527</v>
      </c>
      <c r="N18" s="3">
        <f t="shared" si="2"/>
        <v>1.6813803882012572</v>
      </c>
      <c r="O18" s="3">
        <f t="shared" si="2"/>
        <v>1.821495420551362</v>
      </c>
      <c r="P18" s="3">
        <f t="shared" si="2"/>
        <v>1.9616104529014669</v>
      </c>
      <c r="Q18" s="3">
        <f t="shared" si="2"/>
        <v>2.1017254852515714</v>
      </c>
      <c r="R18" s="3">
        <f t="shared" si="2"/>
        <v>2.2418405176016765</v>
      </c>
      <c r="S18" s="3">
        <f t="shared" si="10"/>
        <v>2.381955549951781</v>
      </c>
      <c r="T18" s="3">
        <f t="shared" si="10"/>
        <v>2.5220705823018861</v>
      </c>
      <c r="U18" s="3">
        <f t="shared" si="10"/>
        <v>2.6621856146519907</v>
      </c>
      <c r="V18" s="3">
        <f t="shared" si="10"/>
        <v>2.8023006470020957</v>
      </c>
      <c r="W18" s="3">
        <f t="shared" si="10"/>
        <v>2.9424156793522003</v>
      </c>
      <c r="X18" s="3">
        <f t="shared" si="10"/>
        <v>3.0825307117023053</v>
      </c>
      <c r="Y18" s="3">
        <f t="shared" si="10"/>
        <v>3.2226457440524099</v>
      </c>
      <c r="Z18" s="3">
        <f t="shared" si="10"/>
        <v>3.3627607764025145</v>
      </c>
      <c r="AA18" s="3">
        <f t="shared" si="10"/>
        <v>3.5028758087526195</v>
      </c>
      <c r="AB18" s="3">
        <f t="shared" si="10"/>
        <v>3.6429908411027241</v>
      </c>
      <c r="AC18" s="3">
        <f t="shared" si="10"/>
        <v>3.7831058734528291</v>
      </c>
      <c r="AD18" s="3">
        <f t="shared" si="11"/>
        <v>3.9232209058029337</v>
      </c>
      <c r="AE18" s="3">
        <f t="shared" si="11"/>
        <v>4.0633359381530383</v>
      </c>
      <c r="AF18" s="3">
        <f t="shared" si="11"/>
        <v>4.2034509705031429</v>
      </c>
      <c r="AG18" s="3">
        <f t="shared" si="11"/>
        <v>4.3435660028532483</v>
      </c>
      <c r="AH18" s="3">
        <f t="shared" si="11"/>
        <v>4.4836810352033529</v>
      </c>
      <c r="AI18" s="3">
        <f t="shared" si="11"/>
        <v>4.6237960675534575</v>
      </c>
      <c r="AJ18" s="3">
        <f t="shared" si="11"/>
        <v>4.7639110999035621</v>
      </c>
      <c r="AK18" s="3">
        <f t="shared" si="11"/>
        <v>4.9040261322536676</v>
      </c>
      <c r="AL18" s="3">
        <f t="shared" si="11"/>
        <v>5.0441411646037722</v>
      </c>
      <c r="AM18" s="3">
        <f t="shared" si="11"/>
        <v>5.1842561969538767</v>
      </c>
      <c r="AN18" s="3">
        <f t="shared" si="11"/>
        <v>5.3243712293039813</v>
      </c>
      <c r="AO18" s="3">
        <f t="shared" si="11"/>
        <v>5.4644862616540859</v>
      </c>
      <c r="AP18" s="3">
        <f t="shared" si="11"/>
        <v>5.6046012940041914</v>
      </c>
      <c r="AQ18" s="3">
        <f t="shared" si="11"/>
        <v>5.744716326354296</v>
      </c>
      <c r="AR18" s="3">
        <f t="shared" si="11"/>
        <v>5.8848313587044006</v>
      </c>
      <c r="AS18" s="3">
        <f t="shared" si="11"/>
        <v>6.0249463910545051</v>
      </c>
      <c r="AT18" s="3">
        <f t="shared" si="12"/>
        <v>6.1650614234046106</v>
      </c>
      <c r="AU18" s="3">
        <f t="shared" si="12"/>
        <v>6.3051764557547152</v>
      </c>
      <c r="AV18" s="3">
        <f t="shared" si="12"/>
        <v>6.4452914881048198</v>
      </c>
      <c r="AW18" s="3">
        <f t="shared" si="12"/>
        <v>6.5854065204549244</v>
      </c>
      <c r="AX18" s="3">
        <f t="shared" si="12"/>
        <v>6.7255215528050289</v>
      </c>
      <c r="AY18" s="3">
        <f t="shared" si="12"/>
        <v>6.8656365851551344</v>
      </c>
      <c r="AZ18" s="3">
        <f t="shared" si="12"/>
        <v>7.005751617505239</v>
      </c>
      <c r="BA18" s="9">
        <f t="shared" si="9"/>
        <v>12</v>
      </c>
      <c r="BB18" s="1">
        <f t="shared" si="3"/>
        <v>0.13288803839560792</v>
      </c>
      <c r="BC18" s="1">
        <f t="shared" si="4"/>
        <v>1.861961179874257E-2</v>
      </c>
      <c r="BD18" s="14">
        <f t="shared" si="5"/>
        <v>123.85714285714286</v>
      </c>
      <c r="BE18" s="11">
        <f t="shared" si="6"/>
        <v>124</v>
      </c>
      <c r="BF18" s="1">
        <f>ABS(A18-BJ18)</f>
        <v>2.5490196078431282E-2</v>
      </c>
      <c r="BG18" s="15">
        <f xml:space="preserve"> BA18  * 255 * 1000 / ( $B$39 * $B$38 * 25)</f>
        <v>122.4</v>
      </c>
      <c r="BH18" s="16">
        <f t="shared" si="7"/>
        <v>122</v>
      </c>
      <c r="BI18" s="1">
        <f>ABS(BH18-BD18)</f>
        <v>1.8571428571428612</v>
      </c>
      <c r="BJ18" s="12">
        <f t="shared" si="8"/>
        <v>1.6745098039215687</v>
      </c>
      <c r="BK18" s="1">
        <f>ABS((BA18/$B$41)-BJ18)</f>
        <v>6.870584279688563E-3</v>
      </c>
    </row>
    <row r="19" spans="1:63" x14ac:dyDescent="0.2">
      <c r="A19" s="2">
        <v>1.8</v>
      </c>
      <c r="B19" s="5">
        <f t="shared" si="1"/>
        <v>12.84658733477182</v>
      </c>
      <c r="C19" s="3">
        <f t="shared" si="2"/>
        <v>0.14011503235010478</v>
      </c>
      <c r="D19" s="3">
        <f t="shared" si="2"/>
        <v>0.28023006470020956</v>
      </c>
      <c r="E19" s="3">
        <f t="shared" si="2"/>
        <v>0.42034509705031431</v>
      </c>
      <c r="F19" s="3">
        <f t="shared" si="2"/>
        <v>0.56046012940041912</v>
      </c>
      <c r="G19" s="3">
        <f t="shared" si="2"/>
        <v>0.70057516175052392</v>
      </c>
      <c r="H19" s="3">
        <f t="shared" si="2"/>
        <v>0.84069019410062862</v>
      </c>
      <c r="I19" s="3">
        <f t="shared" si="2"/>
        <v>0.98080522645073343</v>
      </c>
      <c r="J19" s="3">
        <f t="shared" si="2"/>
        <v>1.1209202588008382</v>
      </c>
      <c r="K19" s="3">
        <f t="shared" si="2"/>
        <v>1.261035291150943</v>
      </c>
      <c r="L19" s="3">
        <f t="shared" si="2"/>
        <v>1.4011503235010478</v>
      </c>
      <c r="M19" s="3">
        <f t="shared" si="2"/>
        <v>1.5412653558511527</v>
      </c>
      <c r="N19" s="3">
        <f t="shared" si="2"/>
        <v>1.6813803882012572</v>
      </c>
      <c r="O19" s="3">
        <f t="shared" si="2"/>
        <v>1.821495420551362</v>
      </c>
      <c r="P19" s="3">
        <f t="shared" si="2"/>
        <v>1.9616104529014669</v>
      </c>
      <c r="Q19" s="3">
        <f t="shared" si="2"/>
        <v>2.1017254852515714</v>
      </c>
      <c r="R19" s="3">
        <f t="shared" si="2"/>
        <v>2.2418405176016765</v>
      </c>
      <c r="S19" s="3">
        <f t="shared" si="10"/>
        <v>2.381955549951781</v>
      </c>
      <c r="T19" s="3">
        <f t="shared" si="10"/>
        <v>2.5220705823018861</v>
      </c>
      <c r="U19" s="3">
        <f t="shared" si="10"/>
        <v>2.6621856146519907</v>
      </c>
      <c r="V19" s="3">
        <f t="shared" si="10"/>
        <v>2.8023006470020957</v>
      </c>
      <c r="W19" s="3">
        <f t="shared" si="10"/>
        <v>2.9424156793522003</v>
      </c>
      <c r="X19" s="3">
        <f t="shared" si="10"/>
        <v>3.0825307117023053</v>
      </c>
      <c r="Y19" s="3">
        <f t="shared" si="10"/>
        <v>3.2226457440524099</v>
      </c>
      <c r="Z19" s="3">
        <f t="shared" si="10"/>
        <v>3.3627607764025145</v>
      </c>
      <c r="AA19" s="3">
        <f t="shared" si="10"/>
        <v>3.5028758087526195</v>
      </c>
      <c r="AB19" s="3">
        <f t="shared" si="10"/>
        <v>3.6429908411027241</v>
      </c>
      <c r="AC19" s="3">
        <f t="shared" si="10"/>
        <v>3.7831058734528291</v>
      </c>
      <c r="AD19" s="3">
        <f t="shared" si="11"/>
        <v>3.9232209058029337</v>
      </c>
      <c r="AE19" s="3">
        <f t="shared" si="11"/>
        <v>4.0633359381530383</v>
      </c>
      <c r="AF19" s="3">
        <f t="shared" si="11"/>
        <v>4.2034509705031429</v>
      </c>
      <c r="AG19" s="3">
        <f t="shared" si="11"/>
        <v>4.3435660028532483</v>
      </c>
      <c r="AH19" s="3">
        <f t="shared" si="11"/>
        <v>4.4836810352033529</v>
      </c>
      <c r="AI19" s="3">
        <f t="shared" si="11"/>
        <v>4.6237960675534575</v>
      </c>
      <c r="AJ19" s="3">
        <f t="shared" si="11"/>
        <v>4.7639110999035621</v>
      </c>
      <c r="AK19" s="3">
        <f t="shared" si="11"/>
        <v>4.9040261322536676</v>
      </c>
      <c r="AL19" s="3">
        <f t="shared" si="11"/>
        <v>5.0441411646037722</v>
      </c>
      <c r="AM19" s="3">
        <f t="shared" si="11"/>
        <v>5.1842561969538767</v>
      </c>
      <c r="AN19" s="3">
        <f t="shared" si="11"/>
        <v>5.3243712293039813</v>
      </c>
      <c r="AO19" s="3">
        <f t="shared" si="11"/>
        <v>5.4644862616540859</v>
      </c>
      <c r="AP19" s="3">
        <f t="shared" si="11"/>
        <v>5.6046012940041914</v>
      </c>
      <c r="AQ19" s="3">
        <f t="shared" si="11"/>
        <v>5.744716326354296</v>
      </c>
      <c r="AR19" s="3">
        <f t="shared" si="11"/>
        <v>5.8848313587044006</v>
      </c>
      <c r="AS19" s="3">
        <f t="shared" si="11"/>
        <v>6.0249463910545051</v>
      </c>
      <c r="AT19" s="3">
        <f t="shared" si="12"/>
        <v>6.1650614234046106</v>
      </c>
      <c r="AU19" s="3">
        <f t="shared" si="12"/>
        <v>6.3051764557547152</v>
      </c>
      <c r="AV19" s="3">
        <f t="shared" si="12"/>
        <v>6.4452914881048198</v>
      </c>
      <c r="AW19" s="3">
        <f t="shared" si="12"/>
        <v>6.5854065204549244</v>
      </c>
      <c r="AX19" s="3">
        <f t="shared" si="12"/>
        <v>6.7255215528050289</v>
      </c>
      <c r="AY19" s="3">
        <f t="shared" si="12"/>
        <v>6.8656365851551344</v>
      </c>
      <c r="AZ19" s="3">
        <f t="shared" si="12"/>
        <v>7.005751617505239</v>
      </c>
      <c r="BA19" s="9">
        <f t="shared" si="9"/>
        <v>13</v>
      </c>
      <c r="BB19" s="1">
        <f t="shared" si="3"/>
        <v>0.15341266522817953</v>
      </c>
      <c r="BC19" s="1">
        <f t="shared" si="4"/>
        <v>2.1495420551362169E-2</v>
      </c>
      <c r="BD19" s="14">
        <f t="shared" si="5"/>
        <v>131.14285714285714</v>
      </c>
      <c r="BE19" s="11">
        <f t="shared" si="6"/>
        <v>131</v>
      </c>
      <c r="BF19" s="1">
        <f>ABS(A19-BJ19)</f>
        <v>2.5490196078431282E-2</v>
      </c>
      <c r="BG19" s="15">
        <f xml:space="preserve"> BA19  * 255 * 1000 / ( $B$39 * $B$38 * 25)</f>
        <v>132.6</v>
      </c>
      <c r="BH19" s="16">
        <f t="shared" si="7"/>
        <v>133</v>
      </c>
      <c r="BI19" s="1">
        <f>ABS(BH19-BD19)</f>
        <v>1.8571428571428612</v>
      </c>
      <c r="BJ19" s="12">
        <f t="shared" si="8"/>
        <v>1.8254901960784313</v>
      </c>
      <c r="BK19" s="1">
        <f>ABS((BA19/$B$41)-BJ19)</f>
        <v>3.9947755270692831E-3</v>
      </c>
    </row>
    <row r="20" spans="1:63" x14ac:dyDescent="0.2">
      <c r="A20" s="2">
        <v>1.9</v>
      </c>
      <c r="B20" s="5">
        <f t="shared" si="1"/>
        <v>13.560286631148033</v>
      </c>
      <c r="C20" s="3">
        <f t="shared" si="2"/>
        <v>0.14011503235010478</v>
      </c>
      <c r="D20" s="3">
        <f t="shared" si="2"/>
        <v>0.28023006470020956</v>
      </c>
      <c r="E20" s="3">
        <f t="shared" si="2"/>
        <v>0.42034509705031431</v>
      </c>
      <c r="F20" s="3">
        <f t="shared" si="2"/>
        <v>0.56046012940041912</v>
      </c>
      <c r="G20" s="3">
        <f t="shared" si="2"/>
        <v>0.70057516175052392</v>
      </c>
      <c r="H20" s="3">
        <f t="shared" si="2"/>
        <v>0.84069019410062862</v>
      </c>
      <c r="I20" s="3">
        <f t="shared" si="2"/>
        <v>0.98080522645073343</v>
      </c>
      <c r="J20" s="3">
        <f t="shared" si="2"/>
        <v>1.1209202588008382</v>
      </c>
      <c r="K20" s="3">
        <f t="shared" si="2"/>
        <v>1.261035291150943</v>
      </c>
      <c r="L20" s="3">
        <f t="shared" si="2"/>
        <v>1.4011503235010478</v>
      </c>
      <c r="M20" s="3">
        <f t="shared" si="2"/>
        <v>1.5412653558511527</v>
      </c>
      <c r="N20" s="3">
        <f t="shared" si="2"/>
        <v>1.6813803882012572</v>
      </c>
      <c r="O20" s="3">
        <f t="shared" si="2"/>
        <v>1.821495420551362</v>
      </c>
      <c r="P20" s="3">
        <f t="shared" si="2"/>
        <v>1.9616104529014669</v>
      </c>
      <c r="Q20" s="3">
        <f t="shared" si="2"/>
        <v>2.1017254852515714</v>
      </c>
      <c r="R20" s="3">
        <f t="shared" si="2"/>
        <v>2.2418405176016765</v>
      </c>
      <c r="S20" s="3">
        <f t="shared" si="10"/>
        <v>2.381955549951781</v>
      </c>
      <c r="T20" s="3">
        <f t="shared" si="10"/>
        <v>2.5220705823018861</v>
      </c>
      <c r="U20" s="3">
        <f t="shared" si="10"/>
        <v>2.6621856146519907</v>
      </c>
      <c r="V20" s="3">
        <f t="shared" si="10"/>
        <v>2.8023006470020957</v>
      </c>
      <c r="W20" s="3">
        <f t="shared" si="10"/>
        <v>2.9424156793522003</v>
      </c>
      <c r="X20" s="3">
        <f t="shared" si="10"/>
        <v>3.0825307117023053</v>
      </c>
      <c r="Y20" s="3">
        <f t="shared" si="10"/>
        <v>3.2226457440524099</v>
      </c>
      <c r="Z20" s="3">
        <f t="shared" si="10"/>
        <v>3.3627607764025145</v>
      </c>
      <c r="AA20" s="3">
        <f t="shared" si="10"/>
        <v>3.5028758087526195</v>
      </c>
      <c r="AB20" s="3">
        <f t="shared" si="10"/>
        <v>3.6429908411027241</v>
      </c>
      <c r="AC20" s="3">
        <f t="shared" si="10"/>
        <v>3.7831058734528291</v>
      </c>
      <c r="AD20" s="3">
        <f t="shared" si="11"/>
        <v>3.9232209058029337</v>
      </c>
      <c r="AE20" s="3">
        <f t="shared" si="11"/>
        <v>4.0633359381530383</v>
      </c>
      <c r="AF20" s="3">
        <f t="shared" si="11"/>
        <v>4.2034509705031429</v>
      </c>
      <c r="AG20" s="3">
        <f t="shared" si="11"/>
        <v>4.3435660028532483</v>
      </c>
      <c r="AH20" s="3">
        <f t="shared" si="11"/>
        <v>4.4836810352033529</v>
      </c>
      <c r="AI20" s="3">
        <f t="shared" si="11"/>
        <v>4.6237960675534575</v>
      </c>
      <c r="AJ20" s="3">
        <f t="shared" si="11"/>
        <v>4.7639110999035621</v>
      </c>
      <c r="AK20" s="3">
        <f t="shared" si="11"/>
        <v>4.9040261322536676</v>
      </c>
      <c r="AL20" s="3">
        <f t="shared" si="11"/>
        <v>5.0441411646037722</v>
      </c>
      <c r="AM20" s="3">
        <f t="shared" si="11"/>
        <v>5.1842561969538767</v>
      </c>
      <c r="AN20" s="3">
        <f t="shared" si="11"/>
        <v>5.3243712293039813</v>
      </c>
      <c r="AO20" s="3">
        <f t="shared" si="11"/>
        <v>5.4644862616540859</v>
      </c>
      <c r="AP20" s="3">
        <f t="shared" si="11"/>
        <v>5.6046012940041914</v>
      </c>
      <c r="AQ20" s="3">
        <f t="shared" si="11"/>
        <v>5.744716326354296</v>
      </c>
      <c r="AR20" s="3">
        <f t="shared" si="11"/>
        <v>5.8848313587044006</v>
      </c>
      <c r="AS20" s="3">
        <f t="shared" si="11"/>
        <v>6.0249463910545051</v>
      </c>
      <c r="AT20" s="3">
        <f t="shared" si="12"/>
        <v>6.1650614234046106</v>
      </c>
      <c r="AU20" s="3">
        <f t="shared" si="12"/>
        <v>6.3051764557547152</v>
      </c>
      <c r="AV20" s="3">
        <f t="shared" si="12"/>
        <v>6.4452914881048198</v>
      </c>
      <c r="AW20" s="3">
        <f t="shared" si="12"/>
        <v>6.5854065204549244</v>
      </c>
      <c r="AX20" s="3">
        <f t="shared" si="12"/>
        <v>6.7255215528050289</v>
      </c>
      <c r="AY20" s="3">
        <f t="shared" si="12"/>
        <v>6.8656365851551344</v>
      </c>
      <c r="AZ20" s="3">
        <f t="shared" si="12"/>
        <v>7.005751617505239</v>
      </c>
      <c r="BA20" s="9">
        <f t="shared" si="9"/>
        <v>14</v>
      </c>
      <c r="BB20" s="1">
        <f t="shared" si="3"/>
        <v>0.43971336885196699</v>
      </c>
      <c r="BC20" s="1">
        <f t="shared" si="4"/>
        <v>6.1610452901466911E-2</v>
      </c>
      <c r="BD20" s="14">
        <f t="shared" si="5"/>
        <v>138.42857142857142</v>
      </c>
      <c r="BE20" s="11">
        <f t="shared" si="6"/>
        <v>138</v>
      </c>
      <c r="BF20" s="1">
        <f>ABS(A20-BJ20)</f>
        <v>6.2745098039215685E-2</v>
      </c>
      <c r="BG20" s="15">
        <f xml:space="preserve"> BA20  * 255 * 1000 / ( $B$39 * $B$38 * 25)</f>
        <v>142.80000000000001</v>
      </c>
      <c r="BH20" s="16">
        <f t="shared" si="7"/>
        <v>143</v>
      </c>
      <c r="BI20" s="1">
        <f>ABS(BH20-BD20)</f>
        <v>4.5714285714285836</v>
      </c>
      <c r="BJ20" s="12">
        <f t="shared" si="8"/>
        <v>1.9627450980392156</v>
      </c>
      <c r="BK20" s="1">
        <f>ABS((BA20/$B$41)-BJ20)</f>
        <v>1.1346451377487465E-3</v>
      </c>
    </row>
    <row r="21" spans="1:63" x14ac:dyDescent="0.2">
      <c r="A21" s="2">
        <v>2</v>
      </c>
      <c r="B21" s="5">
        <f t="shared" si="1"/>
        <v>14.273985927524246</v>
      </c>
      <c r="C21" s="3">
        <f t="shared" si="2"/>
        <v>0.14011503235010478</v>
      </c>
      <c r="D21" s="3">
        <f t="shared" si="2"/>
        <v>0.28023006470020956</v>
      </c>
      <c r="E21" s="3">
        <f t="shared" si="2"/>
        <v>0.42034509705031431</v>
      </c>
      <c r="F21" s="3">
        <f t="shared" si="2"/>
        <v>0.56046012940041912</v>
      </c>
      <c r="G21" s="3">
        <f t="shared" si="2"/>
        <v>0.70057516175052392</v>
      </c>
      <c r="H21" s="3">
        <f t="shared" si="2"/>
        <v>0.84069019410062862</v>
      </c>
      <c r="I21" s="3">
        <f t="shared" si="2"/>
        <v>0.98080522645073343</v>
      </c>
      <c r="J21" s="3">
        <f t="shared" si="2"/>
        <v>1.1209202588008382</v>
      </c>
      <c r="K21" s="3">
        <f t="shared" si="2"/>
        <v>1.261035291150943</v>
      </c>
      <c r="L21" s="3">
        <f t="shared" si="2"/>
        <v>1.4011503235010478</v>
      </c>
      <c r="M21" s="3">
        <f t="shared" si="2"/>
        <v>1.5412653558511527</v>
      </c>
      <c r="N21" s="3">
        <f t="shared" si="2"/>
        <v>1.6813803882012572</v>
      </c>
      <c r="O21" s="3">
        <f t="shared" si="2"/>
        <v>1.821495420551362</v>
      </c>
      <c r="P21" s="3">
        <f t="shared" si="2"/>
        <v>1.9616104529014669</v>
      </c>
      <c r="Q21" s="3">
        <f t="shared" si="2"/>
        <v>2.1017254852515714</v>
      </c>
      <c r="R21" s="3">
        <f t="shared" si="2"/>
        <v>2.2418405176016765</v>
      </c>
      <c r="S21" s="3">
        <f t="shared" si="10"/>
        <v>2.381955549951781</v>
      </c>
      <c r="T21" s="3">
        <f t="shared" si="10"/>
        <v>2.5220705823018861</v>
      </c>
      <c r="U21" s="3">
        <f t="shared" si="10"/>
        <v>2.6621856146519907</v>
      </c>
      <c r="V21" s="3">
        <f t="shared" si="10"/>
        <v>2.8023006470020957</v>
      </c>
      <c r="W21" s="3">
        <f t="shared" si="10"/>
        <v>2.9424156793522003</v>
      </c>
      <c r="X21" s="3">
        <f t="shared" si="10"/>
        <v>3.0825307117023053</v>
      </c>
      <c r="Y21" s="3">
        <f t="shared" si="10"/>
        <v>3.2226457440524099</v>
      </c>
      <c r="Z21" s="3">
        <f t="shared" si="10"/>
        <v>3.3627607764025145</v>
      </c>
      <c r="AA21" s="3">
        <f t="shared" si="10"/>
        <v>3.5028758087526195</v>
      </c>
      <c r="AB21" s="3">
        <f t="shared" si="10"/>
        <v>3.6429908411027241</v>
      </c>
      <c r="AC21" s="3">
        <f t="shared" si="10"/>
        <v>3.7831058734528291</v>
      </c>
      <c r="AD21" s="3">
        <f t="shared" si="11"/>
        <v>3.9232209058029337</v>
      </c>
      <c r="AE21" s="3">
        <f t="shared" si="11"/>
        <v>4.0633359381530383</v>
      </c>
      <c r="AF21" s="3">
        <f t="shared" si="11"/>
        <v>4.2034509705031429</v>
      </c>
      <c r="AG21" s="3">
        <f t="shared" si="11"/>
        <v>4.3435660028532483</v>
      </c>
      <c r="AH21" s="3">
        <f t="shared" si="11"/>
        <v>4.4836810352033529</v>
      </c>
      <c r="AI21" s="3">
        <f t="shared" si="11"/>
        <v>4.6237960675534575</v>
      </c>
      <c r="AJ21" s="3">
        <f t="shared" si="11"/>
        <v>4.7639110999035621</v>
      </c>
      <c r="AK21" s="3">
        <f t="shared" si="11"/>
        <v>4.9040261322536676</v>
      </c>
      <c r="AL21" s="3">
        <f t="shared" si="11"/>
        <v>5.0441411646037722</v>
      </c>
      <c r="AM21" s="3">
        <f t="shared" si="11"/>
        <v>5.1842561969538767</v>
      </c>
      <c r="AN21" s="3">
        <f t="shared" si="11"/>
        <v>5.3243712293039813</v>
      </c>
      <c r="AO21" s="3">
        <f t="shared" si="11"/>
        <v>5.4644862616540859</v>
      </c>
      <c r="AP21" s="3">
        <f t="shared" si="11"/>
        <v>5.6046012940041914</v>
      </c>
      <c r="AQ21" s="3">
        <f t="shared" si="11"/>
        <v>5.744716326354296</v>
      </c>
      <c r="AR21" s="3">
        <f t="shared" si="11"/>
        <v>5.8848313587044006</v>
      </c>
      <c r="AS21" s="3">
        <f t="shared" si="11"/>
        <v>6.0249463910545051</v>
      </c>
      <c r="AT21" s="3">
        <f t="shared" si="12"/>
        <v>6.1650614234046106</v>
      </c>
      <c r="AU21" s="3">
        <f t="shared" si="12"/>
        <v>6.3051764557547152</v>
      </c>
      <c r="AV21" s="3">
        <f t="shared" si="12"/>
        <v>6.4452914881048198</v>
      </c>
      <c r="AW21" s="3">
        <f t="shared" si="12"/>
        <v>6.5854065204549244</v>
      </c>
      <c r="AX21" s="3">
        <f t="shared" si="12"/>
        <v>6.7255215528050289</v>
      </c>
      <c r="AY21" s="3">
        <f t="shared" si="12"/>
        <v>6.8656365851551344</v>
      </c>
      <c r="AZ21" s="3">
        <f t="shared" si="12"/>
        <v>7.005751617505239</v>
      </c>
      <c r="BA21" s="9">
        <f t="shared" si="9"/>
        <v>14</v>
      </c>
      <c r="BB21" s="1">
        <f t="shared" si="3"/>
        <v>0.27398592752424555</v>
      </c>
      <c r="BC21" s="1">
        <f t="shared" si="4"/>
        <v>3.8389547098533129E-2</v>
      </c>
      <c r="BD21" s="14">
        <f t="shared" si="5"/>
        <v>145.71428571428572</v>
      </c>
      <c r="BE21" s="11">
        <f t="shared" si="6"/>
        <v>146</v>
      </c>
      <c r="BF21" s="1">
        <f>ABS(A21-BJ21)</f>
        <v>3.7254901960784403E-2</v>
      </c>
      <c r="BG21" s="15">
        <f xml:space="preserve"> BA21  * 255 * 1000 / ( $B$39 * $B$38 * 25)</f>
        <v>142.80000000000001</v>
      </c>
      <c r="BH21" s="16">
        <f t="shared" si="7"/>
        <v>143</v>
      </c>
      <c r="BI21" s="1">
        <f>ABS(BH21-BD21)</f>
        <v>2.7142857142857224</v>
      </c>
      <c r="BJ21" s="12">
        <f t="shared" si="8"/>
        <v>1.9627450980392156</v>
      </c>
      <c r="BK21" s="1">
        <f>ABS((BA21/$B$41)-BJ21)</f>
        <v>1.1346451377487465E-3</v>
      </c>
    </row>
    <row r="22" spans="1:63" x14ac:dyDescent="0.2">
      <c r="A22" s="2">
        <v>2.1</v>
      </c>
      <c r="B22" s="5">
        <f t="shared" si="1"/>
        <v>14.987685223900458</v>
      </c>
      <c r="C22" s="3">
        <f t="shared" si="2"/>
        <v>0.14011503235010478</v>
      </c>
      <c r="D22" s="3">
        <f t="shared" si="2"/>
        <v>0.28023006470020956</v>
      </c>
      <c r="E22" s="3">
        <f t="shared" si="2"/>
        <v>0.42034509705031431</v>
      </c>
      <c r="F22" s="3">
        <f t="shared" si="2"/>
        <v>0.56046012940041912</v>
      </c>
      <c r="G22" s="3">
        <f t="shared" si="2"/>
        <v>0.70057516175052392</v>
      </c>
      <c r="H22" s="3">
        <f t="shared" si="2"/>
        <v>0.84069019410062862</v>
      </c>
      <c r="I22" s="3">
        <f t="shared" si="2"/>
        <v>0.98080522645073343</v>
      </c>
      <c r="J22" s="3">
        <f t="shared" si="2"/>
        <v>1.1209202588008382</v>
      </c>
      <c r="K22" s="3">
        <f t="shared" si="2"/>
        <v>1.261035291150943</v>
      </c>
      <c r="L22" s="3">
        <f t="shared" si="2"/>
        <v>1.4011503235010478</v>
      </c>
      <c r="M22" s="3">
        <f t="shared" si="2"/>
        <v>1.5412653558511527</v>
      </c>
      <c r="N22" s="3">
        <f t="shared" si="2"/>
        <v>1.6813803882012572</v>
      </c>
      <c r="O22" s="3">
        <f t="shared" si="2"/>
        <v>1.821495420551362</v>
      </c>
      <c r="P22" s="3">
        <f t="shared" si="2"/>
        <v>1.9616104529014669</v>
      </c>
      <c r="Q22" s="3">
        <f t="shared" si="2"/>
        <v>2.1017254852515714</v>
      </c>
      <c r="R22" s="3">
        <f t="shared" si="2"/>
        <v>2.2418405176016765</v>
      </c>
      <c r="S22" s="3">
        <f t="shared" si="10"/>
        <v>2.381955549951781</v>
      </c>
      <c r="T22" s="3">
        <f t="shared" si="10"/>
        <v>2.5220705823018861</v>
      </c>
      <c r="U22" s="3">
        <f t="shared" si="10"/>
        <v>2.6621856146519907</v>
      </c>
      <c r="V22" s="3">
        <f t="shared" si="10"/>
        <v>2.8023006470020957</v>
      </c>
      <c r="W22" s="3">
        <f t="shared" si="10"/>
        <v>2.9424156793522003</v>
      </c>
      <c r="X22" s="3">
        <f t="shared" si="10"/>
        <v>3.0825307117023053</v>
      </c>
      <c r="Y22" s="3">
        <f t="shared" si="10"/>
        <v>3.2226457440524099</v>
      </c>
      <c r="Z22" s="3">
        <f t="shared" si="10"/>
        <v>3.3627607764025145</v>
      </c>
      <c r="AA22" s="3">
        <f t="shared" si="10"/>
        <v>3.5028758087526195</v>
      </c>
      <c r="AB22" s="3">
        <f t="shared" si="10"/>
        <v>3.6429908411027241</v>
      </c>
      <c r="AC22" s="3">
        <f t="shared" si="10"/>
        <v>3.7831058734528291</v>
      </c>
      <c r="AD22" s="3">
        <f t="shared" si="11"/>
        <v>3.9232209058029337</v>
      </c>
      <c r="AE22" s="3">
        <f t="shared" si="11"/>
        <v>4.0633359381530383</v>
      </c>
      <c r="AF22" s="3">
        <f t="shared" si="11"/>
        <v>4.2034509705031429</v>
      </c>
      <c r="AG22" s="3">
        <f t="shared" si="11"/>
        <v>4.3435660028532483</v>
      </c>
      <c r="AH22" s="3">
        <f t="shared" si="11"/>
        <v>4.4836810352033529</v>
      </c>
      <c r="AI22" s="3">
        <f t="shared" si="11"/>
        <v>4.6237960675534575</v>
      </c>
      <c r="AJ22" s="3">
        <f t="shared" si="11"/>
        <v>4.7639110999035621</v>
      </c>
      <c r="AK22" s="3">
        <f t="shared" si="11"/>
        <v>4.9040261322536676</v>
      </c>
      <c r="AL22" s="3">
        <f t="shared" si="11"/>
        <v>5.0441411646037722</v>
      </c>
      <c r="AM22" s="3">
        <f t="shared" si="11"/>
        <v>5.1842561969538767</v>
      </c>
      <c r="AN22" s="3">
        <f t="shared" si="11"/>
        <v>5.3243712293039813</v>
      </c>
      <c r="AO22" s="3">
        <f t="shared" si="11"/>
        <v>5.4644862616540859</v>
      </c>
      <c r="AP22" s="3">
        <f t="shared" si="11"/>
        <v>5.6046012940041914</v>
      </c>
      <c r="AQ22" s="3">
        <f t="shared" si="11"/>
        <v>5.744716326354296</v>
      </c>
      <c r="AR22" s="3">
        <f t="shared" si="11"/>
        <v>5.8848313587044006</v>
      </c>
      <c r="AS22" s="3">
        <f t="shared" ref="AS22:AZ36" si="13">AS$1/$B$41</f>
        <v>6.0249463910545051</v>
      </c>
      <c r="AT22" s="3">
        <f t="shared" si="13"/>
        <v>6.1650614234046106</v>
      </c>
      <c r="AU22" s="3">
        <f t="shared" si="13"/>
        <v>6.3051764557547152</v>
      </c>
      <c r="AV22" s="3">
        <f t="shared" si="13"/>
        <v>6.4452914881048198</v>
      </c>
      <c r="AW22" s="3">
        <f t="shared" si="13"/>
        <v>6.5854065204549244</v>
      </c>
      <c r="AX22" s="3">
        <f t="shared" si="13"/>
        <v>6.7255215528050289</v>
      </c>
      <c r="AY22" s="3">
        <f t="shared" si="13"/>
        <v>6.8656365851551344</v>
      </c>
      <c r="AZ22" s="3">
        <f t="shared" si="13"/>
        <v>7.005751617505239</v>
      </c>
      <c r="BA22" s="9">
        <f t="shared" si="9"/>
        <v>15</v>
      </c>
      <c r="BB22" s="1">
        <f t="shared" si="3"/>
        <v>1.2314776099541902E-2</v>
      </c>
      <c r="BC22" s="1">
        <f t="shared" si="4"/>
        <v>1.7254852515716107E-3</v>
      </c>
      <c r="BD22" s="14">
        <f t="shared" si="5"/>
        <v>153</v>
      </c>
      <c r="BE22" s="11">
        <f t="shared" si="6"/>
        <v>153</v>
      </c>
      <c r="BF22" s="1">
        <f>ABS(A22-BJ22)</f>
        <v>0</v>
      </c>
      <c r="BG22" s="15">
        <f xml:space="preserve"> BA22  * 255 * 1000 / ( $B$39 * $B$38 * 25)</f>
        <v>153</v>
      </c>
      <c r="BH22" s="16">
        <f t="shared" si="7"/>
        <v>153</v>
      </c>
      <c r="BI22" s="1">
        <f>ABS(BH22-BD22)</f>
        <v>0</v>
      </c>
      <c r="BJ22" s="12">
        <f t="shared" si="8"/>
        <v>2.1</v>
      </c>
      <c r="BK22" s="1">
        <f>ABS((BA22/$B$41)-BJ22)</f>
        <v>1.7254852515713459E-3</v>
      </c>
    </row>
    <row r="23" spans="1:63" x14ac:dyDescent="0.2">
      <c r="A23" s="2">
        <v>2.2000000000000002</v>
      </c>
      <c r="B23" s="5">
        <f t="shared" si="1"/>
        <v>15.701384520276671</v>
      </c>
      <c r="C23" s="3">
        <f t="shared" si="2"/>
        <v>0.14011503235010478</v>
      </c>
      <c r="D23" s="3">
        <f t="shared" si="2"/>
        <v>0.28023006470020956</v>
      </c>
      <c r="E23" s="3">
        <f t="shared" si="2"/>
        <v>0.42034509705031431</v>
      </c>
      <c r="F23" s="3">
        <f t="shared" si="2"/>
        <v>0.56046012940041912</v>
      </c>
      <c r="G23" s="3">
        <f t="shared" si="2"/>
        <v>0.70057516175052392</v>
      </c>
      <c r="H23" s="3">
        <f t="shared" si="2"/>
        <v>0.84069019410062862</v>
      </c>
      <c r="I23" s="3">
        <f t="shared" si="2"/>
        <v>0.98080522645073343</v>
      </c>
      <c r="J23" s="3">
        <f t="shared" si="2"/>
        <v>1.1209202588008382</v>
      </c>
      <c r="K23" s="3">
        <f t="shared" si="2"/>
        <v>1.261035291150943</v>
      </c>
      <c r="L23" s="3">
        <f t="shared" si="2"/>
        <v>1.4011503235010478</v>
      </c>
      <c r="M23" s="3">
        <f t="shared" ref="M23:AB36" si="14">M$1/$B$41</f>
        <v>1.5412653558511527</v>
      </c>
      <c r="N23" s="3">
        <f t="shared" si="14"/>
        <v>1.6813803882012572</v>
      </c>
      <c r="O23" s="3">
        <f t="shared" si="14"/>
        <v>1.821495420551362</v>
      </c>
      <c r="P23" s="3">
        <f t="shared" si="14"/>
        <v>1.9616104529014669</v>
      </c>
      <c r="Q23" s="3">
        <f t="shared" si="14"/>
        <v>2.1017254852515714</v>
      </c>
      <c r="R23" s="3">
        <f t="shared" si="14"/>
        <v>2.2418405176016765</v>
      </c>
      <c r="S23" s="3">
        <f t="shared" si="14"/>
        <v>2.381955549951781</v>
      </c>
      <c r="T23" s="3">
        <f t="shared" si="14"/>
        <v>2.5220705823018861</v>
      </c>
      <c r="U23" s="3">
        <f t="shared" si="14"/>
        <v>2.6621856146519907</v>
      </c>
      <c r="V23" s="3">
        <f t="shared" si="14"/>
        <v>2.8023006470020957</v>
      </c>
      <c r="W23" s="3">
        <f t="shared" si="14"/>
        <v>2.9424156793522003</v>
      </c>
      <c r="X23" s="3">
        <f t="shared" si="14"/>
        <v>3.0825307117023053</v>
      </c>
      <c r="Y23" s="3">
        <f t="shared" si="14"/>
        <v>3.2226457440524099</v>
      </c>
      <c r="Z23" s="3">
        <f t="shared" si="14"/>
        <v>3.3627607764025145</v>
      </c>
      <c r="AA23" s="3">
        <f t="shared" si="14"/>
        <v>3.5028758087526195</v>
      </c>
      <c r="AB23" s="3">
        <f t="shared" si="14"/>
        <v>3.6429908411027241</v>
      </c>
      <c r="AC23" s="3">
        <f t="shared" si="10"/>
        <v>3.7831058734528291</v>
      </c>
      <c r="AD23" s="3">
        <f t="shared" ref="AD23:AS36" si="15">AD$1/$B$41</f>
        <v>3.9232209058029337</v>
      </c>
      <c r="AE23" s="3">
        <f t="shared" si="15"/>
        <v>4.0633359381530383</v>
      </c>
      <c r="AF23" s="3">
        <f t="shared" si="15"/>
        <v>4.2034509705031429</v>
      </c>
      <c r="AG23" s="3">
        <f t="shared" si="15"/>
        <v>4.3435660028532483</v>
      </c>
      <c r="AH23" s="3">
        <f t="shared" si="15"/>
        <v>4.4836810352033529</v>
      </c>
      <c r="AI23" s="3">
        <f t="shared" si="15"/>
        <v>4.6237960675534575</v>
      </c>
      <c r="AJ23" s="3">
        <f t="shared" si="15"/>
        <v>4.7639110999035621</v>
      </c>
      <c r="AK23" s="3">
        <f t="shared" si="15"/>
        <v>4.9040261322536676</v>
      </c>
      <c r="AL23" s="3">
        <f t="shared" si="15"/>
        <v>5.0441411646037722</v>
      </c>
      <c r="AM23" s="3">
        <f t="shared" si="15"/>
        <v>5.1842561969538767</v>
      </c>
      <c r="AN23" s="3">
        <f t="shared" si="15"/>
        <v>5.3243712293039813</v>
      </c>
      <c r="AO23" s="3">
        <f t="shared" si="15"/>
        <v>5.4644862616540859</v>
      </c>
      <c r="AP23" s="3">
        <f t="shared" si="15"/>
        <v>5.6046012940041914</v>
      </c>
      <c r="AQ23" s="3">
        <f t="shared" si="15"/>
        <v>5.744716326354296</v>
      </c>
      <c r="AR23" s="3">
        <f t="shared" si="15"/>
        <v>5.8848313587044006</v>
      </c>
      <c r="AS23" s="3">
        <f t="shared" si="15"/>
        <v>6.0249463910545051</v>
      </c>
      <c r="AT23" s="3">
        <f t="shared" si="13"/>
        <v>6.1650614234046106</v>
      </c>
      <c r="AU23" s="3">
        <f t="shared" si="13"/>
        <v>6.3051764557547152</v>
      </c>
      <c r="AV23" s="3">
        <f t="shared" si="13"/>
        <v>6.4452914881048198</v>
      </c>
      <c r="AW23" s="3">
        <f t="shared" si="13"/>
        <v>6.5854065204549244</v>
      </c>
      <c r="AX23" s="3">
        <f t="shared" si="13"/>
        <v>6.7255215528050289</v>
      </c>
      <c r="AY23" s="3">
        <f t="shared" si="13"/>
        <v>6.8656365851551344</v>
      </c>
      <c r="AZ23" s="3">
        <f t="shared" si="13"/>
        <v>7.005751617505239</v>
      </c>
      <c r="BA23" s="9">
        <f t="shared" si="9"/>
        <v>16</v>
      </c>
      <c r="BB23" s="1">
        <f t="shared" si="3"/>
        <v>0.29861547972332936</v>
      </c>
      <c r="BC23" s="1">
        <f t="shared" si="4"/>
        <v>4.1840517601676348E-2</v>
      </c>
      <c r="BD23" s="14">
        <f t="shared" si="5"/>
        <v>160.28571428571428</v>
      </c>
      <c r="BE23" s="11">
        <f t="shared" si="6"/>
        <v>160</v>
      </c>
      <c r="BF23" s="1">
        <f>ABS(A23-BJ23)</f>
        <v>3.7254901960784181E-2</v>
      </c>
      <c r="BG23" s="15">
        <f xml:space="preserve"> BA23  * 255 * 1000 / ( $B$39 * $B$38 * 25)</f>
        <v>163.19999999999999</v>
      </c>
      <c r="BH23" s="16">
        <f t="shared" si="7"/>
        <v>163</v>
      </c>
      <c r="BI23" s="1">
        <f>ABS(BH23-BD23)</f>
        <v>2.7142857142857224</v>
      </c>
      <c r="BJ23" s="12">
        <f t="shared" si="8"/>
        <v>2.2372549019607844</v>
      </c>
      <c r="BK23" s="1">
        <f>ABS((BA23/$B$41)-BJ23)</f>
        <v>4.5856156408921045E-3</v>
      </c>
    </row>
    <row r="24" spans="1:63" x14ac:dyDescent="0.2">
      <c r="A24" s="2">
        <v>2.2999999999999998</v>
      </c>
      <c r="B24" s="5">
        <f t="shared" si="1"/>
        <v>16.415083816652881</v>
      </c>
      <c r="C24" s="3">
        <f t="shared" ref="C24:R36" si="16">C$1/$B$41</f>
        <v>0.14011503235010478</v>
      </c>
      <c r="D24" s="3">
        <f t="shared" si="16"/>
        <v>0.28023006470020956</v>
      </c>
      <c r="E24" s="3">
        <f t="shared" si="16"/>
        <v>0.42034509705031431</v>
      </c>
      <c r="F24" s="3">
        <f t="shared" si="16"/>
        <v>0.56046012940041912</v>
      </c>
      <c r="G24" s="3">
        <f t="shared" si="16"/>
        <v>0.70057516175052392</v>
      </c>
      <c r="H24" s="3">
        <f t="shared" si="16"/>
        <v>0.84069019410062862</v>
      </c>
      <c r="I24" s="3">
        <f t="shared" si="16"/>
        <v>0.98080522645073343</v>
      </c>
      <c r="J24" s="3">
        <f t="shared" si="16"/>
        <v>1.1209202588008382</v>
      </c>
      <c r="K24" s="3">
        <f t="shared" si="16"/>
        <v>1.261035291150943</v>
      </c>
      <c r="L24" s="3">
        <f t="shared" si="16"/>
        <v>1.4011503235010478</v>
      </c>
      <c r="M24" s="3">
        <f t="shared" si="16"/>
        <v>1.5412653558511527</v>
      </c>
      <c r="N24" s="3">
        <f t="shared" si="16"/>
        <v>1.6813803882012572</v>
      </c>
      <c r="O24" s="3">
        <f t="shared" si="16"/>
        <v>1.821495420551362</v>
      </c>
      <c r="P24" s="3">
        <f t="shared" si="16"/>
        <v>1.9616104529014669</v>
      </c>
      <c r="Q24" s="3">
        <f t="shared" si="16"/>
        <v>2.1017254852515714</v>
      </c>
      <c r="R24" s="3">
        <f t="shared" si="16"/>
        <v>2.2418405176016765</v>
      </c>
      <c r="S24" s="3">
        <f t="shared" si="14"/>
        <v>2.381955549951781</v>
      </c>
      <c r="T24" s="3">
        <f t="shared" si="14"/>
        <v>2.5220705823018861</v>
      </c>
      <c r="U24" s="3">
        <f t="shared" si="14"/>
        <v>2.6621856146519907</v>
      </c>
      <c r="V24" s="3">
        <f t="shared" si="14"/>
        <v>2.8023006470020957</v>
      </c>
      <c r="W24" s="3">
        <f t="shared" si="14"/>
        <v>2.9424156793522003</v>
      </c>
      <c r="X24" s="3">
        <f t="shared" si="14"/>
        <v>3.0825307117023053</v>
      </c>
      <c r="Y24" s="3">
        <f t="shared" si="14"/>
        <v>3.2226457440524099</v>
      </c>
      <c r="Z24" s="3">
        <f t="shared" si="14"/>
        <v>3.3627607764025145</v>
      </c>
      <c r="AA24" s="3">
        <f t="shared" si="14"/>
        <v>3.5028758087526195</v>
      </c>
      <c r="AB24" s="3">
        <f t="shared" si="14"/>
        <v>3.6429908411027241</v>
      </c>
      <c r="AC24" s="3">
        <f t="shared" si="10"/>
        <v>3.7831058734528291</v>
      </c>
      <c r="AD24" s="3">
        <f t="shared" si="15"/>
        <v>3.9232209058029337</v>
      </c>
      <c r="AE24" s="3">
        <f t="shared" si="15"/>
        <v>4.0633359381530383</v>
      </c>
      <c r="AF24" s="3">
        <f t="shared" si="15"/>
        <v>4.2034509705031429</v>
      </c>
      <c r="AG24" s="3">
        <f t="shared" si="15"/>
        <v>4.3435660028532483</v>
      </c>
      <c r="AH24" s="3">
        <f t="shared" si="15"/>
        <v>4.4836810352033529</v>
      </c>
      <c r="AI24" s="3">
        <f t="shared" si="15"/>
        <v>4.6237960675534575</v>
      </c>
      <c r="AJ24" s="3">
        <f t="shared" si="15"/>
        <v>4.7639110999035621</v>
      </c>
      <c r="AK24" s="3">
        <f t="shared" si="15"/>
        <v>4.9040261322536676</v>
      </c>
      <c r="AL24" s="3">
        <f t="shared" si="15"/>
        <v>5.0441411646037722</v>
      </c>
      <c r="AM24" s="3">
        <f t="shared" si="15"/>
        <v>5.1842561969538767</v>
      </c>
      <c r="AN24" s="3">
        <f t="shared" si="15"/>
        <v>5.3243712293039813</v>
      </c>
      <c r="AO24" s="3">
        <f t="shared" si="15"/>
        <v>5.4644862616540859</v>
      </c>
      <c r="AP24" s="3">
        <f t="shared" si="15"/>
        <v>5.6046012940041914</v>
      </c>
      <c r="AQ24" s="3">
        <f t="shared" si="15"/>
        <v>5.744716326354296</v>
      </c>
      <c r="AR24" s="3">
        <f t="shared" si="15"/>
        <v>5.8848313587044006</v>
      </c>
      <c r="AS24" s="3">
        <f t="shared" si="15"/>
        <v>6.0249463910545051</v>
      </c>
      <c r="AT24" s="3">
        <f t="shared" si="13"/>
        <v>6.1650614234046106</v>
      </c>
      <c r="AU24" s="3">
        <f t="shared" si="13"/>
        <v>6.3051764557547152</v>
      </c>
      <c r="AV24" s="3">
        <f t="shared" si="13"/>
        <v>6.4452914881048198</v>
      </c>
      <c r="AW24" s="3">
        <f t="shared" si="13"/>
        <v>6.5854065204549244</v>
      </c>
      <c r="AX24" s="3">
        <f t="shared" si="13"/>
        <v>6.7255215528050289</v>
      </c>
      <c r="AY24" s="3">
        <f t="shared" si="13"/>
        <v>6.8656365851551344</v>
      </c>
      <c r="AZ24" s="3">
        <f t="shared" si="13"/>
        <v>7.005751617505239</v>
      </c>
      <c r="BA24" s="9">
        <f t="shared" si="9"/>
        <v>16</v>
      </c>
      <c r="BB24" s="1">
        <f t="shared" si="3"/>
        <v>0.41508381665288141</v>
      </c>
      <c r="BC24" s="1">
        <f t="shared" si="4"/>
        <v>5.8159482398323435E-2</v>
      </c>
      <c r="BD24" s="14">
        <f t="shared" si="5"/>
        <v>167.57142857142858</v>
      </c>
      <c r="BE24" s="11">
        <f t="shared" si="6"/>
        <v>168</v>
      </c>
      <c r="BF24" s="1">
        <f>ABS(A24-BJ24)</f>
        <v>6.2745098039215463E-2</v>
      </c>
      <c r="BG24" s="15">
        <f xml:space="preserve"> BA24  * 255 * 1000 / ( $B$39 * $B$38 * 25)</f>
        <v>163.19999999999999</v>
      </c>
      <c r="BH24" s="16">
        <f t="shared" si="7"/>
        <v>163</v>
      </c>
      <c r="BI24" s="1">
        <f>ABS(BH24-BD24)</f>
        <v>4.5714285714285836</v>
      </c>
      <c r="BJ24" s="12">
        <f t="shared" si="8"/>
        <v>2.2372549019607844</v>
      </c>
      <c r="BK24" s="1">
        <f>ABS((BA24/$B$41)-BJ24)</f>
        <v>4.5856156408921045E-3</v>
      </c>
    </row>
    <row r="25" spans="1:63" x14ac:dyDescent="0.2">
      <c r="A25" s="2">
        <v>2.4</v>
      </c>
      <c r="B25" s="5">
        <f t="shared" si="1"/>
        <v>17.128783113029094</v>
      </c>
      <c r="C25" s="3">
        <f t="shared" si="16"/>
        <v>0.14011503235010478</v>
      </c>
      <c r="D25" s="3">
        <f t="shared" si="16"/>
        <v>0.28023006470020956</v>
      </c>
      <c r="E25" s="3">
        <f t="shared" si="16"/>
        <v>0.42034509705031431</v>
      </c>
      <c r="F25" s="3">
        <f t="shared" si="16"/>
        <v>0.56046012940041912</v>
      </c>
      <c r="G25" s="3">
        <f t="shared" si="16"/>
        <v>0.70057516175052392</v>
      </c>
      <c r="H25" s="3">
        <f t="shared" si="16"/>
        <v>0.84069019410062862</v>
      </c>
      <c r="I25" s="3">
        <f t="shared" si="16"/>
        <v>0.98080522645073343</v>
      </c>
      <c r="J25" s="3">
        <f t="shared" si="16"/>
        <v>1.1209202588008382</v>
      </c>
      <c r="K25" s="3">
        <f t="shared" si="16"/>
        <v>1.261035291150943</v>
      </c>
      <c r="L25" s="3">
        <f t="shared" si="16"/>
        <v>1.4011503235010478</v>
      </c>
      <c r="M25" s="3">
        <f t="shared" si="16"/>
        <v>1.5412653558511527</v>
      </c>
      <c r="N25" s="3">
        <f t="shared" si="16"/>
        <v>1.6813803882012572</v>
      </c>
      <c r="O25" s="3">
        <f t="shared" si="16"/>
        <v>1.821495420551362</v>
      </c>
      <c r="P25" s="3">
        <f t="shared" si="16"/>
        <v>1.9616104529014669</v>
      </c>
      <c r="Q25" s="3">
        <f t="shared" si="16"/>
        <v>2.1017254852515714</v>
      </c>
      <c r="R25" s="3">
        <f t="shared" si="16"/>
        <v>2.2418405176016765</v>
      </c>
      <c r="S25" s="3">
        <f t="shared" si="14"/>
        <v>2.381955549951781</v>
      </c>
      <c r="T25" s="3">
        <f t="shared" si="14"/>
        <v>2.5220705823018861</v>
      </c>
      <c r="U25" s="3">
        <f t="shared" si="14"/>
        <v>2.6621856146519907</v>
      </c>
      <c r="V25" s="3">
        <f t="shared" si="14"/>
        <v>2.8023006470020957</v>
      </c>
      <c r="W25" s="3">
        <f t="shared" si="14"/>
        <v>2.9424156793522003</v>
      </c>
      <c r="X25" s="3">
        <f t="shared" si="14"/>
        <v>3.0825307117023053</v>
      </c>
      <c r="Y25" s="3">
        <f t="shared" si="14"/>
        <v>3.2226457440524099</v>
      </c>
      <c r="Z25" s="3">
        <f t="shared" si="14"/>
        <v>3.3627607764025145</v>
      </c>
      <c r="AA25" s="3">
        <f t="shared" si="14"/>
        <v>3.5028758087526195</v>
      </c>
      <c r="AB25" s="3">
        <f t="shared" si="14"/>
        <v>3.6429908411027241</v>
      </c>
      <c r="AC25" s="3">
        <f t="shared" si="10"/>
        <v>3.7831058734528291</v>
      </c>
      <c r="AD25" s="3">
        <f t="shared" si="15"/>
        <v>3.9232209058029337</v>
      </c>
      <c r="AE25" s="3">
        <f t="shared" si="15"/>
        <v>4.0633359381530383</v>
      </c>
      <c r="AF25" s="3">
        <f t="shared" si="15"/>
        <v>4.2034509705031429</v>
      </c>
      <c r="AG25" s="3">
        <f t="shared" si="15"/>
        <v>4.3435660028532483</v>
      </c>
      <c r="AH25" s="3">
        <f t="shared" si="15"/>
        <v>4.4836810352033529</v>
      </c>
      <c r="AI25" s="3">
        <f t="shared" si="15"/>
        <v>4.6237960675534575</v>
      </c>
      <c r="AJ25" s="3">
        <f t="shared" si="15"/>
        <v>4.7639110999035621</v>
      </c>
      <c r="AK25" s="3">
        <f t="shared" si="15"/>
        <v>4.9040261322536676</v>
      </c>
      <c r="AL25" s="3">
        <f t="shared" si="15"/>
        <v>5.0441411646037722</v>
      </c>
      <c r="AM25" s="3">
        <f t="shared" si="15"/>
        <v>5.1842561969538767</v>
      </c>
      <c r="AN25" s="3">
        <f t="shared" si="15"/>
        <v>5.3243712293039813</v>
      </c>
      <c r="AO25" s="3">
        <f t="shared" si="15"/>
        <v>5.4644862616540859</v>
      </c>
      <c r="AP25" s="3">
        <f t="shared" si="15"/>
        <v>5.6046012940041914</v>
      </c>
      <c r="AQ25" s="3">
        <f t="shared" si="15"/>
        <v>5.744716326354296</v>
      </c>
      <c r="AR25" s="3">
        <f t="shared" si="15"/>
        <v>5.8848313587044006</v>
      </c>
      <c r="AS25" s="3">
        <f t="shared" si="15"/>
        <v>6.0249463910545051</v>
      </c>
      <c r="AT25" s="3">
        <f t="shared" si="13"/>
        <v>6.1650614234046106</v>
      </c>
      <c r="AU25" s="3">
        <f t="shared" si="13"/>
        <v>6.3051764557547152</v>
      </c>
      <c r="AV25" s="3">
        <f t="shared" si="13"/>
        <v>6.4452914881048198</v>
      </c>
      <c r="AW25" s="3">
        <f t="shared" si="13"/>
        <v>6.5854065204549244</v>
      </c>
      <c r="AX25" s="3">
        <f t="shared" si="13"/>
        <v>6.7255215528050289</v>
      </c>
      <c r="AY25" s="3">
        <f t="shared" si="13"/>
        <v>6.8656365851551344</v>
      </c>
      <c r="AZ25" s="3">
        <f t="shared" si="13"/>
        <v>7.005751617505239</v>
      </c>
      <c r="BA25" s="9">
        <f t="shared" si="9"/>
        <v>17</v>
      </c>
      <c r="BB25" s="1">
        <f t="shared" si="3"/>
        <v>0.12878311302909395</v>
      </c>
      <c r="BC25" s="1">
        <f t="shared" si="4"/>
        <v>1.80444500482187E-2</v>
      </c>
      <c r="BD25" s="14">
        <f t="shared" si="5"/>
        <v>174.85714285714286</v>
      </c>
      <c r="BE25" s="11">
        <f t="shared" si="6"/>
        <v>175</v>
      </c>
      <c r="BF25" s="1">
        <f>ABS(A25-BJ25)</f>
        <v>2.5490196078431282E-2</v>
      </c>
      <c r="BG25" s="15">
        <f xml:space="preserve"> BA25  * 255 * 1000 / ( $B$39 * $B$38 * 25)</f>
        <v>173.4</v>
      </c>
      <c r="BH25" s="16">
        <f t="shared" si="7"/>
        <v>173</v>
      </c>
      <c r="BI25" s="1">
        <f>ABS(BH25-BD25)</f>
        <v>1.8571428571428612</v>
      </c>
      <c r="BJ25" s="12">
        <f t="shared" si="8"/>
        <v>2.3745098039215686</v>
      </c>
      <c r="BK25" s="1">
        <f>ABS((BA25/$B$41)-BJ25)</f>
        <v>7.445746030212419E-3</v>
      </c>
    </row>
    <row r="26" spans="1:63" x14ac:dyDescent="0.2">
      <c r="A26" s="2">
        <v>2.5</v>
      </c>
      <c r="B26" s="5">
        <f t="shared" si="1"/>
        <v>17.842482409405306</v>
      </c>
      <c r="C26" s="3">
        <f t="shared" si="16"/>
        <v>0.14011503235010478</v>
      </c>
      <c r="D26" s="3">
        <f t="shared" si="16"/>
        <v>0.28023006470020956</v>
      </c>
      <c r="E26" s="3">
        <f t="shared" si="16"/>
        <v>0.42034509705031431</v>
      </c>
      <c r="F26" s="3">
        <f t="shared" si="16"/>
        <v>0.56046012940041912</v>
      </c>
      <c r="G26" s="3">
        <f t="shared" si="16"/>
        <v>0.70057516175052392</v>
      </c>
      <c r="H26" s="3">
        <f t="shared" si="16"/>
        <v>0.84069019410062862</v>
      </c>
      <c r="I26" s="3">
        <f t="shared" si="16"/>
        <v>0.98080522645073343</v>
      </c>
      <c r="J26" s="3">
        <f t="shared" si="16"/>
        <v>1.1209202588008382</v>
      </c>
      <c r="K26" s="3">
        <f t="shared" si="16"/>
        <v>1.261035291150943</v>
      </c>
      <c r="L26" s="3">
        <f t="shared" si="16"/>
        <v>1.4011503235010478</v>
      </c>
      <c r="M26" s="3">
        <f t="shared" si="16"/>
        <v>1.5412653558511527</v>
      </c>
      <c r="N26" s="3">
        <f t="shared" si="16"/>
        <v>1.6813803882012572</v>
      </c>
      <c r="O26" s="3">
        <f t="shared" si="16"/>
        <v>1.821495420551362</v>
      </c>
      <c r="P26" s="3">
        <f t="shared" si="16"/>
        <v>1.9616104529014669</v>
      </c>
      <c r="Q26" s="3">
        <f t="shared" si="16"/>
        <v>2.1017254852515714</v>
      </c>
      <c r="R26" s="3">
        <f t="shared" si="16"/>
        <v>2.2418405176016765</v>
      </c>
      <c r="S26" s="3">
        <f t="shared" si="14"/>
        <v>2.381955549951781</v>
      </c>
      <c r="T26" s="3">
        <f t="shared" si="14"/>
        <v>2.5220705823018861</v>
      </c>
      <c r="U26" s="3">
        <f t="shared" si="14"/>
        <v>2.6621856146519907</v>
      </c>
      <c r="V26" s="3">
        <f t="shared" si="14"/>
        <v>2.8023006470020957</v>
      </c>
      <c r="W26" s="3">
        <f t="shared" si="14"/>
        <v>2.9424156793522003</v>
      </c>
      <c r="X26" s="3">
        <f t="shared" si="14"/>
        <v>3.0825307117023053</v>
      </c>
      <c r="Y26" s="3">
        <f t="shared" si="14"/>
        <v>3.2226457440524099</v>
      </c>
      <c r="Z26" s="3">
        <f t="shared" si="14"/>
        <v>3.3627607764025145</v>
      </c>
      <c r="AA26" s="3">
        <f t="shared" si="14"/>
        <v>3.5028758087526195</v>
      </c>
      <c r="AB26" s="3">
        <f t="shared" si="14"/>
        <v>3.6429908411027241</v>
      </c>
      <c r="AC26" s="3">
        <f t="shared" si="10"/>
        <v>3.7831058734528291</v>
      </c>
      <c r="AD26" s="3">
        <f t="shared" si="15"/>
        <v>3.9232209058029337</v>
      </c>
      <c r="AE26" s="3">
        <f t="shared" si="15"/>
        <v>4.0633359381530383</v>
      </c>
      <c r="AF26" s="3">
        <f t="shared" si="15"/>
        <v>4.2034509705031429</v>
      </c>
      <c r="AG26" s="3">
        <f t="shared" si="15"/>
        <v>4.3435660028532483</v>
      </c>
      <c r="AH26" s="3">
        <f t="shared" si="15"/>
        <v>4.4836810352033529</v>
      </c>
      <c r="AI26" s="3">
        <f t="shared" si="15"/>
        <v>4.6237960675534575</v>
      </c>
      <c r="AJ26" s="3">
        <f t="shared" si="15"/>
        <v>4.7639110999035621</v>
      </c>
      <c r="AK26" s="3">
        <f t="shared" si="15"/>
        <v>4.9040261322536676</v>
      </c>
      <c r="AL26" s="3">
        <f t="shared" si="15"/>
        <v>5.0441411646037722</v>
      </c>
      <c r="AM26" s="3">
        <f t="shared" si="15"/>
        <v>5.1842561969538767</v>
      </c>
      <c r="AN26" s="3">
        <f t="shared" si="15"/>
        <v>5.3243712293039813</v>
      </c>
      <c r="AO26" s="3">
        <f t="shared" si="15"/>
        <v>5.4644862616540859</v>
      </c>
      <c r="AP26" s="3">
        <f t="shared" si="15"/>
        <v>5.6046012940041914</v>
      </c>
      <c r="AQ26" s="3">
        <f t="shared" si="15"/>
        <v>5.744716326354296</v>
      </c>
      <c r="AR26" s="3">
        <f t="shared" si="15"/>
        <v>5.8848313587044006</v>
      </c>
      <c r="AS26" s="3">
        <f t="shared" si="15"/>
        <v>6.0249463910545051</v>
      </c>
      <c r="AT26" s="3">
        <f t="shared" si="13"/>
        <v>6.1650614234046106</v>
      </c>
      <c r="AU26" s="3">
        <f t="shared" si="13"/>
        <v>6.3051764557547152</v>
      </c>
      <c r="AV26" s="3">
        <f t="shared" si="13"/>
        <v>6.4452914881048198</v>
      </c>
      <c r="AW26" s="3">
        <f t="shared" si="13"/>
        <v>6.5854065204549244</v>
      </c>
      <c r="AX26" s="3">
        <f t="shared" si="13"/>
        <v>6.7255215528050289</v>
      </c>
      <c r="AY26" s="3">
        <f t="shared" si="13"/>
        <v>6.8656365851551344</v>
      </c>
      <c r="AZ26" s="3">
        <f t="shared" si="13"/>
        <v>7.005751617505239</v>
      </c>
      <c r="BA26" s="9">
        <f t="shared" si="9"/>
        <v>18</v>
      </c>
      <c r="BB26" s="1">
        <f t="shared" si="3"/>
        <v>0.1575175905946935</v>
      </c>
      <c r="BC26" s="1">
        <f t="shared" si="4"/>
        <v>2.2070582301886039E-2</v>
      </c>
      <c r="BD26" s="14">
        <f t="shared" si="5"/>
        <v>182.14285714285714</v>
      </c>
      <c r="BE26" s="11">
        <f t="shared" si="6"/>
        <v>182</v>
      </c>
      <c r="BF26" s="1">
        <f>ABS(A26-BJ26)</f>
        <v>2.5490196078431282E-2</v>
      </c>
      <c r="BG26" s="15">
        <f xml:space="preserve"> BA26  * 255 * 1000 / ( $B$39 * $B$38 * 25)</f>
        <v>183.6</v>
      </c>
      <c r="BH26" s="16">
        <f t="shared" si="7"/>
        <v>184</v>
      </c>
      <c r="BI26" s="1">
        <f>ABS(BH26-BD26)</f>
        <v>1.8571428571428612</v>
      </c>
      <c r="BJ26" s="12">
        <f t="shared" si="8"/>
        <v>2.5254901960784313</v>
      </c>
      <c r="BK26" s="1">
        <f>ABS((BA26/$B$41)-BJ26)</f>
        <v>3.419613776545205E-3</v>
      </c>
    </row>
    <row r="27" spans="1:63" x14ac:dyDescent="0.2">
      <c r="A27" s="2">
        <v>2.6</v>
      </c>
      <c r="B27" s="5">
        <f t="shared" si="1"/>
        <v>18.556181705781519</v>
      </c>
      <c r="C27" s="3">
        <f t="shared" si="16"/>
        <v>0.14011503235010478</v>
      </c>
      <c r="D27" s="3">
        <f t="shared" si="16"/>
        <v>0.28023006470020956</v>
      </c>
      <c r="E27" s="3">
        <f t="shared" si="16"/>
        <v>0.42034509705031431</v>
      </c>
      <c r="F27" s="3">
        <f t="shared" si="16"/>
        <v>0.56046012940041912</v>
      </c>
      <c r="G27" s="3">
        <f t="shared" si="16"/>
        <v>0.70057516175052392</v>
      </c>
      <c r="H27" s="3">
        <f t="shared" si="16"/>
        <v>0.84069019410062862</v>
      </c>
      <c r="I27" s="3">
        <f t="shared" si="16"/>
        <v>0.98080522645073343</v>
      </c>
      <c r="J27" s="3">
        <f t="shared" si="16"/>
        <v>1.1209202588008382</v>
      </c>
      <c r="K27" s="3">
        <f t="shared" si="16"/>
        <v>1.261035291150943</v>
      </c>
      <c r="L27" s="3">
        <f t="shared" si="16"/>
        <v>1.4011503235010478</v>
      </c>
      <c r="M27" s="3">
        <f t="shared" si="16"/>
        <v>1.5412653558511527</v>
      </c>
      <c r="N27" s="3">
        <f t="shared" si="16"/>
        <v>1.6813803882012572</v>
      </c>
      <c r="O27" s="3">
        <f t="shared" si="16"/>
        <v>1.821495420551362</v>
      </c>
      <c r="P27" s="3">
        <f t="shared" si="16"/>
        <v>1.9616104529014669</v>
      </c>
      <c r="Q27" s="3">
        <f t="shared" si="16"/>
        <v>2.1017254852515714</v>
      </c>
      <c r="R27" s="3">
        <f t="shared" si="16"/>
        <v>2.2418405176016765</v>
      </c>
      <c r="S27" s="3">
        <f t="shared" si="14"/>
        <v>2.381955549951781</v>
      </c>
      <c r="T27" s="3">
        <f t="shared" si="14"/>
        <v>2.5220705823018861</v>
      </c>
      <c r="U27" s="3">
        <f t="shared" si="14"/>
        <v>2.6621856146519907</v>
      </c>
      <c r="V27" s="3">
        <f t="shared" si="14"/>
        <v>2.8023006470020957</v>
      </c>
      <c r="W27" s="3">
        <f t="shared" si="14"/>
        <v>2.9424156793522003</v>
      </c>
      <c r="X27" s="3">
        <f t="shared" si="14"/>
        <v>3.0825307117023053</v>
      </c>
      <c r="Y27" s="3">
        <f t="shared" si="14"/>
        <v>3.2226457440524099</v>
      </c>
      <c r="Z27" s="3">
        <f t="shared" si="14"/>
        <v>3.3627607764025145</v>
      </c>
      <c r="AA27" s="3">
        <f t="shared" si="14"/>
        <v>3.5028758087526195</v>
      </c>
      <c r="AB27" s="3">
        <f t="shared" si="14"/>
        <v>3.6429908411027241</v>
      </c>
      <c r="AC27" s="3">
        <f t="shared" si="10"/>
        <v>3.7831058734528291</v>
      </c>
      <c r="AD27" s="3">
        <f t="shared" si="15"/>
        <v>3.9232209058029337</v>
      </c>
      <c r="AE27" s="3">
        <f t="shared" si="15"/>
        <v>4.0633359381530383</v>
      </c>
      <c r="AF27" s="3">
        <f t="shared" si="15"/>
        <v>4.2034509705031429</v>
      </c>
      <c r="AG27" s="3">
        <f t="shared" si="15"/>
        <v>4.3435660028532483</v>
      </c>
      <c r="AH27" s="3">
        <f t="shared" si="15"/>
        <v>4.4836810352033529</v>
      </c>
      <c r="AI27" s="3">
        <f t="shared" si="15"/>
        <v>4.6237960675534575</v>
      </c>
      <c r="AJ27" s="3">
        <f t="shared" si="15"/>
        <v>4.7639110999035621</v>
      </c>
      <c r="AK27" s="3">
        <f t="shared" si="15"/>
        <v>4.9040261322536676</v>
      </c>
      <c r="AL27" s="3">
        <f t="shared" si="15"/>
        <v>5.0441411646037722</v>
      </c>
      <c r="AM27" s="3">
        <f t="shared" si="15"/>
        <v>5.1842561969538767</v>
      </c>
      <c r="AN27" s="3">
        <f t="shared" si="15"/>
        <v>5.3243712293039813</v>
      </c>
      <c r="AO27" s="3">
        <f t="shared" si="15"/>
        <v>5.4644862616540859</v>
      </c>
      <c r="AP27" s="3">
        <f t="shared" si="15"/>
        <v>5.6046012940041914</v>
      </c>
      <c r="AQ27" s="3">
        <f t="shared" si="15"/>
        <v>5.744716326354296</v>
      </c>
      <c r="AR27" s="3">
        <f t="shared" si="15"/>
        <v>5.8848313587044006</v>
      </c>
      <c r="AS27" s="3">
        <f t="shared" si="15"/>
        <v>6.0249463910545051</v>
      </c>
      <c r="AT27" s="3">
        <f t="shared" si="13"/>
        <v>6.1650614234046106</v>
      </c>
      <c r="AU27" s="3">
        <f t="shared" si="13"/>
        <v>6.3051764557547152</v>
      </c>
      <c r="AV27" s="3">
        <f t="shared" si="13"/>
        <v>6.4452914881048198</v>
      </c>
      <c r="AW27" s="3">
        <f t="shared" si="13"/>
        <v>6.5854065204549244</v>
      </c>
      <c r="AX27" s="3">
        <f t="shared" si="13"/>
        <v>6.7255215528050289</v>
      </c>
      <c r="AY27" s="3">
        <f t="shared" si="13"/>
        <v>6.8656365851551344</v>
      </c>
      <c r="AZ27" s="3">
        <f t="shared" si="13"/>
        <v>7.005751617505239</v>
      </c>
      <c r="BA27" s="9">
        <f t="shared" si="9"/>
        <v>19</v>
      </c>
      <c r="BB27" s="1">
        <f t="shared" si="3"/>
        <v>0.44381829421848096</v>
      </c>
      <c r="BC27" s="1">
        <f t="shared" si="4"/>
        <v>6.2185614651990781E-2</v>
      </c>
      <c r="BD27" s="14">
        <f t="shared" si="5"/>
        <v>189.42857142857142</v>
      </c>
      <c r="BE27" s="11">
        <f t="shared" si="6"/>
        <v>189</v>
      </c>
      <c r="BF27" s="1">
        <f>ABS(A27-BJ27)</f>
        <v>6.2745098039215463E-2</v>
      </c>
      <c r="BG27" s="15">
        <f xml:space="preserve"> BA27  * 255 * 1000 / ( $B$39 * $B$38 * 25)</f>
        <v>193.8</v>
      </c>
      <c r="BH27" s="16">
        <f t="shared" si="7"/>
        <v>194</v>
      </c>
      <c r="BI27" s="1">
        <f>ABS(BH27-BD27)</f>
        <v>4.5714285714285836</v>
      </c>
      <c r="BJ27" s="12">
        <f t="shared" si="8"/>
        <v>2.6627450980392156</v>
      </c>
      <c r="BK27" s="1">
        <f>ABS((BA27/$B$41)-BJ27)</f>
        <v>5.5948338722489055E-4</v>
      </c>
    </row>
    <row r="28" spans="1:63" x14ac:dyDescent="0.2">
      <c r="A28" s="2">
        <v>2.7</v>
      </c>
      <c r="B28" s="5">
        <f t="shared" si="1"/>
        <v>19.269881002157732</v>
      </c>
      <c r="C28" s="3">
        <f t="shared" si="16"/>
        <v>0.14011503235010478</v>
      </c>
      <c r="D28" s="3">
        <f t="shared" si="16"/>
        <v>0.28023006470020956</v>
      </c>
      <c r="E28" s="3">
        <f t="shared" si="16"/>
        <v>0.42034509705031431</v>
      </c>
      <c r="F28" s="3">
        <f t="shared" si="16"/>
        <v>0.56046012940041912</v>
      </c>
      <c r="G28" s="3">
        <f t="shared" si="16"/>
        <v>0.70057516175052392</v>
      </c>
      <c r="H28" s="3">
        <f t="shared" si="16"/>
        <v>0.84069019410062862</v>
      </c>
      <c r="I28" s="3">
        <f t="shared" si="16"/>
        <v>0.98080522645073343</v>
      </c>
      <c r="J28" s="3">
        <f t="shared" si="16"/>
        <v>1.1209202588008382</v>
      </c>
      <c r="K28" s="3">
        <f t="shared" si="16"/>
        <v>1.261035291150943</v>
      </c>
      <c r="L28" s="3">
        <f t="shared" si="16"/>
        <v>1.4011503235010478</v>
      </c>
      <c r="M28" s="3">
        <f t="shared" si="16"/>
        <v>1.5412653558511527</v>
      </c>
      <c r="N28" s="3">
        <f t="shared" si="16"/>
        <v>1.6813803882012572</v>
      </c>
      <c r="O28" s="3">
        <f t="shared" si="16"/>
        <v>1.821495420551362</v>
      </c>
      <c r="P28" s="3">
        <f t="shared" si="16"/>
        <v>1.9616104529014669</v>
      </c>
      <c r="Q28" s="3">
        <f t="shared" si="16"/>
        <v>2.1017254852515714</v>
      </c>
      <c r="R28" s="3">
        <f t="shared" si="16"/>
        <v>2.2418405176016765</v>
      </c>
      <c r="S28" s="3">
        <f t="shared" si="14"/>
        <v>2.381955549951781</v>
      </c>
      <c r="T28" s="3">
        <f t="shared" si="14"/>
        <v>2.5220705823018861</v>
      </c>
      <c r="U28" s="3">
        <f t="shared" si="14"/>
        <v>2.6621856146519907</v>
      </c>
      <c r="V28" s="3">
        <f t="shared" si="14"/>
        <v>2.8023006470020957</v>
      </c>
      <c r="W28" s="3">
        <f t="shared" si="14"/>
        <v>2.9424156793522003</v>
      </c>
      <c r="X28" s="3">
        <f t="shared" si="14"/>
        <v>3.0825307117023053</v>
      </c>
      <c r="Y28" s="3">
        <f t="shared" si="14"/>
        <v>3.2226457440524099</v>
      </c>
      <c r="Z28" s="3">
        <f t="shared" si="14"/>
        <v>3.3627607764025145</v>
      </c>
      <c r="AA28" s="3">
        <f t="shared" si="14"/>
        <v>3.5028758087526195</v>
      </c>
      <c r="AB28" s="3">
        <f t="shared" si="14"/>
        <v>3.6429908411027241</v>
      </c>
      <c r="AC28" s="3">
        <f t="shared" si="10"/>
        <v>3.7831058734528291</v>
      </c>
      <c r="AD28" s="3">
        <f t="shared" si="15"/>
        <v>3.9232209058029337</v>
      </c>
      <c r="AE28" s="3">
        <f t="shared" si="15"/>
        <v>4.0633359381530383</v>
      </c>
      <c r="AF28" s="3">
        <f t="shared" si="15"/>
        <v>4.2034509705031429</v>
      </c>
      <c r="AG28" s="3">
        <f t="shared" si="15"/>
        <v>4.3435660028532483</v>
      </c>
      <c r="AH28" s="3">
        <f t="shared" si="15"/>
        <v>4.4836810352033529</v>
      </c>
      <c r="AI28" s="3">
        <f t="shared" si="15"/>
        <v>4.6237960675534575</v>
      </c>
      <c r="AJ28" s="3">
        <f t="shared" si="15"/>
        <v>4.7639110999035621</v>
      </c>
      <c r="AK28" s="3">
        <f t="shared" si="15"/>
        <v>4.9040261322536676</v>
      </c>
      <c r="AL28" s="3">
        <f t="shared" si="15"/>
        <v>5.0441411646037722</v>
      </c>
      <c r="AM28" s="3">
        <f t="shared" si="15"/>
        <v>5.1842561969538767</v>
      </c>
      <c r="AN28" s="3">
        <f t="shared" si="15"/>
        <v>5.3243712293039813</v>
      </c>
      <c r="AO28" s="3">
        <f t="shared" si="15"/>
        <v>5.4644862616540859</v>
      </c>
      <c r="AP28" s="3">
        <f t="shared" si="15"/>
        <v>5.6046012940041914</v>
      </c>
      <c r="AQ28" s="3">
        <f t="shared" si="15"/>
        <v>5.744716326354296</v>
      </c>
      <c r="AR28" s="3">
        <f t="shared" si="15"/>
        <v>5.8848313587044006</v>
      </c>
      <c r="AS28" s="3">
        <f t="shared" si="15"/>
        <v>6.0249463910545051</v>
      </c>
      <c r="AT28" s="3">
        <f t="shared" si="13"/>
        <v>6.1650614234046106</v>
      </c>
      <c r="AU28" s="3">
        <f t="shared" si="13"/>
        <v>6.3051764557547152</v>
      </c>
      <c r="AV28" s="3">
        <f t="shared" si="13"/>
        <v>6.4452914881048198</v>
      </c>
      <c r="AW28" s="3">
        <f t="shared" si="13"/>
        <v>6.5854065204549244</v>
      </c>
      <c r="AX28" s="3">
        <f t="shared" si="13"/>
        <v>6.7255215528050289</v>
      </c>
      <c r="AY28" s="3">
        <f t="shared" si="13"/>
        <v>6.8656365851551344</v>
      </c>
      <c r="AZ28" s="3">
        <f t="shared" si="13"/>
        <v>7.005751617505239</v>
      </c>
      <c r="BA28" s="9">
        <f t="shared" si="9"/>
        <v>19</v>
      </c>
      <c r="BB28" s="1">
        <f t="shared" si="3"/>
        <v>0.26988100215773159</v>
      </c>
      <c r="BC28" s="1">
        <f t="shared" si="4"/>
        <v>3.7814385348009259E-2</v>
      </c>
      <c r="BD28" s="14">
        <f t="shared" si="5"/>
        <v>196.71428571428572</v>
      </c>
      <c r="BE28" s="11">
        <f t="shared" si="6"/>
        <v>197</v>
      </c>
      <c r="BF28" s="1">
        <f>ABS(A28-BJ28)</f>
        <v>3.7254901960784625E-2</v>
      </c>
      <c r="BG28" s="15">
        <f xml:space="preserve"> BA28  * 255 * 1000 / ( $B$39 * $B$38 * 25)</f>
        <v>193.8</v>
      </c>
      <c r="BH28" s="16">
        <f t="shared" si="7"/>
        <v>194</v>
      </c>
      <c r="BI28" s="1">
        <f>ABS(BH28-BD28)</f>
        <v>2.7142857142857224</v>
      </c>
      <c r="BJ28" s="12">
        <f t="shared" si="8"/>
        <v>2.6627450980392156</v>
      </c>
      <c r="BK28" s="1">
        <f>ABS((BA28/$B$41)-BJ28)</f>
        <v>5.5948338722489055E-4</v>
      </c>
    </row>
    <row r="29" spans="1:63" x14ac:dyDescent="0.2">
      <c r="A29" s="2">
        <v>2.8</v>
      </c>
      <c r="B29" s="5">
        <f t="shared" si="1"/>
        <v>19.983580298533944</v>
      </c>
      <c r="C29" s="3">
        <f t="shared" si="16"/>
        <v>0.14011503235010478</v>
      </c>
      <c r="D29" s="3">
        <f t="shared" si="16"/>
        <v>0.28023006470020956</v>
      </c>
      <c r="E29" s="3">
        <f t="shared" si="16"/>
        <v>0.42034509705031431</v>
      </c>
      <c r="F29" s="3">
        <f t="shared" si="16"/>
        <v>0.56046012940041912</v>
      </c>
      <c r="G29" s="3">
        <f t="shared" si="16"/>
        <v>0.70057516175052392</v>
      </c>
      <c r="H29" s="3">
        <f t="shared" si="16"/>
        <v>0.84069019410062862</v>
      </c>
      <c r="I29" s="3">
        <f t="shared" si="16"/>
        <v>0.98080522645073343</v>
      </c>
      <c r="J29" s="3">
        <f t="shared" si="16"/>
        <v>1.1209202588008382</v>
      </c>
      <c r="K29" s="3">
        <f t="shared" si="16"/>
        <v>1.261035291150943</v>
      </c>
      <c r="L29" s="3">
        <f t="shared" si="16"/>
        <v>1.4011503235010478</v>
      </c>
      <c r="M29" s="3">
        <f t="shared" si="16"/>
        <v>1.5412653558511527</v>
      </c>
      <c r="N29" s="3">
        <f t="shared" si="16"/>
        <v>1.6813803882012572</v>
      </c>
      <c r="O29" s="3">
        <f t="shared" si="16"/>
        <v>1.821495420551362</v>
      </c>
      <c r="P29" s="3">
        <f t="shared" si="16"/>
        <v>1.9616104529014669</v>
      </c>
      <c r="Q29" s="3">
        <f t="shared" si="16"/>
        <v>2.1017254852515714</v>
      </c>
      <c r="R29" s="3">
        <f t="shared" si="16"/>
        <v>2.2418405176016765</v>
      </c>
      <c r="S29" s="3">
        <f t="shared" si="14"/>
        <v>2.381955549951781</v>
      </c>
      <c r="T29" s="3">
        <f t="shared" si="14"/>
        <v>2.5220705823018861</v>
      </c>
      <c r="U29" s="3">
        <f t="shared" si="14"/>
        <v>2.6621856146519907</v>
      </c>
      <c r="V29" s="3">
        <f t="shared" si="14"/>
        <v>2.8023006470020957</v>
      </c>
      <c r="W29" s="3">
        <f t="shared" si="14"/>
        <v>2.9424156793522003</v>
      </c>
      <c r="X29" s="3">
        <f t="shared" si="14"/>
        <v>3.0825307117023053</v>
      </c>
      <c r="Y29" s="3">
        <f t="shared" si="14"/>
        <v>3.2226457440524099</v>
      </c>
      <c r="Z29" s="3">
        <f t="shared" si="14"/>
        <v>3.3627607764025145</v>
      </c>
      <c r="AA29" s="3">
        <f t="shared" si="14"/>
        <v>3.5028758087526195</v>
      </c>
      <c r="AB29" s="3">
        <f t="shared" si="14"/>
        <v>3.6429908411027241</v>
      </c>
      <c r="AC29" s="3">
        <f t="shared" si="10"/>
        <v>3.7831058734528291</v>
      </c>
      <c r="AD29" s="3">
        <f t="shared" si="15"/>
        <v>3.9232209058029337</v>
      </c>
      <c r="AE29" s="3">
        <f t="shared" si="15"/>
        <v>4.0633359381530383</v>
      </c>
      <c r="AF29" s="3">
        <f t="shared" si="15"/>
        <v>4.2034509705031429</v>
      </c>
      <c r="AG29" s="3">
        <f t="shared" si="15"/>
        <v>4.3435660028532483</v>
      </c>
      <c r="AH29" s="3">
        <f t="shared" si="15"/>
        <v>4.4836810352033529</v>
      </c>
      <c r="AI29" s="3">
        <f t="shared" si="15"/>
        <v>4.6237960675534575</v>
      </c>
      <c r="AJ29" s="3">
        <f t="shared" si="15"/>
        <v>4.7639110999035621</v>
      </c>
      <c r="AK29" s="3">
        <f t="shared" si="15"/>
        <v>4.9040261322536676</v>
      </c>
      <c r="AL29" s="3">
        <f t="shared" si="15"/>
        <v>5.0441411646037722</v>
      </c>
      <c r="AM29" s="3">
        <f t="shared" si="15"/>
        <v>5.1842561969538767</v>
      </c>
      <c r="AN29" s="3">
        <f t="shared" si="15"/>
        <v>5.3243712293039813</v>
      </c>
      <c r="AO29" s="3">
        <f t="shared" si="15"/>
        <v>5.4644862616540859</v>
      </c>
      <c r="AP29" s="3">
        <f t="shared" si="15"/>
        <v>5.6046012940041914</v>
      </c>
      <c r="AQ29" s="3">
        <f t="shared" si="15"/>
        <v>5.744716326354296</v>
      </c>
      <c r="AR29" s="3">
        <f t="shared" si="15"/>
        <v>5.8848313587044006</v>
      </c>
      <c r="AS29" s="3">
        <f t="shared" si="15"/>
        <v>6.0249463910545051</v>
      </c>
      <c r="AT29" s="3">
        <f t="shared" si="13"/>
        <v>6.1650614234046106</v>
      </c>
      <c r="AU29" s="3">
        <f t="shared" si="13"/>
        <v>6.3051764557547152</v>
      </c>
      <c r="AV29" s="3">
        <f t="shared" si="13"/>
        <v>6.4452914881048198</v>
      </c>
      <c r="AW29" s="3">
        <f t="shared" si="13"/>
        <v>6.5854065204549244</v>
      </c>
      <c r="AX29" s="3">
        <f t="shared" si="13"/>
        <v>6.7255215528050289</v>
      </c>
      <c r="AY29" s="3">
        <f t="shared" si="13"/>
        <v>6.8656365851551344</v>
      </c>
      <c r="AZ29" s="3">
        <f t="shared" si="13"/>
        <v>7.005751617505239</v>
      </c>
      <c r="BA29" s="9">
        <f t="shared" si="9"/>
        <v>20</v>
      </c>
      <c r="BB29" s="1">
        <f t="shared" si="3"/>
        <v>1.6419701466055869E-2</v>
      </c>
      <c r="BC29" s="1">
        <f t="shared" si="4"/>
        <v>2.3006470020954808E-3</v>
      </c>
      <c r="BD29" s="14">
        <f t="shared" si="5"/>
        <v>204</v>
      </c>
      <c r="BE29" s="11">
        <f t="shared" si="6"/>
        <v>204</v>
      </c>
      <c r="BF29" s="1">
        <f>ABS(A29-BJ29)</f>
        <v>0</v>
      </c>
      <c r="BG29" s="15">
        <f xml:space="preserve"> BA29  * 255 * 1000 / ( $B$39 * $B$38 * 25)</f>
        <v>204</v>
      </c>
      <c r="BH29" s="16">
        <f t="shared" si="7"/>
        <v>204</v>
      </c>
      <c r="BI29" s="1">
        <f>ABS(BH29-BD29)</f>
        <v>0</v>
      </c>
      <c r="BJ29" s="12">
        <f t="shared" si="8"/>
        <v>2.8</v>
      </c>
      <c r="BK29" s="1">
        <f>ABS((BA29/$B$41)-BJ29)</f>
        <v>2.300647002095868E-3</v>
      </c>
    </row>
    <row r="30" spans="1:63" x14ac:dyDescent="0.2">
      <c r="A30" s="2">
        <v>2.9</v>
      </c>
      <c r="B30" s="5">
        <f t="shared" si="1"/>
        <v>20.697279594910157</v>
      </c>
      <c r="C30" s="3">
        <f t="shared" si="16"/>
        <v>0.14011503235010478</v>
      </c>
      <c r="D30" s="3">
        <f t="shared" si="16"/>
        <v>0.28023006470020956</v>
      </c>
      <c r="E30" s="3">
        <f t="shared" si="16"/>
        <v>0.42034509705031431</v>
      </c>
      <c r="F30" s="3">
        <f t="shared" si="16"/>
        <v>0.56046012940041912</v>
      </c>
      <c r="G30" s="3">
        <f t="shared" si="16"/>
        <v>0.70057516175052392</v>
      </c>
      <c r="H30" s="3">
        <f t="shared" si="16"/>
        <v>0.84069019410062862</v>
      </c>
      <c r="I30" s="3">
        <f t="shared" si="16"/>
        <v>0.98080522645073343</v>
      </c>
      <c r="J30" s="3">
        <f t="shared" si="16"/>
        <v>1.1209202588008382</v>
      </c>
      <c r="K30" s="3">
        <f t="shared" si="16"/>
        <v>1.261035291150943</v>
      </c>
      <c r="L30" s="3">
        <f t="shared" si="16"/>
        <v>1.4011503235010478</v>
      </c>
      <c r="M30" s="3">
        <f t="shared" si="16"/>
        <v>1.5412653558511527</v>
      </c>
      <c r="N30" s="3">
        <f t="shared" si="16"/>
        <v>1.6813803882012572</v>
      </c>
      <c r="O30" s="3">
        <f t="shared" si="16"/>
        <v>1.821495420551362</v>
      </c>
      <c r="P30" s="3">
        <f t="shared" si="16"/>
        <v>1.9616104529014669</v>
      </c>
      <c r="Q30" s="3">
        <f t="shared" si="16"/>
        <v>2.1017254852515714</v>
      </c>
      <c r="R30" s="3">
        <f t="shared" si="16"/>
        <v>2.2418405176016765</v>
      </c>
      <c r="S30" s="3">
        <f t="shared" si="14"/>
        <v>2.381955549951781</v>
      </c>
      <c r="T30" s="3">
        <f t="shared" si="14"/>
        <v>2.5220705823018861</v>
      </c>
      <c r="U30" s="3">
        <f t="shared" si="14"/>
        <v>2.6621856146519907</v>
      </c>
      <c r="V30" s="3">
        <f t="shared" si="14"/>
        <v>2.8023006470020957</v>
      </c>
      <c r="W30" s="3">
        <f t="shared" si="14"/>
        <v>2.9424156793522003</v>
      </c>
      <c r="X30" s="3">
        <f t="shared" si="14"/>
        <v>3.0825307117023053</v>
      </c>
      <c r="Y30" s="3">
        <f t="shared" si="14"/>
        <v>3.2226457440524099</v>
      </c>
      <c r="Z30" s="3">
        <f t="shared" si="14"/>
        <v>3.3627607764025145</v>
      </c>
      <c r="AA30" s="3">
        <f t="shared" si="14"/>
        <v>3.5028758087526195</v>
      </c>
      <c r="AB30" s="3">
        <f t="shared" si="14"/>
        <v>3.6429908411027241</v>
      </c>
      <c r="AC30" s="3">
        <f t="shared" si="10"/>
        <v>3.7831058734528291</v>
      </c>
      <c r="AD30" s="3">
        <f t="shared" si="15"/>
        <v>3.9232209058029337</v>
      </c>
      <c r="AE30" s="3">
        <f t="shared" si="15"/>
        <v>4.0633359381530383</v>
      </c>
      <c r="AF30" s="3">
        <f t="shared" si="15"/>
        <v>4.2034509705031429</v>
      </c>
      <c r="AG30" s="3">
        <f t="shared" si="15"/>
        <v>4.3435660028532483</v>
      </c>
      <c r="AH30" s="3">
        <f t="shared" si="15"/>
        <v>4.4836810352033529</v>
      </c>
      <c r="AI30" s="3">
        <f t="shared" si="15"/>
        <v>4.6237960675534575</v>
      </c>
      <c r="AJ30" s="3">
        <f t="shared" si="15"/>
        <v>4.7639110999035621</v>
      </c>
      <c r="AK30" s="3">
        <f t="shared" si="15"/>
        <v>4.9040261322536676</v>
      </c>
      <c r="AL30" s="3">
        <f t="shared" si="15"/>
        <v>5.0441411646037722</v>
      </c>
      <c r="AM30" s="3">
        <f t="shared" si="15"/>
        <v>5.1842561969538767</v>
      </c>
      <c r="AN30" s="3">
        <f t="shared" si="15"/>
        <v>5.3243712293039813</v>
      </c>
      <c r="AO30" s="3">
        <f t="shared" si="15"/>
        <v>5.4644862616540859</v>
      </c>
      <c r="AP30" s="3">
        <f t="shared" si="15"/>
        <v>5.6046012940041914</v>
      </c>
      <c r="AQ30" s="3">
        <f t="shared" si="15"/>
        <v>5.744716326354296</v>
      </c>
      <c r="AR30" s="3">
        <f t="shared" si="15"/>
        <v>5.8848313587044006</v>
      </c>
      <c r="AS30" s="3">
        <f t="shared" si="15"/>
        <v>6.0249463910545051</v>
      </c>
      <c r="AT30" s="3">
        <f t="shared" si="13"/>
        <v>6.1650614234046106</v>
      </c>
      <c r="AU30" s="3">
        <f t="shared" si="13"/>
        <v>6.3051764557547152</v>
      </c>
      <c r="AV30" s="3">
        <f t="shared" si="13"/>
        <v>6.4452914881048198</v>
      </c>
      <c r="AW30" s="3">
        <f t="shared" si="13"/>
        <v>6.5854065204549244</v>
      </c>
      <c r="AX30" s="3">
        <f t="shared" si="13"/>
        <v>6.7255215528050289</v>
      </c>
      <c r="AY30" s="3">
        <f t="shared" si="13"/>
        <v>6.8656365851551344</v>
      </c>
      <c r="AZ30" s="3">
        <f t="shared" si="13"/>
        <v>7.005751617505239</v>
      </c>
      <c r="BA30" s="9">
        <f t="shared" si="9"/>
        <v>21</v>
      </c>
      <c r="BB30" s="1">
        <f t="shared" si="3"/>
        <v>0.30272040508984333</v>
      </c>
      <c r="BC30" s="1">
        <f t="shared" si="4"/>
        <v>4.2415679352200218E-2</v>
      </c>
      <c r="BD30" s="14">
        <f t="shared" si="5"/>
        <v>211.28571428571428</v>
      </c>
      <c r="BE30" s="11">
        <f t="shared" si="6"/>
        <v>211</v>
      </c>
      <c r="BF30" s="1">
        <f>ABS(A30-BJ30)</f>
        <v>3.7254901960784181E-2</v>
      </c>
      <c r="BG30" s="15">
        <f xml:space="preserve"> BA30  * 255 * 1000 / ( $B$39 * $B$38 * 25)</f>
        <v>214.2</v>
      </c>
      <c r="BH30" s="16">
        <f t="shared" si="7"/>
        <v>214</v>
      </c>
      <c r="BI30" s="1">
        <f>ABS(BH30-BD30)</f>
        <v>2.7142857142857224</v>
      </c>
      <c r="BJ30" s="12">
        <f t="shared" si="8"/>
        <v>2.9372549019607841</v>
      </c>
      <c r="BK30" s="1">
        <f>ABS((BA30/$B$41)-BJ30)</f>
        <v>5.1607773914161825E-3</v>
      </c>
    </row>
    <row r="31" spans="1:63" x14ac:dyDescent="0.2">
      <c r="A31" s="2">
        <v>3</v>
      </c>
      <c r="B31" s="5">
        <f t="shared" si="1"/>
        <v>21.410978891286369</v>
      </c>
      <c r="C31" s="3">
        <f t="shared" si="16"/>
        <v>0.14011503235010478</v>
      </c>
      <c r="D31" s="3">
        <f t="shared" si="16"/>
        <v>0.28023006470020956</v>
      </c>
      <c r="E31" s="3">
        <f t="shared" si="16"/>
        <v>0.42034509705031431</v>
      </c>
      <c r="F31" s="3">
        <f t="shared" si="16"/>
        <v>0.56046012940041912</v>
      </c>
      <c r="G31" s="3">
        <f t="shared" si="16"/>
        <v>0.70057516175052392</v>
      </c>
      <c r="H31" s="3">
        <f t="shared" si="16"/>
        <v>0.84069019410062862</v>
      </c>
      <c r="I31" s="3">
        <f t="shared" si="16"/>
        <v>0.98080522645073343</v>
      </c>
      <c r="J31" s="3">
        <f t="shared" si="16"/>
        <v>1.1209202588008382</v>
      </c>
      <c r="K31" s="3">
        <f t="shared" si="16"/>
        <v>1.261035291150943</v>
      </c>
      <c r="L31" s="3">
        <f t="shared" si="16"/>
        <v>1.4011503235010478</v>
      </c>
      <c r="M31" s="3">
        <f t="shared" si="16"/>
        <v>1.5412653558511527</v>
      </c>
      <c r="N31" s="3">
        <f t="shared" si="16"/>
        <v>1.6813803882012572</v>
      </c>
      <c r="O31" s="3">
        <f t="shared" si="16"/>
        <v>1.821495420551362</v>
      </c>
      <c r="P31" s="3">
        <f t="shared" si="16"/>
        <v>1.9616104529014669</v>
      </c>
      <c r="Q31" s="3">
        <f t="shared" si="16"/>
        <v>2.1017254852515714</v>
      </c>
      <c r="R31" s="3">
        <f t="shared" si="16"/>
        <v>2.2418405176016765</v>
      </c>
      <c r="S31" s="3">
        <f t="shared" si="14"/>
        <v>2.381955549951781</v>
      </c>
      <c r="T31" s="3">
        <f t="shared" si="14"/>
        <v>2.5220705823018861</v>
      </c>
      <c r="U31" s="3">
        <f t="shared" si="14"/>
        <v>2.6621856146519907</v>
      </c>
      <c r="V31" s="3">
        <f t="shared" si="14"/>
        <v>2.8023006470020957</v>
      </c>
      <c r="W31" s="3">
        <f t="shared" si="14"/>
        <v>2.9424156793522003</v>
      </c>
      <c r="X31" s="3">
        <f t="shared" si="14"/>
        <v>3.0825307117023053</v>
      </c>
      <c r="Y31" s="3">
        <f t="shared" si="14"/>
        <v>3.2226457440524099</v>
      </c>
      <c r="Z31" s="3">
        <f t="shared" si="14"/>
        <v>3.3627607764025145</v>
      </c>
      <c r="AA31" s="3">
        <f t="shared" si="14"/>
        <v>3.5028758087526195</v>
      </c>
      <c r="AB31" s="3">
        <f t="shared" si="14"/>
        <v>3.6429908411027241</v>
      </c>
      <c r="AC31" s="3">
        <f t="shared" si="10"/>
        <v>3.7831058734528291</v>
      </c>
      <c r="AD31" s="3">
        <f t="shared" si="15"/>
        <v>3.9232209058029337</v>
      </c>
      <c r="AE31" s="3">
        <f t="shared" si="15"/>
        <v>4.0633359381530383</v>
      </c>
      <c r="AF31" s="3">
        <f t="shared" si="15"/>
        <v>4.2034509705031429</v>
      </c>
      <c r="AG31" s="3">
        <f t="shared" si="15"/>
        <v>4.3435660028532483</v>
      </c>
      <c r="AH31" s="3">
        <f t="shared" si="15"/>
        <v>4.4836810352033529</v>
      </c>
      <c r="AI31" s="3">
        <f t="shared" si="15"/>
        <v>4.6237960675534575</v>
      </c>
      <c r="AJ31" s="3">
        <f t="shared" si="15"/>
        <v>4.7639110999035621</v>
      </c>
      <c r="AK31" s="3">
        <f t="shared" si="15"/>
        <v>4.9040261322536676</v>
      </c>
      <c r="AL31" s="3">
        <f t="shared" si="15"/>
        <v>5.0441411646037722</v>
      </c>
      <c r="AM31" s="3">
        <f t="shared" si="15"/>
        <v>5.1842561969538767</v>
      </c>
      <c r="AN31" s="3">
        <f t="shared" si="15"/>
        <v>5.3243712293039813</v>
      </c>
      <c r="AO31" s="3">
        <f t="shared" si="15"/>
        <v>5.4644862616540859</v>
      </c>
      <c r="AP31" s="3">
        <f t="shared" si="15"/>
        <v>5.6046012940041914</v>
      </c>
      <c r="AQ31" s="3">
        <f t="shared" si="15"/>
        <v>5.744716326354296</v>
      </c>
      <c r="AR31" s="3">
        <f t="shared" si="15"/>
        <v>5.8848313587044006</v>
      </c>
      <c r="AS31" s="3">
        <f t="shared" si="15"/>
        <v>6.0249463910545051</v>
      </c>
      <c r="AT31" s="3">
        <f t="shared" si="13"/>
        <v>6.1650614234046106</v>
      </c>
      <c r="AU31" s="3">
        <f t="shared" si="13"/>
        <v>6.3051764557547152</v>
      </c>
      <c r="AV31" s="3">
        <f t="shared" si="13"/>
        <v>6.4452914881048198</v>
      </c>
      <c r="AW31" s="3">
        <f t="shared" si="13"/>
        <v>6.5854065204549244</v>
      </c>
      <c r="AX31" s="3">
        <f t="shared" si="13"/>
        <v>6.7255215528050289</v>
      </c>
      <c r="AY31" s="3">
        <f t="shared" si="13"/>
        <v>6.8656365851551344</v>
      </c>
      <c r="AZ31" s="3">
        <f t="shared" si="13"/>
        <v>7.005751617505239</v>
      </c>
      <c r="BA31" s="9">
        <f t="shared" si="9"/>
        <v>21</v>
      </c>
      <c r="BB31" s="1">
        <f t="shared" si="3"/>
        <v>0.41097889128636922</v>
      </c>
      <c r="BC31" s="1">
        <f t="shared" si="4"/>
        <v>5.7584320647799815E-2</v>
      </c>
      <c r="BD31" s="14">
        <f t="shared" si="5"/>
        <v>218.57142857142858</v>
      </c>
      <c r="BE31" s="11">
        <f t="shared" si="6"/>
        <v>219</v>
      </c>
      <c r="BF31" s="1">
        <f>ABS(A31-BJ31)</f>
        <v>6.2745098039215907E-2</v>
      </c>
      <c r="BG31" s="15">
        <f xml:space="preserve"> BA31  * 255 * 1000 / ( $B$39 * $B$38 * 25)</f>
        <v>214.2</v>
      </c>
      <c r="BH31" s="16">
        <f t="shared" si="7"/>
        <v>214</v>
      </c>
      <c r="BI31" s="1">
        <f>ABS(BH31-BD31)</f>
        <v>4.5714285714285836</v>
      </c>
      <c r="BJ31" s="12">
        <f t="shared" si="8"/>
        <v>2.9372549019607841</v>
      </c>
      <c r="BK31" s="1">
        <f>ABS((BA31/$B$41)-BJ31)</f>
        <v>5.1607773914161825E-3</v>
      </c>
    </row>
    <row r="32" spans="1:63" x14ac:dyDescent="0.2">
      <c r="A32" s="2">
        <v>3.1</v>
      </c>
      <c r="B32" s="5">
        <f t="shared" si="1"/>
        <v>22.124678187662582</v>
      </c>
      <c r="C32" s="3">
        <f t="shared" si="16"/>
        <v>0.14011503235010478</v>
      </c>
      <c r="D32" s="3">
        <f t="shared" si="16"/>
        <v>0.28023006470020956</v>
      </c>
      <c r="E32" s="3">
        <f t="shared" si="16"/>
        <v>0.42034509705031431</v>
      </c>
      <c r="F32" s="3">
        <f t="shared" si="16"/>
        <v>0.56046012940041912</v>
      </c>
      <c r="G32" s="3">
        <f t="shared" si="16"/>
        <v>0.70057516175052392</v>
      </c>
      <c r="H32" s="3">
        <f t="shared" si="16"/>
        <v>0.84069019410062862</v>
      </c>
      <c r="I32" s="3">
        <f t="shared" si="16"/>
        <v>0.98080522645073343</v>
      </c>
      <c r="J32" s="3">
        <f t="shared" si="16"/>
        <v>1.1209202588008382</v>
      </c>
      <c r="K32" s="3">
        <f t="shared" si="16"/>
        <v>1.261035291150943</v>
      </c>
      <c r="L32" s="3">
        <f t="shared" si="16"/>
        <v>1.4011503235010478</v>
      </c>
      <c r="M32" s="3">
        <f t="shared" si="16"/>
        <v>1.5412653558511527</v>
      </c>
      <c r="N32" s="3">
        <f t="shared" si="16"/>
        <v>1.6813803882012572</v>
      </c>
      <c r="O32" s="3">
        <f t="shared" si="16"/>
        <v>1.821495420551362</v>
      </c>
      <c r="P32" s="3">
        <f t="shared" si="16"/>
        <v>1.9616104529014669</v>
      </c>
      <c r="Q32" s="3">
        <f t="shared" si="16"/>
        <v>2.1017254852515714</v>
      </c>
      <c r="R32" s="3">
        <f t="shared" si="16"/>
        <v>2.2418405176016765</v>
      </c>
      <c r="S32" s="3">
        <f t="shared" si="14"/>
        <v>2.381955549951781</v>
      </c>
      <c r="T32" s="3">
        <f t="shared" si="14"/>
        <v>2.5220705823018861</v>
      </c>
      <c r="U32" s="3">
        <f t="shared" si="14"/>
        <v>2.6621856146519907</v>
      </c>
      <c r="V32" s="3">
        <f t="shared" si="14"/>
        <v>2.8023006470020957</v>
      </c>
      <c r="W32" s="3">
        <f t="shared" si="14"/>
        <v>2.9424156793522003</v>
      </c>
      <c r="X32" s="3">
        <f t="shared" si="14"/>
        <v>3.0825307117023053</v>
      </c>
      <c r="Y32" s="3">
        <f t="shared" si="14"/>
        <v>3.2226457440524099</v>
      </c>
      <c r="Z32" s="3">
        <f t="shared" si="14"/>
        <v>3.3627607764025145</v>
      </c>
      <c r="AA32" s="3">
        <f t="shared" si="14"/>
        <v>3.5028758087526195</v>
      </c>
      <c r="AB32" s="3">
        <f t="shared" si="14"/>
        <v>3.6429908411027241</v>
      </c>
      <c r="AC32" s="3">
        <f t="shared" si="10"/>
        <v>3.7831058734528291</v>
      </c>
      <c r="AD32" s="3">
        <f t="shared" si="15"/>
        <v>3.9232209058029337</v>
      </c>
      <c r="AE32" s="3">
        <f t="shared" si="15"/>
        <v>4.0633359381530383</v>
      </c>
      <c r="AF32" s="3">
        <f t="shared" si="15"/>
        <v>4.2034509705031429</v>
      </c>
      <c r="AG32" s="3">
        <f t="shared" si="15"/>
        <v>4.3435660028532483</v>
      </c>
      <c r="AH32" s="3">
        <f t="shared" si="15"/>
        <v>4.4836810352033529</v>
      </c>
      <c r="AI32" s="3">
        <f t="shared" si="15"/>
        <v>4.6237960675534575</v>
      </c>
      <c r="AJ32" s="3">
        <f t="shared" si="15"/>
        <v>4.7639110999035621</v>
      </c>
      <c r="AK32" s="3">
        <f t="shared" si="15"/>
        <v>4.9040261322536676</v>
      </c>
      <c r="AL32" s="3">
        <f t="shared" si="15"/>
        <v>5.0441411646037722</v>
      </c>
      <c r="AM32" s="3">
        <f t="shared" si="15"/>
        <v>5.1842561969538767</v>
      </c>
      <c r="AN32" s="3">
        <f t="shared" si="15"/>
        <v>5.3243712293039813</v>
      </c>
      <c r="AO32" s="3">
        <f t="shared" si="15"/>
        <v>5.4644862616540859</v>
      </c>
      <c r="AP32" s="3">
        <f t="shared" si="15"/>
        <v>5.6046012940041914</v>
      </c>
      <c r="AQ32" s="3">
        <f t="shared" si="15"/>
        <v>5.744716326354296</v>
      </c>
      <c r="AR32" s="3">
        <f t="shared" si="15"/>
        <v>5.8848313587044006</v>
      </c>
      <c r="AS32" s="3">
        <f t="shared" si="15"/>
        <v>6.0249463910545051</v>
      </c>
      <c r="AT32" s="3">
        <f t="shared" si="13"/>
        <v>6.1650614234046106</v>
      </c>
      <c r="AU32" s="3">
        <f t="shared" si="13"/>
        <v>6.3051764557547152</v>
      </c>
      <c r="AV32" s="3">
        <f t="shared" si="13"/>
        <v>6.4452914881048198</v>
      </c>
      <c r="AW32" s="3">
        <f t="shared" si="13"/>
        <v>6.5854065204549244</v>
      </c>
      <c r="AX32" s="3">
        <f t="shared" si="13"/>
        <v>6.7255215528050289</v>
      </c>
      <c r="AY32" s="3">
        <f t="shared" si="13"/>
        <v>6.8656365851551344</v>
      </c>
      <c r="AZ32" s="3">
        <f t="shared" si="13"/>
        <v>7.005751617505239</v>
      </c>
      <c r="BA32" s="9">
        <f t="shared" si="9"/>
        <v>22</v>
      </c>
      <c r="BB32" s="1">
        <f t="shared" si="3"/>
        <v>0.12467818766258176</v>
      </c>
      <c r="BC32" s="1">
        <f t="shared" si="4"/>
        <v>1.7469288297695076E-2</v>
      </c>
      <c r="BD32" s="14">
        <f t="shared" si="5"/>
        <v>225.85714285714286</v>
      </c>
      <c r="BE32" s="11">
        <f t="shared" si="6"/>
        <v>226</v>
      </c>
      <c r="BF32" s="1">
        <f>ABS(A32-BJ32)</f>
        <v>2.5490196078431282E-2</v>
      </c>
      <c r="BG32" s="15">
        <f xml:space="preserve"> BA32  * 255 * 1000 / ( $B$39 * $B$38 * 25)</f>
        <v>224.4</v>
      </c>
      <c r="BH32" s="16">
        <f t="shared" si="7"/>
        <v>224</v>
      </c>
      <c r="BI32" s="1">
        <f>ABS(BH32-BD32)</f>
        <v>1.8571428571428612</v>
      </c>
      <c r="BJ32" s="12">
        <f t="shared" si="8"/>
        <v>3.0745098039215688</v>
      </c>
      <c r="BK32" s="1">
        <f>ABS((BA32/$B$41)-BJ32)</f>
        <v>8.020907780736497E-3</v>
      </c>
    </row>
    <row r="33" spans="1:63" x14ac:dyDescent="0.2">
      <c r="A33" s="2">
        <v>3.2</v>
      </c>
      <c r="B33" s="5">
        <f t="shared" si="1"/>
        <v>22.838377484038794</v>
      </c>
      <c r="C33" s="3">
        <f t="shared" si="16"/>
        <v>0.14011503235010478</v>
      </c>
      <c r="D33" s="3">
        <f t="shared" si="16"/>
        <v>0.28023006470020956</v>
      </c>
      <c r="E33" s="3">
        <f t="shared" si="16"/>
        <v>0.42034509705031431</v>
      </c>
      <c r="F33" s="3">
        <f t="shared" si="16"/>
        <v>0.56046012940041912</v>
      </c>
      <c r="G33" s="3">
        <f t="shared" si="16"/>
        <v>0.70057516175052392</v>
      </c>
      <c r="H33" s="3">
        <f t="shared" si="16"/>
        <v>0.84069019410062862</v>
      </c>
      <c r="I33" s="3">
        <f t="shared" si="16"/>
        <v>0.98080522645073343</v>
      </c>
      <c r="J33" s="3">
        <f t="shared" si="16"/>
        <v>1.1209202588008382</v>
      </c>
      <c r="K33" s="3">
        <f t="shared" si="16"/>
        <v>1.261035291150943</v>
      </c>
      <c r="L33" s="3">
        <f t="shared" si="16"/>
        <v>1.4011503235010478</v>
      </c>
      <c r="M33" s="3">
        <f t="shared" si="16"/>
        <v>1.5412653558511527</v>
      </c>
      <c r="N33" s="3">
        <f t="shared" si="16"/>
        <v>1.6813803882012572</v>
      </c>
      <c r="O33" s="3">
        <f t="shared" si="16"/>
        <v>1.821495420551362</v>
      </c>
      <c r="P33" s="3">
        <f t="shared" si="16"/>
        <v>1.9616104529014669</v>
      </c>
      <c r="Q33" s="3">
        <f t="shared" si="16"/>
        <v>2.1017254852515714</v>
      </c>
      <c r="R33" s="3">
        <f t="shared" si="16"/>
        <v>2.2418405176016765</v>
      </c>
      <c r="S33" s="3">
        <f t="shared" si="14"/>
        <v>2.381955549951781</v>
      </c>
      <c r="T33" s="3">
        <f t="shared" si="14"/>
        <v>2.5220705823018861</v>
      </c>
      <c r="U33" s="3">
        <f t="shared" si="14"/>
        <v>2.6621856146519907</v>
      </c>
      <c r="V33" s="3">
        <f t="shared" si="14"/>
        <v>2.8023006470020957</v>
      </c>
      <c r="W33" s="3">
        <f t="shared" si="14"/>
        <v>2.9424156793522003</v>
      </c>
      <c r="X33" s="3">
        <f t="shared" si="14"/>
        <v>3.0825307117023053</v>
      </c>
      <c r="Y33" s="3">
        <f t="shared" si="14"/>
        <v>3.2226457440524099</v>
      </c>
      <c r="Z33" s="3">
        <f t="shared" si="14"/>
        <v>3.3627607764025145</v>
      </c>
      <c r="AA33" s="3">
        <f t="shared" si="14"/>
        <v>3.5028758087526195</v>
      </c>
      <c r="AB33" s="3">
        <f t="shared" si="14"/>
        <v>3.6429908411027241</v>
      </c>
      <c r="AC33" s="3">
        <f t="shared" si="10"/>
        <v>3.7831058734528291</v>
      </c>
      <c r="AD33" s="3">
        <f t="shared" si="15"/>
        <v>3.9232209058029337</v>
      </c>
      <c r="AE33" s="3">
        <f t="shared" si="15"/>
        <v>4.0633359381530383</v>
      </c>
      <c r="AF33" s="3">
        <f t="shared" si="15"/>
        <v>4.2034509705031429</v>
      </c>
      <c r="AG33" s="3">
        <f t="shared" si="15"/>
        <v>4.3435660028532483</v>
      </c>
      <c r="AH33" s="3">
        <f t="shared" si="15"/>
        <v>4.4836810352033529</v>
      </c>
      <c r="AI33" s="3">
        <f t="shared" si="15"/>
        <v>4.6237960675534575</v>
      </c>
      <c r="AJ33" s="3">
        <f t="shared" si="15"/>
        <v>4.7639110999035621</v>
      </c>
      <c r="AK33" s="3">
        <f t="shared" si="15"/>
        <v>4.9040261322536676</v>
      </c>
      <c r="AL33" s="3">
        <f t="shared" si="15"/>
        <v>5.0441411646037722</v>
      </c>
      <c r="AM33" s="3">
        <f t="shared" si="15"/>
        <v>5.1842561969538767</v>
      </c>
      <c r="AN33" s="3">
        <f t="shared" si="15"/>
        <v>5.3243712293039813</v>
      </c>
      <c r="AO33" s="3">
        <f t="shared" si="15"/>
        <v>5.4644862616540859</v>
      </c>
      <c r="AP33" s="3">
        <f t="shared" si="15"/>
        <v>5.6046012940041914</v>
      </c>
      <c r="AQ33" s="3">
        <f t="shared" si="15"/>
        <v>5.744716326354296</v>
      </c>
      <c r="AR33" s="3">
        <f t="shared" si="15"/>
        <v>5.8848313587044006</v>
      </c>
      <c r="AS33" s="3">
        <f t="shared" si="15"/>
        <v>6.0249463910545051</v>
      </c>
      <c r="AT33" s="3">
        <f t="shared" si="13"/>
        <v>6.1650614234046106</v>
      </c>
      <c r="AU33" s="3">
        <f t="shared" si="13"/>
        <v>6.3051764557547152</v>
      </c>
      <c r="AV33" s="3">
        <f t="shared" si="13"/>
        <v>6.4452914881048198</v>
      </c>
      <c r="AW33" s="3">
        <f t="shared" si="13"/>
        <v>6.5854065204549244</v>
      </c>
      <c r="AX33" s="3">
        <f t="shared" si="13"/>
        <v>6.7255215528050289</v>
      </c>
      <c r="AY33" s="3">
        <f t="shared" si="13"/>
        <v>6.8656365851551344</v>
      </c>
      <c r="AZ33" s="3">
        <f t="shared" si="13"/>
        <v>7.005751617505239</v>
      </c>
      <c r="BA33" s="9">
        <f t="shared" si="9"/>
        <v>23</v>
      </c>
      <c r="BB33" s="1">
        <f t="shared" si="3"/>
        <v>0.16162251596120569</v>
      </c>
      <c r="BC33" s="1">
        <f t="shared" si="4"/>
        <v>2.2645744052409662E-2</v>
      </c>
      <c r="BD33" s="14">
        <f t="shared" si="5"/>
        <v>233.14285714285714</v>
      </c>
      <c r="BE33" s="11">
        <f t="shared" si="6"/>
        <v>233</v>
      </c>
      <c r="BF33" s="1">
        <f>ABS(A33-BJ33)</f>
        <v>2.5490196078431282E-2</v>
      </c>
      <c r="BG33" s="15">
        <f xml:space="preserve"> BA33  * 255 * 1000 / ( $B$39 * $B$38 * 25)</f>
        <v>234.6</v>
      </c>
      <c r="BH33" s="16">
        <f t="shared" si="7"/>
        <v>235</v>
      </c>
      <c r="BI33" s="1">
        <f>ABS(BH33-BD33)</f>
        <v>1.8571428571428612</v>
      </c>
      <c r="BJ33" s="12">
        <f t="shared" si="8"/>
        <v>3.2254901960784315</v>
      </c>
      <c r="BK33" s="1">
        <f>ABS((BA33/$B$41)-BJ33)</f>
        <v>2.8444520260215711E-3</v>
      </c>
    </row>
    <row r="34" spans="1:63" x14ac:dyDescent="0.2">
      <c r="A34" s="2">
        <v>3.3</v>
      </c>
      <c r="B34" s="5">
        <f t="shared" si="1"/>
        <v>23.552076780415003</v>
      </c>
      <c r="C34" s="3">
        <f t="shared" si="16"/>
        <v>0.14011503235010478</v>
      </c>
      <c r="D34" s="3">
        <f t="shared" si="16"/>
        <v>0.28023006470020956</v>
      </c>
      <c r="E34" s="3">
        <f t="shared" si="16"/>
        <v>0.42034509705031431</v>
      </c>
      <c r="F34" s="3">
        <f t="shared" si="16"/>
        <v>0.56046012940041912</v>
      </c>
      <c r="G34" s="3">
        <f t="shared" si="16"/>
        <v>0.70057516175052392</v>
      </c>
      <c r="H34" s="3">
        <f t="shared" si="16"/>
        <v>0.84069019410062862</v>
      </c>
      <c r="I34" s="3">
        <f t="shared" si="16"/>
        <v>0.98080522645073343</v>
      </c>
      <c r="J34" s="3">
        <f t="shared" si="16"/>
        <v>1.1209202588008382</v>
      </c>
      <c r="K34" s="3">
        <f t="shared" si="16"/>
        <v>1.261035291150943</v>
      </c>
      <c r="L34" s="3">
        <f t="shared" si="16"/>
        <v>1.4011503235010478</v>
      </c>
      <c r="M34" s="3">
        <f t="shared" si="16"/>
        <v>1.5412653558511527</v>
      </c>
      <c r="N34" s="3">
        <f t="shared" si="16"/>
        <v>1.6813803882012572</v>
      </c>
      <c r="O34" s="3">
        <f t="shared" si="16"/>
        <v>1.821495420551362</v>
      </c>
      <c r="P34" s="3">
        <f t="shared" si="16"/>
        <v>1.9616104529014669</v>
      </c>
      <c r="Q34" s="3">
        <f t="shared" si="16"/>
        <v>2.1017254852515714</v>
      </c>
      <c r="R34" s="3">
        <f t="shared" si="16"/>
        <v>2.2418405176016765</v>
      </c>
      <c r="S34" s="3">
        <f t="shared" si="14"/>
        <v>2.381955549951781</v>
      </c>
      <c r="T34" s="3">
        <f t="shared" si="14"/>
        <v>2.5220705823018861</v>
      </c>
      <c r="U34" s="3">
        <f t="shared" si="14"/>
        <v>2.6621856146519907</v>
      </c>
      <c r="V34" s="3">
        <f t="shared" si="14"/>
        <v>2.8023006470020957</v>
      </c>
      <c r="W34" s="3">
        <f t="shared" si="14"/>
        <v>2.9424156793522003</v>
      </c>
      <c r="X34" s="3">
        <f t="shared" si="14"/>
        <v>3.0825307117023053</v>
      </c>
      <c r="Y34" s="3">
        <f t="shared" si="14"/>
        <v>3.2226457440524099</v>
      </c>
      <c r="Z34" s="3">
        <f t="shared" si="14"/>
        <v>3.3627607764025145</v>
      </c>
      <c r="AA34" s="3">
        <f t="shared" si="14"/>
        <v>3.5028758087526195</v>
      </c>
      <c r="AB34" s="3">
        <f t="shared" si="14"/>
        <v>3.6429908411027241</v>
      </c>
      <c r="AC34" s="3">
        <f t="shared" si="10"/>
        <v>3.7831058734528291</v>
      </c>
      <c r="AD34" s="3">
        <f t="shared" si="15"/>
        <v>3.9232209058029337</v>
      </c>
      <c r="AE34" s="3">
        <f t="shared" si="15"/>
        <v>4.0633359381530383</v>
      </c>
      <c r="AF34" s="3">
        <f t="shared" si="15"/>
        <v>4.2034509705031429</v>
      </c>
      <c r="AG34" s="3">
        <f t="shared" si="15"/>
        <v>4.3435660028532483</v>
      </c>
      <c r="AH34" s="3">
        <f t="shared" si="15"/>
        <v>4.4836810352033529</v>
      </c>
      <c r="AI34" s="3">
        <f t="shared" si="15"/>
        <v>4.6237960675534575</v>
      </c>
      <c r="AJ34" s="3">
        <f t="shared" si="15"/>
        <v>4.7639110999035621</v>
      </c>
      <c r="AK34" s="3">
        <f t="shared" si="15"/>
        <v>4.9040261322536676</v>
      </c>
      <c r="AL34" s="3">
        <f t="shared" si="15"/>
        <v>5.0441411646037722</v>
      </c>
      <c r="AM34" s="3">
        <f t="shared" si="15"/>
        <v>5.1842561969538767</v>
      </c>
      <c r="AN34" s="3">
        <f t="shared" si="15"/>
        <v>5.3243712293039813</v>
      </c>
      <c r="AO34" s="3">
        <f t="shared" si="15"/>
        <v>5.4644862616540859</v>
      </c>
      <c r="AP34" s="3">
        <f t="shared" si="15"/>
        <v>5.6046012940041914</v>
      </c>
      <c r="AQ34" s="3">
        <f t="shared" si="15"/>
        <v>5.744716326354296</v>
      </c>
      <c r="AR34" s="3">
        <f t="shared" si="15"/>
        <v>5.8848313587044006</v>
      </c>
      <c r="AS34" s="3">
        <f t="shared" si="15"/>
        <v>6.0249463910545051</v>
      </c>
      <c r="AT34" s="3">
        <f t="shared" si="13"/>
        <v>6.1650614234046106</v>
      </c>
      <c r="AU34" s="3">
        <f t="shared" si="13"/>
        <v>6.3051764557547152</v>
      </c>
      <c r="AV34" s="3">
        <f t="shared" si="13"/>
        <v>6.4452914881048198</v>
      </c>
      <c r="AW34" s="3">
        <f t="shared" si="13"/>
        <v>6.5854065204549244</v>
      </c>
      <c r="AX34" s="3">
        <f t="shared" si="13"/>
        <v>6.7255215528050289</v>
      </c>
      <c r="AY34" s="3">
        <f t="shared" si="13"/>
        <v>6.8656365851551344</v>
      </c>
      <c r="AZ34" s="3">
        <f t="shared" si="13"/>
        <v>7.005751617505239</v>
      </c>
      <c r="BA34" s="9">
        <f t="shared" si="9"/>
        <v>24</v>
      </c>
      <c r="BB34" s="1">
        <f t="shared" si="3"/>
        <v>0.4479232195849967</v>
      </c>
      <c r="BC34" s="1">
        <f t="shared" si="4"/>
        <v>6.2760776402514901E-2</v>
      </c>
      <c r="BD34" s="14">
        <f t="shared" si="5"/>
        <v>240.42857142857142</v>
      </c>
      <c r="BE34" s="11">
        <f t="shared" si="6"/>
        <v>240</v>
      </c>
      <c r="BF34" s="1">
        <f>ABS(A34-BJ34)</f>
        <v>6.2745098039215907E-2</v>
      </c>
      <c r="BG34" s="15">
        <f xml:space="preserve"> BA34  * 255 * 1000 / ( $B$39 * $B$38 * 25)</f>
        <v>244.8</v>
      </c>
      <c r="BH34" s="16">
        <f t="shared" si="7"/>
        <v>245</v>
      </c>
      <c r="BI34" s="1">
        <f>ABS(BH34-BD34)</f>
        <v>4.5714285714285836</v>
      </c>
      <c r="BJ34" s="12">
        <f t="shared" si="8"/>
        <v>3.3627450980392157</v>
      </c>
      <c r="BK34" s="1">
        <f>ABS((BA34/$B$41)-BJ34)</f>
        <v>1.5678363298743392E-5</v>
      </c>
    </row>
    <row r="35" spans="1:63" x14ac:dyDescent="0.2">
      <c r="A35" s="2">
        <v>3.4</v>
      </c>
      <c r="B35" s="5">
        <f t="shared" si="1"/>
        <v>24.265776076791216</v>
      </c>
      <c r="C35" s="3">
        <f t="shared" si="16"/>
        <v>0.14011503235010478</v>
      </c>
      <c r="D35" s="3">
        <f t="shared" si="16"/>
        <v>0.28023006470020956</v>
      </c>
      <c r="E35" s="3">
        <f t="shared" si="16"/>
        <v>0.42034509705031431</v>
      </c>
      <c r="F35" s="3">
        <f t="shared" si="16"/>
        <v>0.56046012940041912</v>
      </c>
      <c r="G35" s="3">
        <f t="shared" si="16"/>
        <v>0.70057516175052392</v>
      </c>
      <c r="H35" s="3">
        <f t="shared" si="16"/>
        <v>0.84069019410062862</v>
      </c>
      <c r="I35" s="3">
        <f t="shared" si="16"/>
        <v>0.98080522645073343</v>
      </c>
      <c r="J35" s="3">
        <f t="shared" si="16"/>
        <v>1.1209202588008382</v>
      </c>
      <c r="K35" s="3">
        <f t="shared" si="16"/>
        <v>1.261035291150943</v>
      </c>
      <c r="L35" s="3">
        <f t="shared" si="16"/>
        <v>1.4011503235010478</v>
      </c>
      <c r="M35" s="3">
        <f t="shared" si="16"/>
        <v>1.5412653558511527</v>
      </c>
      <c r="N35" s="3">
        <f t="shared" si="16"/>
        <v>1.6813803882012572</v>
      </c>
      <c r="O35" s="3">
        <f t="shared" si="16"/>
        <v>1.821495420551362</v>
      </c>
      <c r="P35" s="3">
        <f t="shared" si="16"/>
        <v>1.9616104529014669</v>
      </c>
      <c r="Q35" s="3">
        <f t="shared" si="16"/>
        <v>2.1017254852515714</v>
      </c>
      <c r="R35" s="3">
        <f t="shared" si="16"/>
        <v>2.2418405176016765</v>
      </c>
      <c r="S35" s="3">
        <f t="shared" si="14"/>
        <v>2.381955549951781</v>
      </c>
      <c r="T35" s="3">
        <f t="shared" si="14"/>
        <v>2.5220705823018861</v>
      </c>
      <c r="U35" s="3">
        <f t="shared" si="14"/>
        <v>2.6621856146519907</v>
      </c>
      <c r="V35" s="3">
        <f t="shared" si="14"/>
        <v>2.8023006470020957</v>
      </c>
      <c r="W35" s="3">
        <f t="shared" si="14"/>
        <v>2.9424156793522003</v>
      </c>
      <c r="X35" s="3">
        <f t="shared" si="14"/>
        <v>3.0825307117023053</v>
      </c>
      <c r="Y35" s="3">
        <f t="shared" si="14"/>
        <v>3.2226457440524099</v>
      </c>
      <c r="Z35" s="3">
        <f t="shared" si="14"/>
        <v>3.3627607764025145</v>
      </c>
      <c r="AA35" s="3">
        <f t="shared" si="14"/>
        <v>3.5028758087526195</v>
      </c>
      <c r="AB35" s="3">
        <f t="shared" si="14"/>
        <v>3.6429908411027241</v>
      </c>
      <c r="AC35" s="3">
        <f t="shared" si="10"/>
        <v>3.7831058734528291</v>
      </c>
      <c r="AD35" s="3">
        <f t="shared" si="15"/>
        <v>3.9232209058029337</v>
      </c>
      <c r="AE35" s="3">
        <f t="shared" si="15"/>
        <v>4.0633359381530383</v>
      </c>
      <c r="AF35" s="3">
        <f t="shared" si="15"/>
        <v>4.2034509705031429</v>
      </c>
      <c r="AG35" s="3">
        <f t="shared" si="15"/>
        <v>4.3435660028532483</v>
      </c>
      <c r="AH35" s="3">
        <f t="shared" si="15"/>
        <v>4.4836810352033529</v>
      </c>
      <c r="AI35" s="3">
        <f t="shared" si="15"/>
        <v>4.6237960675534575</v>
      </c>
      <c r="AJ35" s="3">
        <f t="shared" si="15"/>
        <v>4.7639110999035621</v>
      </c>
      <c r="AK35" s="3">
        <f t="shared" si="15"/>
        <v>4.9040261322536676</v>
      </c>
      <c r="AL35" s="3">
        <f t="shared" si="15"/>
        <v>5.0441411646037722</v>
      </c>
      <c r="AM35" s="3">
        <f t="shared" si="15"/>
        <v>5.1842561969538767</v>
      </c>
      <c r="AN35" s="3">
        <f t="shared" si="15"/>
        <v>5.3243712293039813</v>
      </c>
      <c r="AO35" s="3">
        <f t="shared" si="15"/>
        <v>5.4644862616540859</v>
      </c>
      <c r="AP35" s="3">
        <f t="shared" si="15"/>
        <v>5.6046012940041914</v>
      </c>
      <c r="AQ35" s="3">
        <f t="shared" si="15"/>
        <v>5.744716326354296</v>
      </c>
      <c r="AR35" s="3">
        <f t="shared" si="15"/>
        <v>5.8848313587044006</v>
      </c>
      <c r="AS35" s="3">
        <f t="shared" si="15"/>
        <v>6.0249463910545051</v>
      </c>
      <c r="AT35" s="3">
        <f t="shared" si="13"/>
        <v>6.1650614234046106</v>
      </c>
      <c r="AU35" s="3">
        <f t="shared" si="13"/>
        <v>6.3051764557547152</v>
      </c>
      <c r="AV35" s="3">
        <f t="shared" si="13"/>
        <v>6.4452914881048198</v>
      </c>
      <c r="AW35" s="3">
        <f t="shared" si="13"/>
        <v>6.5854065204549244</v>
      </c>
      <c r="AX35" s="3">
        <f t="shared" si="13"/>
        <v>6.7255215528050289</v>
      </c>
      <c r="AY35" s="3">
        <f t="shared" si="13"/>
        <v>6.8656365851551344</v>
      </c>
      <c r="AZ35" s="3">
        <f t="shared" si="13"/>
        <v>7.005751617505239</v>
      </c>
      <c r="BA35" s="9">
        <f t="shared" si="9"/>
        <v>24</v>
      </c>
      <c r="BB35" s="1">
        <f t="shared" si="3"/>
        <v>0.26577607679121584</v>
      </c>
      <c r="BC35" s="1">
        <f t="shared" si="4"/>
        <v>3.723922359748514E-2</v>
      </c>
      <c r="BD35" s="14">
        <f t="shared" si="5"/>
        <v>247.71428571428572</v>
      </c>
      <c r="BE35" s="11">
        <f t="shared" si="6"/>
        <v>248</v>
      </c>
      <c r="BF35" s="1">
        <f>ABS(A35-BJ35)</f>
        <v>3.7254901960784181E-2</v>
      </c>
      <c r="BG35" s="15">
        <f xml:space="preserve"> BA35  * 255 * 1000 / ( $B$39 * $B$38 * 25)</f>
        <v>244.8</v>
      </c>
      <c r="BH35" s="16">
        <f t="shared" si="7"/>
        <v>245</v>
      </c>
      <c r="BI35" s="1">
        <f>ABS(BH35-BD35)</f>
        <v>2.7142857142857224</v>
      </c>
      <c r="BJ35" s="12">
        <f t="shared" si="8"/>
        <v>3.3627450980392157</v>
      </c>
      <c r="BK35" s="1">
        <f>ABS((BA35/$B$41)-BJ35)</f>
        <v>1.5678363298743392E-5</v>
      </c>
    </row>
    <row r="36" spans="1:63" x14ac:dyDescent="0.2">
      <c r="A36" s="2">
        <v>3.5</v>
      </c>
      <c r="B36" s="5">
        <f t="shared" si="1"/>
        <v>24.979475373167428</v>
      </c>
      <c r="C36" s="3">
        <f t="shared" si="16"/>
        <v>0.14011503235010478</v>
      </c>
      <c r="D36" s="3">
        <f t="shared" si="16"/>
        <v>0.28023006470020956</v>
      </c>
      <c r="E36" s="3">
        <f t="shared" si="16"/>
        <v>0.42034509705031431</v>
      </c>
      <c r="F36" s="3">
        <f t="shared" si="16"/>
        <v>0.56046012940041912</v>
      </c>
      <c r="G36" s="3">
        <f t="shared" si="16"/>
        <v>0.70057516175052392</v>
      </c>
      <c r="H36" s="3">
        <f t="shared" si="16"/>
        <v>0.84069019410062862</v>
      </c>
      <c r="I36" s="3">
        <f t="shared" si="16"/>
        <v>0.98080522645073343</v>
      </c>
      <c r="J36" s="3">
        <f t="shared" si="16"/>
        <v>1.1209202588008382</v>
      </c>
      <c r="K36" s="3">
        <f t="shared" si="16"/>
        <v>1.261035291150943</v>
      </c>
      <c r="L36" s="3">
        <f t="shared" si="16"/>
        <v>1.4011503235010478</v>
      </c>
      <c r="M36" s="3">
        <f t="shared" si="16"/>
        <v>1.5412653558511527</v>
      </c>
      <c r="N36" s="3">
        <f t="shared" si="16"/>
        <v>1.6813803882012572</v>
      </c>
      <c r="O36" s="3">
        <f t="shared" si="16"/>
        <v>1.821495420551362</v>
      </c>
      <c r="P36" s="3">
        <f t="shared" si="16"/>
        <v>1.9616104529014669</v>
      </c>
      <c r="Q36" s="3">
        <f t="shared" si="16"/>
        <v>2.1017254852515714</v>
      </c>
      <c r="R36" s="3">
        <f t="shared" si="16"/>
        <v>2.2418405176016765</v>
      </c>
      <c r="S36" s="3">
        <f t="shared" si="14"/>
        <v>2.381955549951781</v>
      </c>
      <c r="T36" s="3">
        <f t="shared" si="14"/>
        <v>2.5220705823018861</v>
      </c>
      <c r="U36" s="3">
        <f t="shared" si="14"/>
        <v>2.6621856146519907</v>
      </c>
      <c r="V36" s="3">
        <f t="shared" si="14"/>
        <v>2.8023006470020957</v>
      </c>
      <c r="W36" s="3">
        <f t="shared" si="14"/>
        <v>2.9424156793522003</v>
      </c>
      <c r="X36" s="3">
        <f t="shared" si="14"/>
        <v>3.0825307117023053</v>
      </c>
      <c r="Y36" s="3">
        <f t="shared" si="14"/>
        <v>3.2226457440524099</v>
      </c>
      <c r="Z36" s="3">
        <f t="shared" si="14"/>
        <v>3.3627607764025145</v>
      </c>
      <c r="AA36" s="3">
        <f t="shared" si="14"/>
        <v>3.5028758087526195</v>
      </c>
      <c r="AB36" s="3">
        <f t="shared" si="14"/>
        <v>3.6429908411027241</v>
      </c>
      <c r="AC36" s="3">
        <f t="shared" si="10"/>
        <v>3.7831058734528291</v>
      </c>
      <c r="AD36" s="3">
        <f t="shared" si="15"/>
        <v>3.9232209058029337</v>
      </c>
      <c r="AE36" s="3">
        <f t="shared" si="15"/>
        <v>4.0633359381530383</v>
      </c>
      <c r="AF36" s="3">
        <f t="shared" si="15"/>
        <v>4.2034509705031429</v>
      </c>
      <c r="AG36" s="3">
        <f t="shared" si="15"/>
        <v>4.3435660028532483</v>
      </c>
      <c r="AH36" s="3">
        <f t="shared" si="15"/>
        <v>4.4836810352033529</v>
      </c>
      <c r="AI36" s="3">
        <f t="shared" si="15"/>
        <v>4.6237960675534575</v>
      </c>
      <c r="AJ36" s="3">
        <f t="shared" si="15"/>
        <v>4.7639110999035621</v>
      </c>
      <c r="AK36" s="3">
        <f t="shared" si="15"/>
        <v>4.9040261322536676</v>
      </c>
      <c r="AL36" s="3">
        <f t="shared" si="15"/>
        <v>5.0441411646037722</v>
      </c>
      <c r="AM36" s="3">
        <f t="shared" si="15"/>
        <v>5.1842561969538767</v>
      </c>
      <c r="AN36" s="3">
        <f t="shared" si="15"/>
        <v>5.3243712293039813</v>
      </c>
      <c r="AO36" s="3">
        <f t="shared" si="15"/>
        <v>5.4644862616540859</v>
      </c>
      <c r="AP36" s="3">
        <f t="shared" si="15"/>
        <v>5.6046012940041914</v>
      </c>
      <c r="AQ36" s="3">
        <f t="shared" si="15"/>
        <v>5.744716326354296</v>
      </c>
      <c r="AR36" s="3">
        <f t="shared" si="15"/>
        <v>5.8848313587044006</v>
      </c>
      <c r="AS36" s="3">
        <f t="shared" si="15"/>
        <v>6.0249463910545051</v>
      </c>
      <c r="AT36" s="3">
        <f t="shared" si="13"/>
        <v>6.1650614234046106</v>
      </c>
      <c r="AU36" s="3">
        <f t="shared" si="13"/>
        <v>6.3051764557547152</v>
      </c>
      <c r="AV36" s="3">
        <f t="shared" si="13"/>
        <v>6.4452914881048198</v>
      </c>
      <c r="AW36" s="3">
        <f t="shared" si="13"/>
        <v>6.5854065204549244</v>
      </c>
      <c r="AX36" s="3">
        <f t="shared" si="13"/>
        <v>6.7255215528050289</v>
      </c>
      <c r="AY36" s="3">
        <f t="shared" si="13"/>
        <v>6.8656365851551344</v>
      </c>
      <c r="AZ36" s="3">
        <f t="shared" si="13"/>
        <v>7.005751617505239</v>
      </c>
      <c r="BA36" s="9">
        <f t="shared" si="9"/>
        <v>25</v>
      </c>
      <c r="BB36" s="1">
        <f t="shared" si="3"/>
        <v>2.0524626832571613E-2</v>
      </c>
      <c r="BC36" s="1">
        <f t="shared" si="4"/>
        <v>2.8758087526196E-3</v>
      </c>
      <c r="BD36" s="14">
        <f t="shared" si="5"/>
        <v>255</v>
      </c>
      <c r="BE36" s="11">
        <f t="shared" si="6"/>
        <v>255</v>
      </c>
      <c r="BF36" s="1">
        <f>ABS(A36-BJ36)</f>
        <v>0</v>
      </c>
      <c r="BG36" s="15">
        <f xml:space="preserve"> BA36  * 255 * 1000 / ( $B$39 * $B$38 * 25)</f>
        <v>255</v>
      </c>
      <c r="BH36" s="16">
        <f t="shared" si="7"/>
        <v>255</v>
      </c>
      <c r="BI36" s="1">
        <f>ABS(BH36-BD36)</f>
        <v>0</v>
      </c>
      <c r="BJ36" s="12">
        <f t="shared" si="8"/>
        <v>3.5</v>
      </c>
      <c r="BK36" s="1">
        <f>ABS((BA36/$B$41)-BJ36)</f>
        <v>2.875808752619502E-3</v>
      </c>
    </row>
    <row r="38" spans="1:63" x14ac:dyDescent="0.2">
      <c r="A38" s="8" t="s">
        <v>5</v>
      </c>
      <c r="B38" s="8">
        <v>2</v>
      </c>
    </row>
    <row r="39" spans="1:63" x14ac:dyDescent="0.2">
      <c r="A39" s="2" t="s">
        <v>11</v>
      </c>
      <c r="B39" s="2">
        <v>500</v>
      </c>
      <c r="C39" s="1" t="s">
        <v>14</v>
      </c>
    </row>
    <row r="40" spans="1:63" x14ac:dyDescent="0.2">
      <c r="A40" s="2" t="s">
        <v>12</v>
      </c>
      <c r="B40" s="2">
        <v>2.23</v>
      </c>
      <c r="C40" s="1" t="s">
        <v>15</v>
      </c>
    </row>
    <row r="41" spans="1:63" x14ac:dyDescent="0.2">
      <c r="A41" s="2" t="s">
        <v>13</v>
      </c>
      <c r="B41" s="2">
        <f xml:space="preserve"> B38 * B39 * 100 / ( 2 * PI() * B40 * 1000)</f>
        <v>7.1369929637621228</v>
      </c>
    </row>
  </sheetData>
  <conditionalFormatting sqref="BB2:BB1048576">
    <cfRule type="top10" dxfId="20" priority="15" rank="5"/>
  </conditionalFormatting>
  <conditionalFormatting sqref="BC2:BC36">
    <cfRule type="cellIs" dxfId="19" priority="13" operator="greaterThan">
      <formula>0.05</formula>
    </cfRule>
  </conditionalFormatting>
  <conditionalFormatting sqref="BA2:BA36">
    <cfRule type="duplicateValues" dxfId="18" priority="8"/>
  </conditionalFormatting>
  <conditionalFormatting sqref="BG2:BH36">
    <cfRule type="duplicateValues" dxfId="17" priority="6"/>
  </conditionalFormatting>
  <conditionalFormatting sqref="C2:AZ2">
    <cfRule type="cellIs" dxfId="15" priority="4" operator="between">
      <formula>$BA2/$B$41-$BC2</formula>
      <formula>$BA2/$B$41+$BC2</formula>
    </cfRule>
  </conditionalFormatting>
  <conditionalFormatting sqref="C3:AZ36">
    <cfRule type="cellIs" dxfId="14" priority="3" operator="between">
      <formula>$BA3/$B$41-$BC3</formula>
      <formula>$BA3/$B$41+$BC3</formula>
    </cfRule>
  </conditionalFormatting>
  <conditionalFormatting sqref="BK2:BK36">
    <cfRule type="top10" dxfId="13" priority="2" rank="5"/>
  </conditionalFormatting>
  <conditionalFormatting sqref="BF2:BF36">
    <cfRule type="top10" dxfId="12" priority="16" rank="10"/>
  </conditionalFormatting>
  <conditionalFormatting sqref="BJ2:BJ36">
    <cfRule type="duplicateValues" dxfId="11" priority="1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2015-06-12T19:37:18Z</dcterms:created>
  <dcterms:modified xsi:type="dcterms:W3CDTF">2015-06-13T21:44:03Z</dcterms:modified>
</cp:coreProperties>
</file>