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60" windowWidth="15600" windowHeight="7695" activeTab="1"/>
  </bookViews>
  <sheets>
    <sheet name="1.RSP Districts " sheetId="2" r:id="rId1"/>
    <sheet name="2. Overall cum progress March14" sheetId="17" r:id="rId2"/>
  </sheets>
  <externalReferences>
    <externalReference r:id="rId3"/>
  </externalReferences>
  <definedNames>
    <definedName name="_xlnm._FilterDatabase" localSheetId="0" hidden="1">'1.RSP Districts '!$P$5:$P$231</definedName>
    <definedName name="_xlnm._FilterDatabase" localSheetId="1" hidden="1">'2. Overall cum progress March14'!#REF!</definedName>
    <definedName name="_xlnm.Print_Area" localSheetId="0">'1.RSP Districts '!$A$1:$P$230</definedName>
    <definedName name="_xlnm.Print_Area" localSheetId="1">'2. Overall cum progress March14'!$A$1:$M$49</definedName>
    <definedName name="_xlnm.Print_Titles" localSheetId="0">'1.RSP Districts '!$1:$3</definedName>
    <definedName name="_xlnm.Print_Titles" localSheetId="1">'2. Overall cum progress March14'!$1:$3</definedName>
  </definedNames>
  <calcPr calcId="125725"/>
</workbook>
</file>

<file path=xl/calcChain.xml><?xml version="1.0" encoding="utf-8"?>
<calcChain xmlns="http://schemas.openxmlformats.org/spreadsheetml/2006/main">
  <c r="N230" i="2"/>
  <c r="N218"/>
  <c r="O204"/>
  <c r="O157"/>
  <c r="O123"/>
  <c r="G7" i="17"/>
  <c r="M7" s="1"/>
  <c r="C231" i="2"/>
  <c r="D231"/>
  <c r="E231" l="1"/>
</calcChain>
</file>

<file path=xl/sharedStrings.xml><?xml version="1.0" encoding="utf-8"?>
<sst xmlns="http://schemas.openxmlformats.org/spreadsheetml/2006/main" count="492" uniqueCount="273">
  <si>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</si>
  <si>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</si>
  <si>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</si>
  <si>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</si>
  <si>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</si>
  <si>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</si>
  <si>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</si>
  <si>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</si>
  <si>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</si>
  <si>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</si>
  <si>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</si>
  <si>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rural union councils with RSP presence*</t>
  </si>
  <si>
    <t># of Local Support Organisations (LSOs)</t>
  </si>
  <si>
    <t xml:space="preserve">Women COs </t>
  </si>
  <si>
    <t>Men COs</t>
  </si>
  <si>
    <t>Mix COs</t>
  </si>
  <si>
    <t xml:space="preserve">Total </t>
  </si>
  <si>
    <t xml:space="preserve">Women </t>
  </si>
  <si>
    <t xml:space="preserve">Men </t>
  </si>
  <si>
    <t># of community members trained</t>
  </si>
  <si>
    <t>Amount of micro-credit disbursement (Rs. Million)</t>
  </si>
  <si>
    <t xml:space="preserve"># of loans </t>
  </si>
  <si>
    <t># of community schools established</t>
  </si>
  <si>
    <t xml:space="preserve">Girls </t>
  </si>
  <si>
    <t># of students enrolled</t>
  </si>
  <si>
    <t xml:space="preserve">Boys 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</si>
  <si>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</si>
  <si>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</si>
  <si>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</si>
  <si>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</si>
  <si>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</si>
  <si>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</si>
  <si>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</si>
  <si>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</si>
  <si>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</si>
  <si>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</si>
  <si>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</si>
  <si>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</si>
  <si>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</si>
  <si>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</si>
  <si>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</si>
  <si>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</si>
  <si>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</si>
  <si>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</si>
  <si>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</si>
  <si>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</si>
  <si>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</si>
  <si>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</si>
  <si>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</si>
  <si>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</si>
  <si>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</si>
  <si>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</si>
  <si>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</si>
  <si>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</si>
  <si>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</si>
  <si>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</si>
  <si>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</si>
  <si>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</si>
  <si>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</si>
  <si>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</si>
  <si>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</si>
  <si>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</si>
  <si>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</si>
  <si>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</si>
  <si>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</si>
  <si>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</si>
  <si>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</si>
  <si>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</si>
  <si>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</si>
  <si>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</si>
  <si>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</si>
  <si>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</si>
  <si>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</si>
  <si>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</si>
  <si>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</si>
  <si>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</si>
  <si>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</si>
  <si>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</si>
  <si>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</si>
  <si>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</si>
  <si>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</si>
  <si>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</si>
  <si>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</si>
  <si>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</si>
  <si>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</si>
  <si>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</si>
  <si>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</si>
  <si>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</si>
  <si>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</si>
  <si>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</si>
  <si>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</si>
  <si>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</si>
  <si>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</si>
  <si>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</si>
  <si>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</si>
  <si>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</si>
  <si>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</si>
  <si>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</si>
  <si>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</si>
  <si>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</si>
  <si>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</si>
  <si>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</si>
  <si>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</si>
  <si>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</si>
  <si>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</si>
  <si>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</si>
  <si>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</si>
  <si>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</si>
  <si>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</si>
  <si>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</si>
  <si>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</si>
  <si>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</si>
  <si>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</si>
  <si>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</si>
  <si>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</si>
  <si>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</si>
  <si>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</si>
  <si>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</si>
  <si>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</si>
  <si>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</si>
  <si>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</si>
  <si>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</si>
  <si>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</si>
  <si>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</si>
  <si>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</si>
  <si>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</si>
  <si>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</si>
  <si>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</si>
  <si>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</si>
  <si>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</si>
  <si>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</si>
  <si>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</si>
  <si>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</si>
  <si>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</si>
  <si>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</si>
  <si>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</si>
  <si>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</si>
  <si>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</si>
  <si>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</si>
  <si>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</si>
  <si>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</si>
  <si>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</si>
  <si>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</si>
  <si>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</si>
  <si>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</si>
  <si>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</si>
  <si>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</si>
  <si>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</si>
  <si>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</si>
  <si>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</si>
  <si>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</si>
  <si>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</si>
  <si>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</si>
  <si>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</si>
  <si>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</si>
  <si>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</si>
  <si>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</si>
  <si>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</si>
  <si>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</si>
  <si>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</si>
  <si>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</si>
  <si>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</si>
  <si>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</si>
  <si>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</si>
  <si>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</si>
  <si>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</si>
  <si>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</si>
  <si>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</si>
  <si>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</si>
  <si>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</si>
  <si>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</si>
  <si>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</si>
  <si>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</si>
  <si>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</si>
  <si>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</si>
  <si>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</si>
  <si>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</si>
  <si>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</si>
  <si>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</si>
  <si>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</si>
  <si>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</si>
  <si>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</si>
  <si>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</si>
  <si>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</si>
  <si>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</si>
  <si>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</si>
  <si>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</si>
  <si>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</si>
  <si>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</si>
  <si>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</si>
  <si>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</si>
  <si>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</si>
  <si>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</si>
  <si>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</si>
  <si>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</si>
  <si>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</si>
  <si>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</si>
  <si>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</si>
  <si>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</si>
  <si>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</si>
  <si>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</si>
  <si>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</si>
  <si>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</si>
  <si>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 xml:space="preserve">Grand Total </t>
  </si>
  <si>
    <t>Community Investment Fund (CIF)</t>
  </si>
  <si>
    <t xml:space="preserve">Total amount of CIF disbursed (Rs. million) </t>
  </si>
  <si>
    <t># of health micro insurance schemes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</si>
  <si>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</si>
  <si>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</si>
  <si>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</si>
  <si>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</si>
  <si>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</si>
  <si>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</si>
  <si>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</si>
  <si>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</si>
  <si>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</si>
  <si>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</si>
  <si>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</si>
  <si>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</si>
  <si>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</si>
  <si>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</si>
  <si>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</si>
  <si>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</si>
  <si>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</si>
  <si>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</si>
  <si>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</si>
  <si>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</si>
  <si>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</si>
  <si>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</si>
  <si>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Nowshera (overlapping)</t>
  </si>
  <si>
    <t>Malakand P.A (overlapping)</t>
  </si>
  <si>
    <t xml:space="preserve"># of beneficiary households of completed CPIs </t>
  </si>
  <si>
    <t>Sargodha (overlapping)</t>
  </si>
  <si>
    <t>Union Councils Having RSPs Presence</t>
  </si>
  <si>
    <t>Households Organised</t>
  </si>
  <si>
    <t>Mandi Bahauddin (Overlapping)</t>
  </si>
  <si>
    <t>Hafiz Abad (overlapping)*</t>
  </si>
  <si>
    <t>+ Data pertaining to AJKRSP updated as at March 2013.</t>
  </si>
  <si>
    <t>AJKRSP+</t>
  </si>
  <si>
    <t>Azad Jammu and Kashmir (AJK)</t>
  </si>
  <si>
    <t># as of December 2013</t>
  </si>
  <si>
    <t>Community Organisations Formed</t>
  </si>
  <si>
    <t>KHYBER PAKHTUNKHWA (KPK)</t>
  </si>
  <si>
    <t>Bannu</t>
  </si>
  <si>
    <t>Mardan (overlapping)</t>
  </si>
  <si>
    <t>Naushero Feroz</t>
  </si>
  <si>
    <t xml:space="preserve">Sukkur </t>
  </si>
  <si>
    <t>Muzaffarabad</t>
  </si>
  <si>
    <t>Muzaffarabad (overlapping)</t>
  </si>
  <si>
    <t>Poonch (Rawalakot) (overlapping)</t>
  </si>
  <si>
    <t>Azad Jammu and Kashmir RSP</t>
  </si>
  <si>
    <t>Islamabad Capital Territory (ICT)</t>
  </si>
  <si>
    <t>Ghazi Barotha Tarqiati Idara</t>
  </si>
  <si>
    <t># of organised households</t>
  </si>
  <si>
    <t xml:space="preserve"># of Community Organisations (COs) formed </t>
  </si>
  <si>
    <t xml:space="preserve"># of PPI/CPI schemes completed </t>
  </si>
  <si>
    <t xml:space="preserve">Total cost of completed CPIs (Rs. Million) </t>
  </si>
  <si>
    <t># of adults literated or graduated</t>
  </si>
  <si>
    <t># of traditional birth attendants / health workers trained</t>
  </si>
  <si>
    <t>Federal Administered Tribal Areas (FATA)/Frontier Regions (FRs)</t>
  </si>
  <si>
    <t># of LSOs managing CIF</t>
  </si>
  <si>
    <t># of VOs managing CIF</t>
  </si>
  <si>
    <t># of CIF borrowers</t>
  </si>
  <si>
    <t># of CO members</t>
  </si>
  <si>
    <t># as of March 2014</t>
  </si>
  <si>
    <t>% coverage as of March 2014</t>
  </si>
  <si>
    <r>
      <t>Rural Support Programmes (RSPs) in Pakistan, Cumulative Progress as of March</t>
    </r>
    <r>
      <rPr>
        <b/>
        <sz val="10"/>
        <color indexed="10"/>
        <rFont val="Calibri"/>
        <family val="2"/>
      </rPr>
      <t xml:space="preserve"> 2014</t>
    </r>
  </si>
  <si>
    <t>Chiniot (Overlapping)</t>
  </si>
  <si>
    <t>Umer Kot (Overlapping)</t>
  </si>
  <si>
    <t>Note: ** The 120 include 115 districts and 5 Federally Administered Tribal Areas.   Punjab RSP after restructuring in mid 2011, closed its operation in four districts, Chiniot, Nankana Sahib, DG Khan and Rajanpur.</t>
  </si>
  <si>
    <t xml:space="preserve">* The total figure for districts/areas and union councils excludes 27 overlapping districts (presence of multiple RSP) and 663 overlapping union councils </t>
  </si>
  <si>
    <t>Rural Support Programmes (RSPs) in Pakistan, District-wise RSPs Coverage/Outreach as of March 2014</t>
  </si>
  <si>
    <t>-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</si>
</sst>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</numFmts>
  <fonts count="3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73">
    <xf numFmtId="0" fontId="0" fillId="0" borderId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4" fillId="0" borderId="0"/>
    <xf numFmtId="0" fontId="7" fillId="0" borderId="0"/>
    <xf numFmtId="0" fontId="34" fillId="0" borderId="0"/>
    <xf numFmtId="0" fontId="7" fillId="0" borderId="0"/>
    <xf numFmtId="0" fontId="7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" fillId="0" borderId="0"/>
    <xf numFmtId="0" fontId="7" fillId="0" borderId="0"/>
    <xf numFmtId="0" fontId="7" fillId="0" borderId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88">
    <xf numFmtId="0" fontId="0" fillId="0" borderId="0" xfId="0"/>
    <xf numFmtId="0" fontId="25" fillId="0" borderId="0" xfId="0" applyFont="1" applyFill="1"/>
    <xf numFmtId="165" fontId="26" fillId="0" borderId="0" xfId="508" applyNumberFormat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6" fillId="0" borderId="0" xfId="0" applyFont="1" applyFill="1"/>
    <xf numFmtId="0" fontId="25" fillId="24" borderId="0" xfId="0" applyFont="1" applyFill="1"/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165" fontId="25" fillId="0" borderId="0" xfId="0" applyNumberFormat="1" applyFont="1" applyFill="1" applyAlignment="1">
      <alignment horizontal="center"/>
    </xf>
    <xf numFmtId="166" fontId="25" fillId="0" borderId="0" xfId="508" applyNumberFormat="1" applyFont="1" applyFill="1"/>
    <xf numFmtId="43" fontId="25" fillId="0" borderId="0" xfId="0" applyNumberFormat="1" applyFont="1" applyFill="1"/>
    <xf numFmtId="165" fontId="25" fillId="0" borderId="0" xfId="508" applyNumberFormat="1" applyFont="1" applyFill="1"/>
    <xf numFmtId="165" fontId="27" fillId="0" borderId="0" xfId="508" applyNumberFormat="1" applyFont="1" applyFill="1" applyAlignment="1">
      <alignment horizontal="center"/>
    </xf>
    <xf numFmtId="0" fontId="28" fillId="0" borderId="0" xfId="0" applyFont="1" applyFill="1"/>
    <xf numFmtId="0" fontId="28" fillId="0" borderId="0" xfId="0" applyFont="1" applyFill="1" applyAlignment="1">
      <alignment horizontal="center"/>
    </xf>
    <xf numFmtId="165" fontId="28" fillId="0" borderId="0" xfId="508" applyNumberFormat="1" applyFont="1" applyFill="1" applyAlignment="1">
      <alignment horizontal="center"/>
    </xf>
    <xf numFmtId="166" fontId="28" fillId="0" borderId="0" xfId="508" applyNumberFormat="1" applyFont="1" applyFill="1" applyAlignment="1">
      <alignment horizontal="center"/>
    </xf>
    <xf numFmtId="165" fontId="27" fillId="24" borderId="10" xfId="508" applyNumberFormat="1" applyFont="1" applyFill="1" applyBorder="1" applyAlignment="1">
      <alignment horizontal="left" vertical="center"/>
    </xf>
    <xf numFmtId="0" fontId="27" fillId="24" borderId="11" xfId="0" applyFont="1" applyFill="1" applyBorder="1" applyAlignment="1">
      <alignment vertical="center"/>
    </xf>
    <xf numFmtId="165" fontId="27" fillId="24" borderId="11" xfId="508" applyNumberFormat="1" applyFont="1" applyFill="1" applyBorder="1" applyAlignment="1">
      <alignment horizontal="center" vertical="center"/>
    </xf>
    <xf numFmtId="166" fontId="27" fillId="24" borderId="11" xfId="508" applyNumberFormat="1" applyFont="1" applyFill="1" applyBorder="1" applyAlignment="1">
      <alignment horizontal="center" vertical="center"/>
    </xf>
    <xf numFmtId="165" fontId="27" fillId="24" borderId="12" xfId="508" applyNumberFormat="1" applyFont="1" applyFill="1" applyBorder="1" applyAlignment="1">
      <alignment horizontal="center" vertical="center"/>
    </xf>
    <xf numFmtId="165" fontId="28" fillId="0" borderId="13" xfId="508" applyNumberFormat="1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165" fontId="28" fillId="0" borderId="14" xfId="508" applyNumberFormat="1" applyFont="1" applyFill="1" applyBorder="1" applyAlignment="1">
      <alignment horizontal="center" vertical="center"/>
    </xf>
    <xf numFmtId="165" fontId="28" fillId="0" borderId="15" xfId="508" applyNumberFormat="1" applyFont="1" applyFill="1" applyBorder="1" applyAlignment="1">
      <alignment horizontal="center" vertical="center"/>
    </xf>
    <xf numFmtId="10" fontId="28" fillId="0" borderId="16" xfId="508" applyNumberFormat="1" applyFont="1" applyFill="1" applyBorder="1" applyAlignment="1">
      <alignment horizontal="center" vertical="center"/>
    </xf>
    <xf numFmtId="165" fontId="28" fillId="0" borderId="0" xfId="508" applyNumberFormat="1" applyFont="1" applyFill="1" applyBorder="1" applyAlignment="1">
      <alignment horizontal="center" vertical="center"/>
    </xf>
    <xf numFmtId="165" fontId="28" fillId="24" borderId="11" xfId="508" applyNumberFormat="1" applyFont="1" applyFill="1" applyBorder="1" applyAlignment="1">
      <alignment horizontal="center" vertical="center"/>
    </xf>
    <xf numFmtId="165" fontId="28" fillId="0" borderId="17" xfId="508" applyNumberFormat="1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/>
    </xf>
    <xf numFmtId="0" fontId="28" fillId="0" borderId="16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left" vertical="center"/>
    </xf>
    <xf numFmtId="165" fontId="28" fillId="25" borderId="14" xfId="508" applyNumberFormat="1" applyFont="1" applyFill="1" applyBorder="1" applyAlignment="1">
      <alignment horizontal="center" vertical="center"/>
    </xf>
    <xf numFmtId="165" fontId="27" fillId="0" borderId="0" xfId="508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5" fontId="28" fillId="0" borderId="18" xfId="508" applyNumberFormat="1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vertical="center"/>
    </xf>
    <xf numFmtId="165" fontId="28" fillId="0" borderId="19" xfId="508" applyNumberFormat="1" applyFont="1" applyFill="1" applyBorder="1" applyAlignment="1">
      <alignment horizontal="center" vertical="center"/>
    </xf>
    <xf numFmtId="165" fontId="28" fillId="0" borderId="20" xfId="508" applyNumberFormat="1" applyFont="1" applyFill="1" applyBorder="1" applyAlignment="1">
      <alignment horizontal="center" vertical="center"/>
    </xf>
    <xf numFmtId="165" fontId="28" fillId="0" borderId="21" xfId="508" applyNumberFormat="1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165" fontId="27" fillId="0" borderId="23" xfId="508" applyNumberFormat="1" applyFont="1" applyFill="1" applyBorder="1" applyAlignment="1">
      <alignment horizontal="center" vertical="center"/>
    </xf>
    <xf numFmtId="0" fontId="27" fillId="0" borderId="24" xfId="0" applyFont="1" applyFill="1" applyBorder="1" applyAlignment="1">
      <alignment horizontal="center" vertical="center"/>
    </xf>
    <xf numFmtId="165" fontId="27" fillId="0" borderId="24" xfId="508" applyNumberFormat="1" applyFont="1" applyFill="1" applyBorder="1" applyAlignment="1">
      <alignment horizontal="center" vertical="center"/>
    </xf>
    <xf numFmtId="165" fontId="28" fillId="0" borderId="24" xfId="508" applyNumberFormat="1" applyFont="1" applyFill="1" applyBorder="1" applyAlignment="1">
      <alignment horizontal="center" vertical="center"/>
    </xf>
    <xf numFmtId="10" fontId="27" fillId="0" borderId="25" xfId="508" applyNumberFormat="1" applyFont="1" applyFill="1" applyBorder="1" applyAlignment="1">
      <alignment horizontal="center" vertical="center"/>
    </xf>
    <xf numFmtId="0" fontId="28" fillId="0" borderId="14" xfId="0" applyFont="1" applyBorder="1"/>
    <xf numFmtId="0" fontId="27" fillId="0" borderId="0" xfId="0" applyFont="1" applyFill="1" applyBorder="1" applyAlignment="1">
      <alignment horizontal="center" vertical="center"/>
    </xf>
    <xf numFmtId="10" fontId="27" fillId="0" borderId="0" xfId="508" applyNumberFormat="1" applyFont="1" applyFill="1" applyBorder="1" applyAlignment="1">
      <alignment horizontal="center" vertical="center"/>
    </xf>
    <xf numFmtId="165" fontId="27" fillId="0" borderId="26" xfId="508" applyNumberFormat="1" applyFont="1" applyFill="1" applyBorder="1"/>
    <xf numFmtId="0" fontId="27" fillId="0" borderId="27" xfId="0" applyFont="1" applyFill="1" applyBorder="1"/>
    <xf numFmtId="165" fontId="27" fillId="0" borderId="28" xfId="508" applyNumberFormat="1" applyFont="1" applyFill="1" applyBorder="1" applyAlignment="1">
      <alignment horizontal="center" vertical="center"/>
    </xf>
    <xf numFmtId="165" fontId="27" fillId="0" borderId="29" xfId="508" applyNumberFormat="1" applyFont="1" applyFill="1" applyBorder="1" applyAlignment="1">
      <alignment horizontal="center" vertical="center"/>
    </xf>
    <xf numFmtId="165" fontId="27" fillId="0" borderId="30" xfId="508" applyNumberFormat="1" applyFont="1" applyFill="1" applyBorder="1" applyAlignment="1">
      <alignment horizontal="center" vertical="center"/>
    </xf>
    <xf numFmtId="165" fontId="27" fillId="0" borderId="31" xfId="508" applyNumberFormat="1" applyFont="1" applyFill="1" applyBorder="1" applyAlignment="1">
      <alignment horizontal="center" vertical="center"/>
    </xf>
    <xf numFmtId="165" fontId="27" fillId="0" borderId="27" xfId="508" applyNumberFormat="1" applyFont="1" applyFill="1" applyBorder="1" applyAlignment="1">
      <alignment horizontal="center" vertical="center"/>
    </xf>
    <xf numFmtId="165" fontId="28" fillId="0" borderId="14" xfId="508" applyNumberFormat="1" applyFont="1" applyFill="1" applyBorder="1" applyAlignment="1">
      <alignment vertical="center"/>
    </xf>
    <xf numFmtId="165" fontId="28" fillId="0" borderId="0" xfId="508" applyNumberFormat="1" applyFont="1" applyFill="1" applyAlignment="1">
      <alignment horizontal="center" vertical="center"/>
    </xf>
    <xf numFmtId="164" fontId="29" fillId="0" borderId="0" xfId="508" applyNumberFormat="1" applyFont="1" applyFill="1" applyBorder="1"/>
    <xf numFmtId="0" fontId="29" fillId="0" borderId="0" xfId="0" applyFont="1"/>
    <xf numFmtId="0" fontId="30" fillId="0" borderId="0" xfId="0" applyFont="1" applyFill="1" applyBorder="1"/>
    <xf numFmtId="0" fontId="30" fillId="0" borderId="0" xfId="0" applyFont="1" applyFill="1" applyBorder="1" applyAlignment="1">
      <alignment horizontal="center"/>
    </xf>
    <xf numFmtId="164" fontId="29" fillId="0" borderId="0" xfId="508" applyNumberFormat="1" applyFont="1"/>
    <xf numFmtId="164" fontId="29" fillId="0" borderId="14" xfId="508" applyNumberFormat="1" applyFont="1" applyBorder="1" applyAlignment="1">
      <alignment horizontal="center" wrapText="1"/>
    </xf>
    <xf numFmtId="164" fontId="29" fillId="0" borderId="14" xfId="508" applyNumberFormat="1" applyFont="1" applyFill="1" applyBorder="1" applyAlignment="1">
      <alignment horizontal="center" wrapText="1"/>
    </xf>
    <xf numFmtId="164" fontId="30" fillId="24" borderId="14" xfId="508" applyNumberFormat="1" applyFont="1" applyFill="1" applyBorder="1" applyAlignment="1">
      <alignment horizontal="center" wrapText="1"/>
    </xf>
    <xf numFmtId="43" fontId="29" fillId="0" borderId="0" xfId="508" applyFont="1"/>
    <xf numFmtId="165" fontId="29" fillId="0" borderId="0" xfId="508" applyNumberFormat="1" applyFont="1"/>
    <xf numFmtId="38" fontId="29" fillId="0" borderId="0" xfId="0" applyNumberFormat="1" applyFont="1"/>
    <xf numFmtId="38" fontId="29" fillId="0" borderId="0" xfId="508" applyNumberFormat="1" applyFont="1"/>
    <xf numFmtId="40" fontId="29" fillId="0" borderId="0" xfId="508" applyNumberFormat="1" applyFont="1"/>
    <xf numFmtId="0" fontId="29" fillId="0" borderId="0" xfId="0" applyFont="1" applyAlignment="1">
      <alignment vertical="center"/>
    </xf>
    <xf numFmtId="164" fontId="30" fillId="24" borderId="32" xfId="508" applyNumberFormat="1" applyFont="1" applyFill="1" applyBorder="1" applyAlignment="1">
      <alignment horizontal="center" wrapText="1"/>
    </xf>
    <xf numFmtId="0" fontId="29" fillId="0" borderId="0" xfId="0" applyFont="1" applyBorder="1"/>
    <xf numFmtId="164" fontId="29" fillId="0" borderId="0" xfId="0" applyNumberFormat="1" applyFont="1"/>
    <xf numFmtId="0" fontId="29" fillId="0" borderId="0" xfId="0" applyFont="1" applyAlignment="1">
      <alignment vertical="top"/>
    </xf>
    <xf numFmtId="0" fontId="30" fillId="0" borderId="31" xfId="0" applyFont="1" applyFill="1" applyBorder="1" applyAlignment="1">
      <alignment horizontal="center" vertical="center"/>
    </xf>
    <xf numFmtId="165" fontId="28" fillId="0" borderId="16" xfId="508" applyNumberFormat="1" applyFont="1" applyFill="1" applyBorder="1" applyAlignment="1">
      <alignment horizontal="left" vertical="center"/>
    </xf>
    <xf numFmtId="165" fontId="28" fillId="0" borderId="16" xfId="508" applyNumberFormat="1" applyFont="1" applyFill="1" applyBorder="1" applyAlignment="1">
      <alignment horizontal="center" vertical="center"/>
    </xf>
    <xf numFmtId="9" fontId="27" fillId="0" borderId="0" xfId="508" applyNumberFormat="1" applyFont="1" applyFill="1" applyBorder="1" applyAlignment="1">
      <alignment horizontal="center" vertical="center"/>
    </xf>
    <xf numFmtId="165" fontId="27" fillId="0" borderId="0" xfId="508" applyNumberFormat="1" applyFont="1" applyFill="1" applyAlignment="1">
      <alignment horizontal="left"/>
    </xf>
    <xf numFmtId="165" fontId="28" fillId="0" borderId="0" xfId="508" applyNumberFormat="1" applyFont="1" applyFill="1" applyAlignment="1">
      <alignment horizontal="left"/>
    </xf>
    <xf numFmtId="165" fontId="28" fillId="0" borderId="33" xfId="508" applyNumberFormat="1" applyFont="1" applyFill="1" applyBorder="1" applyAlignment="1">
      <alignment horizontal="left" vertical="center" wrapText="1"/>
    </xf>
    <xf numFmtId="9" fontId="27" fillId="24" borderId="32" xfId="508" applyNumberFormat="1" applyFont="1" applyFill="1" applyBorder="1" applyAlignment="1">
      <alignment horizontal="center" vertical="center" wrapText="1"/>
    </xf>
    <xf numFmtId="165" fontId="28" fillId="0" borderId="22" xfId="508" applyNumberFormat="1" applyFont="1" applyFill="1" applyBorder="1" applyAlignment="1">
      <alignment horizontal="center" vertical="center"/>
    </xf>
    <xf numFmtId="165" fontId="27" fillId="0" borderId="23" xfId="508" applyNumberFormat="1" applyFont="1" applyFill="1" applyBorder="1" applyAlignment="1">
      <alignment horizontal="center"/>
    </xf>
    <xf numFmtId="0" fontId="28" fillId="0" borderId="24" xfId="0" applyFont="1" applyFill="1" applyBorder="1"/>
    <xf numFmtId="0" fontId="28" fillId="0" borderId="25" xfId="0" applyFont="1" applyFill="1" applyBorder="1" applyAlignment="1">
      <alignment horizontal="center"/>
    </xf>
    <xf numFmtId="0" fontId="28" fillId="0" borderId="13" xfId="0" applyFont="1" applyFill="1" applyBorder="1" applyAlignment="1">
      <alignment vertical="center"/>
    </xf>
    <xf numFmtId="165" fontId="28" fillId="0" borderId="16" xfId="508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28" fillId="0" borderId="28" xfId="0" applyFont="1" applyFill="1" applyBorder="1" applyAlignment="1">
      <alignment vertical="center"/>
    </xf>
    <xf numFmtId="165" fontId="28" fillId="0" borderId="28" xfId="508" applyNumberFormat="1" applyFont="1" applyFill="1" applyBorder="1" applyAlignment="1">
      <alignment horizontal="left" vertical="center"/>
    </xf>
    <xf numFmtId="165" fontId="28" fillId="0" borderId="31" xfId="508" applyNumberFormat="1" applyFont="1" applyFill="1" applyBorder="1" applyAlignment="1">
      <alignment horizontal="left" vertical="center" wrapText="1"/>
    </xf>
    <xf numFmtId="165" fontId="28" fillId="0" borderId="15" xfId="508" applyNumberFormat="1" applyFont="1" applyFill="1" applyBorder="1" applyAlignment="1">
      <alignment vertical="center"/>
    </xf>
    <xf numFmtId="165" fontId="28" fillId="0" borderId="28" xfId="508" applyNumberFormat="1" applyFont="1" applyFill="1" applyBorder="1" applyAlignment="1">
      <alignment horizontal="center" vertical="center"/>
    </xf>
    <xf numFmtId="0" fontId="29" fillId="0" borderId="0" xfId="0" applyFont="1" applyFill="1"/>
    <xf numFmtId="167" fontId="28" fillId="0" borderId="14" xfId="508" applyNumberFormat="1" applyFont="1" applyFill="1" applyBorder="1" applyAlignment="1">
      <alignment horizontal="center" vertical="center"/>
    </xf>
    <xf numFmtId="167" fontId="28" fillId="0" borderId="0" xfId="508" applyNumberFormat="1" applyFont="1" applyFill="1" applyBorder="1" applyAlignment="1">
      <alignment horizontal="center" vertical="center"/>
    </xf>
    <xf numFmtId="167" fontId="28" fillId="24" borderId="11" xfId="508" applyNumberFormat="1" applyFont="1" applyFill="1" applyBorder="1" applyAlignment="1">
      <alignment horizontal="center" vertical="center"/>
    </xf>
    <xf numFmtId="167" fontId="28" fillId="0" borderId="24" xfId="508" applyNumberFormat="1" applyFont="1" applyFill="1" applyBorder="1" applyAlignment="1">
      <alignment horizontal="center" vertical="center"/>
    </xf>
    <xf numFmtId="167" fontId="27" fillId="0" borderId="0" xfId="508" applyNumberFormat="1" applyFont="1" applyFill="1" applyBorder="1" applyAlignment="1">
      <alignment horizontal="center" vertical="center"/>
    </xf>
    <xf numFmtId="167" fontId="28" fillId="0" borderId="28" xfId="508" applyNumberFormat="1" applyFont="1" applyFill="1" applyBorder="1" applyAlignment="1">
      <alignment horizontal="center" vertical="center"/>
    </xf>
    <xf numFmtId="43" fontId="29" fillId="0" borderId="14" xfId="508" applyFont="1" applyFill="1" applyBorder="1" applyAlignment="1">
      <alignment horizontal="center" vertical="center" wrapText="1"/>
    </xf>
    <xf numFmtId="167" fontId="29" fillId="0" borderId="14" xfId="508" applyNumberFormat="1" applyFont="1" applyFill="1" applyBorder="1" applyAlignment="1">
      <alignment horizontal="center" vertical="center" wrapText="1"/>
    </xf>
    <xf numFmtId="164" fontId="29" fillId="0" borderId="14" xfId="508" applyNumberFormat="1" applyFont="1" applyBorder="1" applyAlignment="1">
      <alignment horizontal="center" vertical="center" wrapText="1"/>
    </xf>
    <xf numFmtId="164" fontId="29" fillId="0" borderId="14" xfId="508" applyNumberFormat="1" applyFont="1" applyFill="1" applyBorder="1" applyAlignment="1">
      <alignment horizontal="center" vertical="center" wrapText="1"/>
    </xf>
    <xf numFmtId="164" fontId="30" fillId="24" borderId="14" xfId="508" applyNumberFormat="1" applyFont="1" applyFill="1" applyBorder="1" applyAlignment="1">
      <alignment horizontal="center" vertical="center" wrapText="1"/>
    </xf>
    <xf numFmtId="164" fontId="30" fillId="24" borderId="14" xfId="508" applyNumberFormat="1" applyFont="1" applyFill="1" applyBorder="1" applyAlignment="1">
      <alignment horizontal="center" vertical="center"/>
    </xf>
    <xf numFmtId="43" fontId="29" fillId="0" borderId="14" xfId="508" applyFont="1" applyBorder="1" applyAlignment="1">
      <alignment horizontal="center" vertical="center" wrapText="1"/>
    </xf>
    <xf numFmtId="43" fontId="30" fillId="24" borderId="14" xfId="508" applyFont="1" applyFill="1" applyBorder="1" applyAlignment="1">
      <alignment horizontal="center" vertical="center" wrapText="1"/>
    </xf>
    <xf numFmtId="165" fontId="29" fillId="0" borderId="0" xfId="0" applyNumberFormat="1" applyFont="1"/>
    <xf numFmtId="165" fontId="27" fillId="0" borderId="0" xfId="508" applyNumberFormat="1" applyFont="1" applyFill="1" applyBorder="1" applyAlignment="1">
      <alignment horizontal="left" vertical="center"/>
    </xf>
    <xf numFmtId="0" fontId="27" fillId="0" borderId="0" xfId="0" applyFont="1" applyBorder="1"/>
    <xf numFmtId="165" fontId="29" fillId="0" borderId="0" xfId="508" applyNumberFormat="1" applyFont="1" applyFill="1" applyBorder="1" applyAlignment="1">
      <alignment horizontal="center" vertical="center" wrapText="1"/>
    </xf>
    <xf numFmtId="0" fontId="25" fillId="26" borderId="0" xfId="0" applyFont="1" applyFill="1" applyAlignment="1">
      <alignment vertical="center"/>
    </xf>
    <xf numFmtId="165" fontId="29" fillId="25" borderId="14" xfId="508" applyNumberFormat="1" applyFont="1" applyFill="1" applyBorder="1" applyAlignment="1">
      <alignment horizontal="center" vertical="center" wrapText="1"/>
    </xf>
    <xf numFmtId="165" fontId="27" fillId="0" borderId="34" xfId="508" applyNumberFormat="1" applyFont="1" applyFill="1" applyBorder="1" applyAlignment="1">
      <alignment horizontal="center" vertical="center"/>
    </xf>
    <xf numFmtId="167" fontId="28" fillId="0" borderId="19" xfId="508" applyNumberFormat="1" applyFont="1" applyFill="1" applyBorder="1" applyAlignment="1">
      <alignment horizontal="center" vertical="center"/>
    </xf>
    <xf numFmtId="164" fontId="29" fillId="0" borderId="14" xfId="508" applyNumberFormat="1" applyFont="1" applyBorder="1"/>
    <xf numFmtId="0" fontId="27" fillId="0" borderId="27" xfId="0" applyFont="1" applyFill="1" applyBorder="1" applyAlignment="1">
      <alignment horizontal="left" vertical="center"/>
    </xf>
    <xf numFmtId="9" fontId="27" fillId="0" borderId="34" xfId="508" applyNumberFormat="1" applyFont="1" applyFill="1" applyBorder="1" applyAlignment="1">
      <alignment horizontal="center" vertical="center"/>
    </xf>
    <xf numFmtId="165" fontId="27" fillId="0" borderId="35" xfId="508" applyNumberFormat="1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left" vertical="center"/>
    </xf>
    <xf numFmtId="165" fontId="28" fillId="0" borderId="22" xfId="508" applyNumberFormat="1" applyFont="1" applyFill="1" applyBorder="1" applyAlignment="1">
      <alignment vertical="center"/>
    </xf>
    <xf numFmtId="165" fontId="28" fillId="0" borderId="21" xfId="508" applyNumberFormat="1" applyFont="1" applyFill="1" applyBorder="1" applyAlignment="1">
      <alignment vertical="center"/>
    </xf>
    <xf numFmtId="165" fontId="28" fillId="0" borderId="19" xfId="508" applyNumberFormat="1" applyFont="1" applyFill="1" applyBorder="1" applyAlignment="1">
      <alignment vertical="center"/>
    </xf>
    <xf numFmtId="0" fontId="28" fillId="0" borderId="18" xfId="0" applyFont="1" applyFill="1" applyBorder="1" applyAlignment="1">
      <alignment vertical="center"/>
    </xf>
    <xf numFmtId="167" fontId="28" fillId="0" borderId="36" xfId="508" applyNumberFormat="1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horizontal="center" vertical="center"/>
    </xf>
    <xf numFmtId="165" fontId="27" fillId="0" borderId="26" xfId="508" applyNumberFormat="1" applyFont="1" applyFill="1" applyBorder="1" applyAlignment="1">
      <alignment horizontal="center" vertical="center"/>
    </xf>
    <xf numFmtId="167" fontId="27" fillId="0" borderId="27" xfId="508" applyNumberFormat="1" applyFont="1" applyFill="1" applyBorder="1" applyAlignment="1">
      <alignment horizontal="center" vertical="center"/>
    </xf>
    <xf numFmtId="165" fontId="27" fillId="0" borderId="37" xfId="508" applyNumberFormat="1" applyFont="1" applyFill="1" applyBorder="1" applyAlignment="1">
      <alignment horizontal="center" vertical="center"/>
    </xf>
    <xf numFmtId="10" fontId="27" fillId="0" borderId="34" xfId="508" applyNumberFormat="1" applyFont="1" applyFill="1" applyBorder="1" applyAlignment="1">
      <alignment horizontal="center" vertical="center"/>
    </xf>
    <xf numFmtId="0" fontId="27" fillId="0" borderId="26" xfId="0" applyFont="1" applyFill="1" applyBorder="1" applyAlignment="1">
      <alignment horizontal="center" vertical="center"/>
    </xf>
    <xf numFmtId="10" fontId="28" fillId="0" borderId="22" xfId="508" applyNumberFormat="1" applyFont="1" applyFill="1" applyBorder="1" applyAlignment="1">
      <alignment horizontal="center" vertical="center"/>
    </xf>
    <xf numFmtId="165" fontId="32" fillId="0" borderId="14" xfId="508" applyNumberFormat="1" applyFont="1" applyFill="1" applyBorder="1" applyAlignment="1">
      <alignment horizontal="center" vertical="center" wrapText="1"/>
    </xf>
    <xf numFmtId="165" fontId="29" fillId="0" borderId="14" xfId="508" applyNumberFormat="1" applyFont="1" applyFill="1" applyBorder="1" applyAlignment="1">
      <alignment horizontal="center" vertical="center" wrapText="1"/>
    </xf>
    <xf numFmtId="165" fontId="29" fillId="24" borderId="14" xfId="508" applyNumberFormat="1" applyFont="1" applyFill="1" applyBorder="1" applyAlignment="1">
      <alignment horizontal="center" vertical="center" wrapText="1"/>
    </xf>
    <xf numFmtId="0" fontId="30" fillId="28" borderId="28" xfId="0" applyFont="1" applyFill="1" applyBorder="1" applyAlignment="1">
      <alignment horizontal="center" vertical="center"/>
    </xf>
    <xf numFmtId="0" fontId="29" fillId="27" borderId="0" xfId="0" applyFont="1" applyFill="1"/>
    <xf numFmtId="164" fontId="29" fillId="0" borderId="0" xfId="0" applyNumberFormat="1" applyFont="1" applyFill="1"/>
    <xf numFmtId="165" fontId="7" fillId="0" borderId="14" xfId="508" applyNumberFormat="1" applyFont="1" applyFill="1" applyBorder="1" applyAlignment="1">
      <alignment vertical="center"/>
    </xf>
    <xf numFmtId="165" fontId="7" fillId="0" borderId="14" xfId="508" applyNumberFormat="1" applyFont="1" applyFill="1" applyBorder="1" applyAlignment="1">
      <alignment horizontal="center" vertical="center"/>
    </xf>
    <xf numFmtId="165" fontId="35" fillId="0" borderId="14" xfId="508" applyNumberFormat="1" applyFont="1" applyBorder="1"/>
    <xf numFmtId="43" fontId="29" fillId="24" borderId="14" xfId="508" applyNumberFormat="1" applyFont="1" applyFill="1" applyBorder="1" applyAlignment="1">
      <alignment horizontal="center" vertical="center" wrapText="1"/>
    </xf>
    <xf numFmtId="165" fontId="28" fillId="0" borderId="14" xfId="508" applyNumberFormat="1" applyFont="1" applyFill="1" applyBorder="1" applyAlignment="1">
      <alignment horizontal="center" vertical="center" wrapText="1"/>
    </xf>
    <xf numFmtId="165" fontId="28" fillId="28" borderId="14" xfId="508" applyNumberFormat="1" applyFont="1" applyFill="1" applyBorder="1" applyAlignment="1">
      <alignment horizontal="center" vertical="center" wrapText="1"/>
    </xf>
    <xf numFmtId="0" fontId="30" fillId="0" borderId="28" xfId="0" applyFont="1" applyFill="1" applyBorder="1" applyAlignment="1">
      <alignment horizontal="center" vertical="center"/>
    </xf>
    <xf numFmtId="0" fontId="29" fillId="0" borderId="0" xfId="0" quotePrefix="1" applyFont="1" applyBorder="1"/>
    <xf numFmtId="0" fontId="28" fillId="0" borderId="22" xfId="0" applyFont="1" applyFill="1" applyBorder="1" applyAlignment="1">
      <alignment horizontal="center"/>
    </xf>
    <xf numFmtId="165" fontId="28" fillId="28" borderId="14" xfId="508" applyNumberFormat="1" applyFont="1" applyFill="1" applyBorder="1" applyAlignment="1">
      <alignment horizontal="center" vertical="center"/>
    </xf>
    <xf numFmtId="165" fontId="29" fillId="29" borderId="14" xfId="872" applyNumberFormat="1" applyFont="1" applyFill="1" applyBorder="1" applyAlignment="1">
      <alignment horizontal="center" vertical="center" wrapText="1"/>
    </xf>
    <xf numFmtId="165" fontId="29" fillId="24" borderId="14" xfId="872" applyNumberFormat="1" applyFont="1" applyFill="1" applyBorder="1" applyAlignment="1">
      <alignment horizontal="center" vertical="center" wrapText="1"/>
    </xf>
    <xf numFmtId="0" fontId="30" fillId="0" borderId="28" xfId="0" applyFont="1" applyFill="1" applyBorder="1" applyAlignment="1">
      <alignment horizontal="center" vertical="center"/>
    </xf>
    <xf numFmtId="165" fontId="29" fillId="29" borderId="14" xfId="508" applyNumberFormat="1" applyFont="1" applyFill="1" applyBorder="1" applyAlignment="1">
      <alignment horizontal="center" vertical="center" wrapText="1"/>
    </xf>
    <xf numFmtId="164" fontId="28" fillId="0" borderId="0" xfId="508" applyNumberFormat="1" applyFont="1" applyFill="1"/>
    <xf numFmtId="0" fontId="27" fillId="24" borderId="11" xfId="0" applyFont="1" applyFill="1" applyBorder="1" applyAlignment="1">
      <alignment horizontal="center" vertical="center"/>
    </xf>
    <xf numFmtId="0" fontId="27" fillId="24" borderId="29" xfId="0" applyFont="1" applyFill="1" applyBorder="1" applyAlignment="1">
      <alignment horizontal="center" vertical="center"/>
    </xf>
    <xf numFmtId="0" fontId="27" fillId="0" borderId="24" xfId="0" applyFont="1" applyFill="1" applyBorder="1" applyAlignment="1">
      <alignment horizontal="left" vertical="center"/>
    </xf>
    <xf numFmtId="165" fontId="27" fillId="24" borderId="33" xfId="508" applyNumberFormat="1" applyFont="1" applyFill="1" applyBorder="1" applyAlignment="1">
      <alignment horizontal="center" vertical="center" wrapText="1"/>
    </xf>
    <xf numFmtId="165" fontId="27" fillId="24" borderId="38" xfId="508" applyNumberFormat="1" applyFont="1" applyFill="1" applyBorder="1" applyAlignment="1">
      <alignment horizontal="center" vertical="center" wrapText="1"/>
    </xf>
    <xf numFmtId="165" fontId="27" fillId="24" borderId="28" xfId="508" applyNumberFormat="1" applyFont="1" applyFill="1" applyBorder="1" applyAlignment="1">
      <alignment horizontal="center" vertical="center" wrapText="1"/>
    </xf>
    <xf numFmtId="165" fontId="27" fillId="24" borderId="32" xfId="508" applyNumberFormat="1" applyFont="1" applyFill="1" applyBorder="1" applyAlignment="1">
      <alignment horizontal="center" vertical="center" wrapText="1"/>
    </xf>
    <xf numFmtId="43" fontId="27" fillId="24" borderId="31" xfId="508" applyNumberFormat="1" applyFont="1" applyFill="1" applyBorder="1" applyAlignment="1">
      <alignment horizontal="center" vertical="center" wrapText="1"/>
    </xf>
    <xf numFmtId="43" fontId="27" fillId="24" borderId="39" xfId="508" applyNumberFormat="1" applyFont="1" applyFill="1" applyBorder="1" applyAlignment="1">
      <alignment horizontal="center" vertical="center" wrapText="1"/>
    </xf>
    <xf numFmtId="164" fontId="30" fillId="0" borderId="13" xfId="508" applyNumberFormat="1" applyFont="1" applyBorder="1" applyAlignment="1">
      <alignment horizontal="left" vertical="top" wrapText="1"/>
    </xf>
    <xf numFmtId="0" fontId="30" fillId="0" borderId="33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/>
    </xf>
    <xf numFmtId="164" fontId="30" fillId="0" borderId="14" xfId="508" applyNumberFormat="1" applyFont="1" applyFill="1" applyBorder="1" applyAlignment="1">
      <alignment horizontal="left"/>
    </xf>
    <xf numFmtId="164" fontId="30" fillId="0" borderId="13" xfId="508" applyNumberFormat="1" applyFont="1" applyFill="1" applyBorder="1" applyAlignment="1">
      <alignment horizontal="left"/>
    </xf>
    <xf numFmtId="164" fontId="30" fillId="0" borderId="13" xfId="508" applyNumberFormat="1" applyFont="1" applyFill="1" applyBorder="1" applyAlignment="1">
      <alignment horizontal="left" vertical="top" wrapText="1"/>
    </xf>
    <xf numFmtId="43" fontId="30" fillId="0" borderId="13" xfId="508" applyFont="1" applyBorder="1" applyAlignment="1">
      <alignment horizontal="left" vertical="top" wrapText="1"/>
    </xf>
    <xf numFmtId="164" fontId="30" fillId="0" borderId="18" xfId="508" applyNumberFormat="1" applyFont="1" applyFill="1" applyBorder="1" applyAlignment="1">
      <alignment horizontal="left" vertical="top" wrapText="1"/>
    </xf>
    <xf numFmtId="164" fontId="30" fillId="0" borderId="40" xfId="508" applyNumberFormat="1" applyFont="1" applyFill="1" applyBorder="1" applyAlignment="1">
      <alignment horizontal="left" vertical="top" wrapText="1"/>
    </xf>
    <xf numFmtId="164" fontId="30" fillId="0" borderId="41" xfId="508" applyNumberFormat="1" applyFont="1" applyFill="1" applyBorder="1" applyAlignment="1">
      <alignment horizontal="left" vertical="top" wrapText="1"/>
    </xf>
    <xf numFmtId="38" fontId="27" fillId="0" borderId="13" xfId="508" applyNumberFormat="1" applyFont="1" applyBorder="1" applyAlignment="1">
      <alignment horizontal="left" vertical="top" wrapText="1"/>
    </xf>
    <xf numFmtId="164" fontId="30" fillId="0" borderId="38" xfId="508" applyNumberFormat="1" applyFont="1" applyBorder="1" applyAlignment="1">
      <alignment horizontal="left" vertical="top" wrapText="1"/>
    </xf>
    <xf numFmtId="38" fontId="30" fillId="25" borderId="13" xfId="0" applyNumberFormat="1" applyFont="1" applyFill="1" applyBorder="1" applyAlignment="1">
      <alignment horizontal="left" vertical="center" wrapText="1"/>
    </xf>
    <xf numFmtId="38" fontId="30" fillId="25" borderId="14" xfId="0" applyNumberFormat="1" applyFont="1" applyFill="1" applyBorder="1" applyAlignment="1">
      <alignment horizontal="left" vertical="center" wrapText="1"/>
    </xf>
    <xf numFmtId="38" fontId="30" fillId="0" borderId="13" xfId="0" applyNumberFormat="1" applyFont="1" applyFill="1" applyBorder="1" applyAlignment="1">
      <alignment horizontal="left" vertical="center" wrapText="1"/>
    </xf>
    <xf numFmtId="38" fontId="30" fillId="0" borderId="14" xfId="0" applyNumberFormat="1" applyFont="1" applyFill="1" applyBorder="1" applyAlignment="1">
      <alignment horizontal="left" vertical="center" wrapText="1"/>
    </xf>
    <xf numFmtId="40" fontId="30" fillId="0" borderId="13" xfId="508" applyNumberFormat="1" applyFont="1" applyFill="1" applyBorder="1" applyAlignment="1">
      <alignment horizontal="left" vertical="center" wrapText="1"/>
    </xf>
    <xf numFmtId="40" fontId="30" fillId="0" borderId="14" xfId="508" applyNumberFormat="1" applyFont="1" applyFill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4" xfId="0" applyFont="1" applyBorder="1" applyAlignment="1">
      <alignment horizontal="left" vertical="center" wrapText="1"/>
    </xf>
    <xf numFmtId="164" fontId="27" fillId="0" borderId="13" xfId="508" applyNumberFormat="1" applyFont="1" applyBorder="1" applyAlignment="1">
      <alignment horizontal="left" vertical="top" wrapText="1"/>
    </xf>
  </cellXfs>
  <cellStyles count="873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2" xfId="9"/>
    <cellStyle name="20% - Accent1 2 2" xfId="10"/>
    <cellStyle name="20% - Accent1 2 2 2" xfId="11"/>
    <cellStyle name="20% - Accent1 2 3" xfId="12"/>
    <cellStyle name="20% - Accent1 3" xfId="13"/>
    <cellStyle name="20% - Accent1 3 2" xfId="14"/>
    <cellStyle name="20% - Accent1 4" xfId="15"/>
    <cellStyle name="20% - Accent1 4 2" xfId="16"/>
    <cellStyle name="20% - Accent1 5" xfId="17"/>
    <cellStyle name="20% - Accent1 5 2" xfId="18"/>
    <cellStyle name="20% - Accent1 6" xfId="19"/>
    <cellStyle name="20% - Accent1 6 2" xfId="20"/>
    <cellStyle name="20% - Accent1 7" xfId="21"/>
    <cellStyle name="20% - Accent1 7 2" xfId="22"/>
    <cellStyle name="20% - Accent1 8" xfId="23"/>
    <cellStyle name="20% - Accent1 8 2" xfId="24"/>
    <cellStyle name="20% - Accent1 9" xfId="25"/>
    <cellStyle name="20% - Accent1 9 2" xfId="26"/>
    <cellStyle name="20% - Accent2 10" xfId="27"/>
    <cellStyle name="20% - Accent2 10 2" xfId="28"/>
    <cellStyle name="20% - Accent2 11" xfId="29"/>
    <cellStyle name="20% - Accent2 11 2" xfId="30"/>
    <cellStyle name="20% - Accent2 12" xfId="31"/>
    <cellStyle name="20% - Accent2 12 2" xfId="32"/>
    <cellStyle name="20% - Accent2 13" xfId="33"/>
    <cellStyle name="20% - Accent2 13 2" xfId="34"/>
    <cellStyle name="20% - Accent2 2" xfId="35"/>
    <cellStyle name="20% - Accent2 2 2" xfId="36"/>
    <cellStyle name="20% - Accent2 2 2 2" xfId="37"/>
    <cellStyle name="20% - Accent2 2 3" xfId="38"/>
    <cellStyle name="20% - Accent2 3" xfId="39"/>
    <cellStyle name="20% - Accent2 3 2" xfId="40"/>
    <cellStyle name="20% - Accent2 4" xfId="41"/>
    <cellStyle name="20% - Accent2 4 2" xfId="42"/>
    <cellStyle name="20% - Accent2 5" xfId="43"/>
    <cellStyle name="20% - Accent2 5 2" xfId="44"/>
    <cellStyle name="20% - Accent2 6" xfId="45"/>
    <cellStyle name="20% - Accent2 6 2" xfId="46"/>
    <cellStyle name="20% - Accent2 7" xfId="47"/>
    <cellStyle name="20% - Accent2 7 2" xfId="48"/>
    <cellStyle name="20% - Accent2 8" xfId="49"/>
    <cellStyle name="20% - Accent2 8 2" xfId="50"/>
    <cellStyle name="20% - Accent2 9" xfId="51"/>
    <cellStyle name="20% - Accent2 9 2" xfId="52"/>
    <cellStyle name="20% - Accent3 10" xfId="53"/>
    <cellStyle name="20% - Accent3 10 2" xfId="54"/>
    <cellStyle name="20% - Accent3 11" xfId="55"/>
    <cellStyle name="20% - Accent3 11 2" xfId="56"/>
    <cellStyle name="20% - Accent3 12" xfId="57"/>
    <cellStyle name="20% - Accent3 12 2" xfId="58"/>
    <cellStyle name="20% - Accent3 13" xfId="59"/>
    <cellStyle name="20% - Accent3 13 2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3 2" xfId="66"/>
    <cellStyle name="20% - Accent3 4" xfId="67"/>
    <cellStyle name="20% - Accent3 4 2" xfId="68"/>
    <cellStyle name="20% - Accent3 5" xfId="69"/>
    <cellStyle name="20% - Accent3 5 2" xfId="70"/>
    <cellStyle name="20% - Accent3 6" xfId="71"/>
    <cellStyle name="20% - Accent3 6 2" xfId="72"/>
    <cellStyle name="20% - Accent3 7" xfId="73"/>
    <cellStyle name="20% - Accent3 7 2" xfId="74"/>
    <cellStyle name="20% - Accent3 8" xfId="75"/>
    <cellStyle name="20% - Accent3 8 2" xfId="76"/>
    <cellStyle name="20% - Accent3 9" xfId="77"/>
    <cellStyle name="20% - Accent3 9 2" xfId="78"/>
    <cellStyle name="20% - Accent4 10" xfId="79"/>
    <cellStyle name="20% - Accent4 10 2" xfId="80"/>
    <cellStyle name="20% - Accent4 11" xfId="81"/>
    <cellStyle name="20% - Accent4 11 2" xfId="82"/>
    <cellStyle name="20% - Accent4 12" xfId="83"/>
    <cellStyle name="20% - Accent4 12 2" xfId="84"/>
    <cellStyle name="20% - Accent4 13" xfId="85"/>
    <cellStyle name="20% - Accent4 13 2" xfId="86"/>
    <cellStyle name="20% - Accent4 2" xfId="87"/>
    <cellStyle name="20% - Accent4 2 2" xfId="88"/>
    <cellStyle name="20% - Accent4 2 2 2" xfId="89"/>
    <cellStyle name="20% - Accent4 2 3" xfId="90"/>
    <cellStyle name="20% - Accent4 3" xfId="91"/>
    <cellStyle name="20% - Accent4 3 2" xfId="92"/>
    <cellStyle name="20% - Accent4 4" xfId="93"/>
    <cellStyle name="20% - Accent4 4 2" xfId="94"/>
    <cellStyle name="20% - Accent4 5" xfId="95"/>
    <cellStyle name="20% - Accent4 5 2" xfId="96"/>
    <cellStyle name="20% - Accent4 6" xfId="97"/>
    <cellStyle name="20% - Accent4 6 2" xfId="98"/>
    <cellStyle name="20% - Accent4 7" xfId="99"/>
    <cellStyle name="20% - Accent4 7 2" xfId="100"/>
    <cellStyle name="20% - Accent4 8" xfId="101"/>
    <cellStyle name="20% - Accent4 8 2" xfId="102"/>
    <cellStyle name="20% - Accent4 9" xfId="103"/>
    <cellStyle name="20% - Accent4 9 2" xfId="104"/>
    <cellStyle name="20% - Accent5 10" xfId="105"/>
    <cellStyle name="20% - Accent5 10 2" xfId="106"/>
    <cellStyle name="20% - Accent5 11" xfId="107"/>
    <cellStyle name="20% - Accent5 11 2" xfId="108"/>
    <cellStyle name="20% - Accent5 12" xfId="109"/>
    <cellStyle name="20% - Accent5 12 2" xfId="110"/>
    <cellStyle name="20% - Accent5 13" xfId="111"/>
    <cellStyle name="20% - Accent5 13 2" xfId="112"/>
    <cellStyle name="20% - Accent5 2" xfId="113"/>
    <cellStyle name="20% - Accent5 2 2" xfId="114"/>
    <cellStyle name="20% - Accent5 2 2 2" xfId="115"/>
    <cellStyle name="20% - Accent5 2 3" xfId="116"/>
    <cellStyle name="20% - Accent5 3" xfId="117"/>
    <cellStyle name="20% - Accent5 3 2" xfId="118"/>
    <cellStyle name="20% - Accent5 4" xfId="119"/>
    <cellStyle name="20% - Accent5 4 2" xfId="120"/>
    <cellStyle name="20% - Accent5 5" xfId="121"/>
    <cellStyle name="20% - Accent5 5 2" xfId="122"/>
    <cellStyle name="20% - Accent5 6" xfId="123"/>
    <cellStyle name="20% - Accent5 6 2" xfId="124"/>
    <cellStyle name="20% - Accent5 7" xfId="125"/>
    <cellStyle name="20% - Accent5 7 2" xfId="126"/>
    <cellStyle name="20% - Accent5 8" xfId="127"/>
    <cellStyle name="20% - Accent5 8 2" xfId="128"/>
    <cellStyle name="20% - Accent5 9" xfId="129"/>
    <cellStyle name="20% - Accent5 9 2" xfId="130"/>
    <cellStyle name="20% - Accent6 10" xfId="131"/>
    <cellStyle name="20% - Accent6 10 2" xfId="132"/>
    <cellStyle name="20% - Accent6 11" xfId="133"/>
    <cellStyle name="20% - Accent6 11 2" xfId="134"/>
    <cellStyle name="20% - Accent6 12" xfId="135"/>
    <cellStyle name="20% - Accent6 12 2" xfId="136"/>
    <cellStyle name="20% - Accent6 13" xfId="137"/>
    <cellStyle name="20% - Accent6 13 2" xfId="138"/>
    <cellStyle name="20% - Accent6 2" xfId="139"/>
    <cellStyle name="20% - Accent6 2 2" xfId="140"/>
    <cellStyle name="20% - Accent6 2 2 2" xfId="141"/>
    <cellStyle name="20% - Accent6 2 3" xfId="142"/>
    <cellStyle name="20% - Accent6 3" xfId="143"/>
    <cellStyle name="20% - Accent6 3 2" xfId="144"/>
    <cellStyle name="20% - Accent6 4" xfId="145"/>
    <cellStyle name="20% - Accent6 4 2" xfId="146"/>
    <cellStyle name="20% - Accent6 5" xfId="147"/>
    <cellStyle name="20% - Accent6 5 2" xfId="148"/>
    <cellStyle name="20% - Accent6 6" xfId="149"/>
    <cellStyle name="20% - Accent6 6 2" xfId="150"/>
    <cellStyle name="20% - Accent6 7" xfId="151"/>
    <cellStyle name="20% - Accent6 7 2" xfId="152"/>
    <cellStyle name="20% - Accent6 8" xfId="153"/>
    <cellStyle name="20% - Accent6 8 2" xfId="154"/>
    <cellStyle name="20% - Accent6 9" xfId="155"/>
    <cellStyle name="20% - Accent6 9 2" xfId="156"/>
    <cellStyle name="40% - Accent1 10" xfId="157"/>
    <cellStyle name="40% - Accent1 10 2" xfId="158"/>
    <cellStyle name="40% - Accent1 11" xfId="159"/>
    <cellStyle name="40% - Accent1 11 2" xfId="160"/>
    <cellStyle name="40% - Accent1 12" xfId="161"/>
    <cellStyle name="40% - Accent1 12 2" xfId="162"/>
    <cellStyle name="40% - Accent1 13" xfId="163"/>
    <cellStyle name="40% - Accent1 13 2" xfId="164"/>
    <cellStyle name="40% - Accent1 2" xfId="165"/>
    <cellStyle name="40% - Accent1 2 2" xfId="166"/>
    <cellStyle name="40% - Accent1 2 2 2" xfId="167"/>
    <cellStyle name="40% - Accent1 2 3" xfId="168"/>
    <cellStyle name="40% - Accent1 3" xfId="169"/>
    <cellStyle name="40% - Accent1 3 2" xfId="170"/>
    <cellStyle name="40% - Accent1 4" xfId="171"/>
    <cellStyle name="40% - Accent1 4 2" xfId="172"/>
    <cellStyle name="40% - Accent1 5" xfId="173"/>
    <cellStyle name="40% - Accent1 5 2" xfId="174"/>
    <cellStyle name="40% - Accent1 6" xfId="175"/>
    <cellStyle name="40% - Accent1 6 2" xfId="176"/>
    <cellStyle name="40% - Accent1 7" xfId="177"/>
    <cellStyle name="40% - Accent1 7 2" xfId="178"/>
    <cellStyle name="40% - Accent1 8" xfId="179"/>
    <cellStyle name="40% - Accent1 8 2" xfId="180"/>
    <cellStyle name="40% - Accent1 9" xfId="181"/>
    <cellStyle name="40% - Accent1 9 2" xfId="182"/>
    <cellStyle name="40% - Accent2 10" xfId="183"/>
    <cellStyle name="40% - Accent2 10 2" xfId="184"/>
    <cellStyle name="40% - Accent2 11" xfId="185"/>
    <cellStyle name="40% - Accent2 11 2" xfId="186"/>
    <cellStyle name="40% - Accent2 12" xfId="187"/>
    <cellStyle name="40% - Accent2 12 2" xfId="188"/>
    <cellStyle name="40% - Accent2 13" xfId="189"/>
    <cellStyle name="40% - Accent2 13 2" xfId="190"/>
    <cellStyle name="40% - Accent2 2" xfId="191"/>
    <cellStyle name="40% - Accent2 2 2" xfId="192"/>
    <cellStyle name="40% - Accent2 2 2 2" xfId="193"/>
    <cellStyle name="40% - Accent2 2 3" xfId="194"/>
    <cellStyle name="40% - Accent2 3" xfId="195"/>
    <cellStyle name="40% - Accent2 3 2" xfId="196"/>
    <cellStyle name="40% - Accent2 4" xfId="197"/>
    <cellStyle name="40% - Accent2 4 2" xfId="198"/>
    <cellStyle name="40% - Accent2 5" xfId="199"/>
    <cellStyle name="40% - Accent2 5 2" xfId="200"/>
    <cellStyle name="40% - Accent2 6" xfId="201"/>
    <cellStyle name="40% - Accent2 6 2" xfId="202"/>
    <cellStyle name="40% - Accent2 7" xfId="203"/>
    <cellStyle name="40% - Accent2 7 2" xfId="204"/>
    <cellStyle name="40% - Accent2 8" xfId="205"/>
    <cellStyle name="40% - Accent2 8 2" xfId="206"/>
    <cellStyle name="40% - Accent2 9" xfId="207"/>
    <cellStyle name="40% - Accent2 9 2" xfId="208"/>
    <cellStyle name="40% - Accent3 10" xfId="209"/>
    <cellStyle name="40% - Accent3 10 2" xfId="210"/>
    <cellStyle name="40% - Accent3 11" xfId="211"/>
    <cellStyle name="40% - Accent3 11 2" xfId="212"/>
    <cellStyle name="40% - Accent3 12" xfId="213"/>
    <cellStyle name="40% - Accent3 12 2" xfId="214"/>
    <cellStyle name="40% - Accent3 13" xfId="215"/>
    <cellStyle name="40% - Accent3 13 2" xfId="216"/>
    <cellStyle name="40% - Accent3 2" xfId="217"/>
    <cellStyle name="40% - Accent3 2 2" xfId="218"/>
    <cellStyle name="40% - Accent3 2 2 2" xfId="219"/>
    <cellStyle name="40% - Accent3 2 3" xfId="220"/>
    <cellStyle name="40% - Accent3 3" xfId="221"/>
    <cellStyle name="40% - Accent3 3 2" xfId="222"/>
    <cellStyle name="40% - Accent3 4" xfId="223"/>
    <cellStyle name="40% - Accent3 4 2" xfId="224"/>
    <cellStyle name="40% - Accent3 5" xfId="225"/>
    <cellStyle name="40% - Accent3 5 2" xfId="226"/>
    <cellStyle name="40% - Accent3 6" xfId="227"/>
    <cellStyle name="40% - Accent3 6 2" xfId="228"/>
    <cellStyle name="40% - Accent3 7" xfId="229"/>
    <cellStyle name="40% - Accent3 7 2" xfId="230"/>
    <cellStyle name="40% - Accent3 8" xfId="231"/>
    <cellStyle name="40% - Accent3 8 2" xfId="232"/>
    <cellStyle name="40% - Accent3 9" xfId="233"/>
    <cellStyle name="40% - Accent3 9 2" xfId="234"/>
    <cellStyle name="40% - Accent4 10" xfId="235"/>
    <cellStyle name="40% - Accent4 10 2" xfId="236"/>
    <cellStyle name="40% - Accent4 11" xfId="237"/>
    <cellStyle name="40% - Accent4 11 2" xfId="238"/>
    <cellStyle name="40% - Accent4 12" xfId="239"/>
    <cellStyle name="40% - Accent4 12 2" xfId="240"/>
    <cellStyle name="40% - Accent4 13" xfId="241"/>
    <cellStyle name="40% - Accent4 13 2" xfId="242"/>
    <cellStyle name="40% - Accent4 2" xfId="243"/>
    <cellStyle name="40% - Accent4 2 2" xfId="244"/>
    <cellStyle name="40% - Accent4 2 2 2" xfId="245"/>
    <cellStyle name="40% - Accent4 2 3" xfId="246"/>
    <cellStyle name="40% - Accent4 3" xfId="247"/>
    <cellStyle name="40% - Accent4 3 2" xfId="248"/>
    <cellStyle name="40% - Accent4 4" xfId="249"/>
    <cellStyle name="40% - Accent4 4 2" xfId="250"/>
    <cellStyle name="40% - Accent4 5" xfId="251"/>
    <cellStyle name="40% - Accent4 5 2" xfId="252"/>
    <cellStyle name="40% - Accent4 6" xfId="253"/>
    <cellStyle name="40% - Accent4 6 2" xfId="254"/>
    <cellStyle name="40% - Accent4 7" xfId="255"/>
    <cellStyle name="40% - Accent4 7 2" xfId="256"/>
    <cellStyle name="40% - Accent4 8" xfId="257"/>
    <cellStyle name="40% - Accent4 8 2" xfId="258"/>
    <cellStyle name="40% - Accent4 9" xfId="259"/>
    <cellStyle name="40% - Accent4 9 2" xfId="260"/>
    <cellStyle name="40% - Accent5 10" xfId="261"/>
    <cellStyle name="40% - Accent5 10 2" xfId="262"/>
    <cellStyle name="40% - Accent5 11" xfId="263"/>
    <cellStyle name="40% - Accent5 11 2" xfId="264"/>
    <cellStyle name="40% - Accent5 12" xfId="265"/>
    <cellStyle name="40% - Accent5 12 2" xfId="266"/>
    <cellStyle name="40% - Accent5 13" xfId="267"/>
    <cellStyle name="40% - Accent5 13 2" xfId="268"/>
    <cellStyle name="40% - Accent5 2" xfId="269"/>
    <cellStyle name="40% - Accent5 2 2" xfId="270"/>
    <cellStyle name="40% - Accent5 2 2 2" xfId="271"/>
    <cellStyle name="40% - Accent5 2 3" xfId="272"/>
    <cellStyle name="40% - Accent5 3" xfId="273"/>
    <cellStyle name="40% - Accent5 3 2" xfId="274"/>
    <cellStyle name="40% - Accent5 4" xfId="275"/>
    <cellStyle name="40% - Accent5 4 2" xfId="276"/>
    <cellStyle name="40% - Accent5 5" xfId="277"/>
    <cellStyle name="40% - Accent5 5 2" xfId="278"/>
    <cellStyle name="40% - Accent5 6" xfId="279"/>
    <cellStyle name="40% - Accent5 6 2" xfId="280"/>
    <cellStyle name="40% - Accent5 7" xfId="281"/>
    <cellStyle name="40% - Accent5 7 2" xfId="282"/>
    <cellStyle name="40% - Accent5 8" xfId="283"/>
    <cellStyle name="40% - Accent5 8 2" xfId="284"/>
    <cellStyle name="40% - Accent5 9" xfId="285"/>
    <cellStyle name="40% - Accent5 9 2" xfId="286"/>
    <cellStyle name="40% - Accent6 10" xfId="287"/>
    <cellStyle name="40% - Accent6 10 2" xfId="288"/>
    <cellStyle name="40% - Accent6 11" xfId="289"/>
    <cellStyle name="40% - Accent6 11 2" xfId="290"/>
    <cellStyle name="40% - Accent6 12" xfId="291"/>
    <cellStyle name="40% - Accent6 12 2" xfId="292"/>
    <cellStyle name="40% - Accent6 13" xfId="293"/>
    <cellStyle name="40% - Accent6 13 2" xfId="294"/>
    <cellStyle name="40% - Accent6 2" xfId="295"/>
    <cellStyle name="40% - Accent6 2 2" xfId="296"/>
    <cellStyle name="40% - Accent6 2 2 2" xfId="297"/>
    <cellStyle name="40% - Accent6 2 3" xfId="298"/>
    <cellStyle name="40% - Accent6 3" xfId="299"/>
    <cellStyle name="40% - Accent6 3 2" xfId="300"/>
    <cellStyle name="40% - Accent6 4" xfId="301"/>
    <cellStyle name="40% - Accent6 4 2" xfId="302"/>
    <cellStyle name="40% - Accent6 5" xfId="303"/>
    <cellStyle name="40% - Accent6 5 2" xfId="304"/>
    <cellStyle name="40% - Accent6 6" xfId="305"/>
    <cellStyle name="40% - Accent6 6 2" xfId="306"/>
    <cellStyle name="40% - Accent6 7" xfId="307"/>
    <cellStyle name="40% - Accent6 7 2" xfId="308"/>
    <cellStyle name="40% - Accent6 8" xfId="309"/>
    <cellStyle name="40% - Accent6 8 2" xfId="310"/>
    <cellStyle name="40% - Accent6 9" xfId="311"/>
    <cellStyle name="40% - Accent6 9 2" xfId="312"/>
    <cellStyle name="60% - Accent1 10" xfId="313"/>
    <cellStyle name="60% - Accent1 11" xfId="314"/>
    <cellStyle name="60% - Accent1 12" xfId="315"/>
    <cellStyle name="60% - Accent1 13" xfId="316"/>
    <cellStyle name="60% - Accent1 2" xfId="317"/>
    <cellStyle name="60% - Accent1 2 2" xfId="318"/>
    <cellStyle name="60% - Accent1 3" xfId="319"/>
    <cellStyle name="60% - Accent1 4" xfId="320"/>
    <cellStyle name="60% - Accent1 5" xfId="321"/>
    <cellStyle name="60% - Accent1 6" xfId="322"/>
    <cellStyle name="60% - Accent1 7" xfId="323"/>
    <cellStyle name="60% - Accent1 8" xfId="324"/>
    <cellStyle name="60% - Accent1 9" xfId="325"/>
    <cellStyle name="60% - Accent2 10" xfId="326"/>
    <cellStyle name="60% - Accent2 11" xfId="327"/>
    <cellStyle name="60% - Accent2 12" xfId="328"/>
    <cellStyle name="60% - Accent2 13" xfId="329"/>
    <cellStyle name="60% - Accent2 2" xfId="330"/>
    <cellStyle name="60% - Accent2 2 2" xfId="331"/>
    <cellStyle name="60% - Accent2 3" xfId="332"/>
    <cellStyle name="60% - Accent2 4" xfId="333"/>
    <cellStyle name="60% - Accent2 5" xfId="334"/>
    <cellStyle name="60% - Accent2 6" xfId="335"/>
    <cellStyle name="60% - Accent2 7" xfId="336"/>
    <cellStyle name="60% - Accent2 8" xfId="337"/>
    <cellStyle name="60% - Accent2 9" xfId="338"/>
    <cellStyle name="60% - Accent3 10" xfId="339"/>
    <cellStyle name="60% - Accent3 11" xfId="340"/>
    <cellStyle name="60% - Accent3 12" xfId="341"/>
    <cellStyle name="60% - Accent3 13" xfId="342"/>
    <cellStyle name="60% - Accent3 2" xfId="343"/>
    <cellStyle name="60% - Accent3 2 2" xfId="344"/>
    <cellStyle name="60% - Accent3 3" xfId="345"/>
    <cellStyle name="60% - Accent3 4" xfId="346"/>
    <cellStyle name="60% - Accent3 5" xfId="347"/>
    <cellStyle name="60% - Accent3 6" xfId="348"/>
    <cellStyle name="60% - Accent3 7" xfId="349"/>
    <cellStyle name="60% - Accent3 8" xfId="350"/>
    <cellStyle name="60% - Accent3 9" xfId="351"/>
    <cellStyle name="60% - Accent4 10" xfId="352"/>
    <cellStyle name="60% - Accent4 11" xfId="353"/>
    <cellStyle name="60% - Accent4 12" xfId="354"/>
    <cellStyle name="60% - Accent4 13" xfId="355"/>
    <cellStyle name="60% - Accent4 2" xfId="356"/>
    <cellStyle name="60% - Accent4 2 2" xfId="357"/>
    <cellStyle name="60% - Accent4 3" xfId="358"/>
    <cellStyle name="60% - Accent4 4" xfId="359"/>
    <cellStyle name="60% - Accent4 5" xfId="360"/>
    <cellStyle name="60% - Accent4 6" xfId="361"/>
    <cellStyle name="60% - Accent4 7" xfId="362"/>
    <cellStyle name="60% - Accent4 8" xfId="363"/>
    <cellStyle name="60% - Accent4 9" xfId="364"/>
    <cellStyle name="60% - Accent5 10" xfId="365"/>
    <cellStyle name="60% - Accent5 11" xfId="366"/>
    <cellStyle name="60% - Accent5 12" xfId="367"/>
    <cellStyle name="60% - Accent5 13" xfId="368"/>
    <cellStyle name="60% - Accent5 2" xfId="369"/>
    <cellStyle name="60% - Accent5 2 2" xfId="370"/>
    <cellStyle name="60% - Accent5 3" xfId="371"/>
    <cellStyle name="60% - Accent5 4" xfId="372"/>
    <cellStyle name="60% - Accent5 5" xfId="373"/>
    <cellStyle name="60% - Accent5 6" xfId="374"/>
    <cellStyle name="60% - Accent5 7" xfId="375"/>
    <cellStyle name="60% - Accent5 8" xfId="376"/>
    <cellStyle name="60% - Accent5 9" xfId="377"/>
    <cellStyle name="60% - Accent6 10" xfId="378"/>
    <cellStyle name="60% - Accent6 11" xfId="379"/>
    <cellStyle name="60% - Accent6 12" xfId="380"/>
    <cellStyle name="60% - Accent6 13" xfId="381"/>
    <cellStyle name="60% - Accent6 2" xfId="382"/>
    <cellStyle name="60% - Accent6 2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2 2" xfId="396"/>
    <cellStyle name="Accent1 3" xfId="397"/>
    <cellStyle name="Accent1 4" xfId="398"/>
    <cellStyle name="Accent1 5" xfId="399"/>
    <cellStyle name="Accent1 6" xfId="400"/>
    <cellStyle name="Accent1 7" xfId="401"/>
    <cellStyle name="Accent1 8" xfId="402"/>
    <cellStyle name="Accent1 9" xfId="403"/>
    <cellStyle name="Accent2 10" xfId="404"/>
    <cellStyle name="Accent2 11" xfId="405"/>
    <cellStyle name="Accent2 12" xfId="406"/>
    <cellStyle name="Accent2 13" xfId="407"/>
    <cellStyle name="Accent2 2" xfId="408"/>
    <cellStyle name="Accent2 2 2" xfId="409"/>
    <cellStyle name="Accent2 3" xfId="410"/>
    <cellStyle name="Accent2 4" xfId="411"/>
    <cellStyle name="Accent2 5" xfId="412"/>
    <cellStyle name="Accent2 6" xfId="413"/>
    <cellStyle name="Accent2 7" xfId="414"/>
    <cellStyle name="Accent2 8" xfId="415"/>
    <cellStyle name="Accent2 9" xfId="416"/>
    <cellStyle name="Accent3 10" xfId="417"/>
    <cellStyle name="Accent3 11" xfId="418"/>
    <cellStyle name="Accent3 12" xfId="419"/>
    <cellStyle name="Accent3 13" xfId="420"/>
    <cellStyle name="Accent3 2" xfId="421"/>
    <cellStyle name="Accent3 2 2" xfId="422"/>
    <cellStyle name="Accent3 3" xfId="423"/>
    <cellStyle name="Accent3 4" xfId="424"/>
    <cellStyle name="Accent3 5" xfId="425"/>
    <cellStyle name="Accent3 6" xfId="426"/>
    <cellStyle name="Accent3 7" xfId="427"/>
    <cellStyle name="Accent3 8" xfId="428"/>
    <cellStyle name="Accent3 9" xfId="429"/>
    <cellStyle name="Accent4 10" xfId="430"/>
    <cellStyle name="Accent4 11" xfId="431"/>
    <cellStyle name="Accent4 12" xfId="432"/>
    <cellStyle name="Accent4 13" xfId="433"/>
    <cellStyle name="Accent4 2" xfId="434"/>
    <cellStyle name="Accent4 2 2" xfId="435"/>
    <cellStyle name="Accent4 3" xfId="436"/>
    <cellStyle name="Accent4 4" xfId="437"/>
    <cellStyle name="Accent4 5" xfId="438"/>
    <cellStyle name="Accent4 6" xfId="439"/>
    <cellStyle name="Accent4 7" xfId="440"/>
    <cellStyle name="Accent4 8" xfId="441"/>
    <cellStyle name="Accent4 9" xfId="442"/>
    <cellStyle name="Accent5 10" xfId="443"/>
    <cellStyle name="Accent5 11" xfId="444"/>
    <cellStyle name="Accent5 12" xfId="445"/>
    <cellStyle name="Accent5 13" xfId="446"/>
    <cellStyle name="Accent5 2" xfId="447"/>
    <cellStyle name="Accent5 2 2" xfId="448"/>
    <cellStyle name="Accent5 3" xfId="449"/>
    <cellStyle name="Accent5 4" xfId="450"/>
    <cellStyle name="Accent5 5" xfId="451"/>
    <cellStyle name="Accent5 6" xfId="452"/>
    <cellStyle name="Accent5 7" xfId="453"/>
    <cellStyle name="Accent5 8" xfId="454"/>
    <cellStyle name="Accent5 9" xfId="455"/>
    <cellStyle name="Accent6 10" xfId="456"/>
    <cellStyle name="Accent6 11" xfId="457"/>
    <cellStyle name="Accent6 12" xfId="458"/>
    <cellStyle name="Accent6 13" xfId="459"/>
    <cellStyle name="Accent6 2" xfId="460"/>
    <cellStyle name="Accent6 2 2" xfId="461"/>
    <cellStyle name="Accent6 3" xfId="462"/>
    <cellStyle name="Accent6 4" xfId="463"/>
    <cellStyle name="Accent6 5" xfId="464"/>
    <cellStyle name="Accent6 6" xfId="465"/>
    <cellStyle name="Accent6 7" xfId="466"/>
    <cellStyle name="Accent6 8" xfId="467"/>
    <cellStyle name="Accent6 9" xfId="468"/>
    <cellStyle name="Bad 10" xfId="469"/>
    <cellStyle name="Bad 11" xfId="470"/>
    <cellStyle name="Bad 12" xfId="471"/>
    <cellStyle name="Bad 13" xfId="472"/>
    <cellStyle name="Bad 2" xfId="473"/>
    <cellStyle name="Bad 2 2" xfId="474"/>
    <cellStyle name="Bad 3" xfId="475"/>
    <cellStyle name="Bad 4" xfId="476"/>
    <cellStyle name="Bad 5" xfId="477"/>
    <cellStyle name="Bad 6" xfId="478"/>
    <cellStyle name="Bad 7" xfId="479"/>
    <cellStyle name="Bad 8" xfId="480"/>
    <cellStyle name="Bad 9" xfId="481"/>
    <cellStyle name="Calculation 10" xfId="482"/>
    <cellStyle name="Calculation 11" xfId="483"/>
    <cellStyle name="Calculation 12" xfId="484"/>
    <cellStyle name="Calculation 13" xfId="485"/>
    <cellStyle name="Calculation 2" xfId="486"/>
    <cellStyle name="Calculation 2 2" xfId="487"/>
    <cellStyle name="Calculation 3" xfId="488"/>
    <cellStyle name="Calculation 4" xfId="489"/>
    <cellStyle name="Calculation 5" xfId="490"/>
    <cellStyle name="Calculation 6" xfId="491"/>
    <cellStyle name="Calculation 7" xfId="492"/>
    <cellStyle name="Calculation 8" xfId="493"/>
    <cellStyle name="Calculation 9" xfId="494"/>
    <cellStyle name="Check Cell 10" xfId="495"/>
    <cellStyle name="Check Cell 11" xfId="496"/>
    <cellStyle name="Check Cell 12" xfId="497"/>
    <cellStyle name="Check Cell 13" xfId="498"/>
    <cellStyle name="Check Cell 2" xfId="499"/>
    <cellStyle name="Check Cell 2 2" xfId="500"/>
    <cellStyle name="Check Cell 3" xfId="501"/>
    <cellStyle name="Check Cell 4" xfId="502"/>
    <cellStyle name="Check Cell 5" xfId="503"/>
    <cellStyle name="Check Cell 6" xfId="504"/>
    <cellStyle name="Check Cell 7" xfId="505"/>
    <cellStyle name="Check Cell 8" xfId="506"/>
    <cellStyle name="Check Cell 9" xfId="507"/>
    <cellStyle name="Comma" xfId="508" builtinId="3"/>
    <cellStyle name="Comma 10" xfId="509"/>
    <cellStyle name="Comma 10 2" xfId="510"/>
    <cellStyle name="Comma 11" xfId="511"/>
    <cellStyle name="Comma 12" xfId="512"/>
    <cellStyle name="Comma 13" xfId="513"/>
    <cellStyle name="Comma 14" xfId="870"/>
    <cellStyle name="Comma 15" xfId="871"/>
    <cellStyle name="Comma 16" xfId="872"/>
    <cellStyle name="Comma 2" xfId="514"/>
    <cellStyle name="Comma 2 2" xfId="515"/>
    <cellStyle name="Comma 2 2 2" xfId="516"/>
    <cellStyle name="Comma 2 2 2 2" xfId="517"/>
    <cellStyle name="Comma 2 2 2 3" xfId="518"/>
    <cellStyle name="Comma 2 2 2 4" xfId="519"/>
    <cellStyle name="Comma 2 2 2 5" xfId="520"/>
    <cellStyle name="Comma 2 2 3" xfId="521"/>
    <cellStyle name="Comma 2 2 3 2" xfId="522"/>
    <cellStyle name="Comma 2 2 4" xfId="523"/>
    <cellStyle name="Comma 2 2 4 2" xfId="524"/>
    <cellStyle name="Comma 2 3" xfId="525"/>
    <cellStyle name="Comma 2 4" xfId="526"/>
    <cellStyle name="Comma 2 5" xfId="527"/>
    <cellStyle name="Comma 2 6" xfId="528"/>
    <cellStyle name="Comma 2 6 2" xfId="529"/>
    <cellStyle name="Comma 2 6 2 2" xfId="530"/>
    <cellStyle name="Comma 2 6 2 2 2" xfId="531"/>
    <cellStyle name="Comma 2 6 2 3" xfId="532"/>
    <cellStyle name="Comma 2 6 3" xfId="533"/>
    <cellStyle name="Comma 2 6 3 2" xfId="534"/>
    <cellStyle name="Comma 2 6 4" xfId="535"/>
    <cellStyle name="Comma 2 7" xfId="536"/>
    <cellStyle name="Comma 2 7 2" xfId="537"/>
    <cellStyle name="Comma 2 7 2 2" xfId="538"/>
    <cellStyle name="Comma 2 7 3" xfId="539"/>
    <cellStyle name="Comma 2 8" xfId="540"/>
    <cellStyle name="Comma 2 9" xfId="869"/>
    <cellStyle name="Comma 3" xfId="541"/>
    <cellStyle name="Comma 3 2" xfId="542"/>
    <cellStyle name="Comma 4" xfId="543"/>
    <cellStyle name="Comma 5" xfId="544"/>
    <cellStyle name="Comma 5 2" xfId="545"/>
    <cellStyle name="Comma 6" xfId="546"/>
    <cellStyle name="Comma 7" xfId="547"/>
    <cellStyle name="Comma 7 2" xfId="548"/>
    <cellStyle name="Comma 8" xfId="549"/>
    <cellStyle name="Comma 9" xfId="550"/>
    <cellStyle name="Explanatory Text 10" xfId="551"/>
    <cellStyle name="Explanatory Text 11" xfId="552"/>
    <cellStyle name="Explanatory Text 12" xfId="553"/>
    <cellStyle name="Explanatory Text 13" xfId="554"/>
    <cellStyle name="Explanatory Text 2" xfId="555"/>
    <cellStyle name="Explanatory Text 2 2" xfId="556"/>
    <cellStyle name="Explanatory Text 3" xfId="557"/>
    <cellStyle name="Explanatory Text 4" xfId="558"/>
    <cellStyle name="Explanatory Text 5" xfId="559"/>
    <cellStyle name="Explanatory Text 6" xfId="560"/>
    <cellStyle name="Explanatory Text 7" xfId="561"/>
    <cellStyle name="Explanatory Text 8" xfId="562"/>
    <cellStyle name="Explanatory Text 9" xfId="563"/>
    <cellStyle name="Good 10" xfId="564"/>
    <cellStyle name="Good 11" xfId="565"/>
    <cellStyle name="Good 12" xfId="566"/>
    <cellStyle name="Good 13" xfId="567"/>
    <cellStyle name="Good 2" xfId="568"/>
    <cellStyle name="Good 2 2" xfId="569"/>
    <cellStyle name="Good 3" xfId="570"/>
    <cellStyle name="Good 4" xfId="571"/>
    <cellStyle name="Good 5" xfId="572"/>
    <cellStyle name="Good 6" xfId="573"/>
    <cellStyle name="Good 7" xfId="574"/>
    <cellStyle name="Good 8" xfId="575"/>
    <cellStyle name="Good 9" xfId="576"/>
    <cellStyle name="Heading 1 10" xfId="577"/>
    <cellStyle name="Heading 1 11" xfId="578"/>
    <cellStyle name="Heading 1 12" xfId="579"/>
    <cellStyle name="Heading 1 13" xfId="580"/>
    <cellStyle name="Heading 1 2" xfId="581"/>
    <cellStyle name="Heading 1 2 2" xfId="582"/>
    <cellStyle name="Heading 1 3" xfId="583"/>
    <cellStyle name="Heading 1 4" xfId="584"/>
    <cellStyle name="Heading 1 5" xfId="585"/>
    <cellStyle name="Heading 1 6" xfId="586"/>
    <cellStyle name="Heading 1 7" xfId="587"/>
    <cellStyle name="Heading 1 8" xfId="588"/>
    <cellStyle name="Heading 1 9" xfId="589"/>
    <cellStyle name="Heading 2 10" xfId="590"/>
    <cellStyle name="Heading 2 11" xfId="591"/>
    <cellStyle name="Heading 2 12" xfId="592"/>
    <cellStyle name="Heading 2 13" xfId="593"/>
    <cellStyle name="Heading 2 2" xfId="594"/>
    <cellStyle name="Heading 2 2 2" xfId="595"/>
    <cellStyle name="Heading 2 3" xfId="596"/>
    <cellStyle name="Heading 2 4" xfId="597"/>
    <cellStyle name="Heading 2 5" xfId="598"/>
    <cellStyle name="Heading 2 6" xfId="599"/>
    <cellStyle name="Heading 2 7" xfId="600"/>
    <cellStyle name="Heading 2 8" xfId="601"/>
    <cellStyle name="Heading 2 9" xfId="602"/>
    <cellStyle name="Heading 3 10" xfId="603"/>
    <cellStyle name="Heading 3 11" xfId="604"/>
    <cellStyle name="Heading 3 12" xfId="605"/>
    <cellStyle name="Heading 3 13" xfId="606"/>
    <cellStyle name="Heading 3 2" xfId="607"/>
    <cellStyle name="Heading 3 2 2" xfId="608"/>
    <cellStyle name="Heading 3 3" xfId="609"/>
    <cellStyle name="Heading 3 4" xfId="610"/>
    <cellStyle name="Heading 3 5" xfId="611"/>
    <cellStyle name="Heading 3 6" xfId="612"/>
    <cellStyle name="Heading 3 7" xfId="613"/>
    <cellStyle name="Heading 3 8" xfId="614"/>
    <cellStyle name="Heading 3 9" xfId="615"/>
    <cellStyle name="Heading 4 10" xfId="616"/>
    <cellStyle name="Heading 4 11" xfId="617"/>
    <cellStyle name="Heading 4 12" xfId="618"/>
    <cellStyle name="Heading 4 13" xfId="619"/>
    <cellStyle name="Heading 4 2" xfId="620"/>
    <cellStyle name="Heading 4 2 2" xfId="621"/>
    <cellStyle name="Heading 4 3" xfId="622"/>
    <cellStyle name="Heading 4 4" xfId="623"/>
    <cellStyle name="Heading 4 5" xfId="624"/>
    <cellStyle name="Heading 4 6" xfId="625"/>
    <cellStyle name="Heading 4 7" xfId="626"/>
    <cellStyle name="Heading 4 8" xfId="627"/>
    <cellStyle name="Heading 4 9" xfId="628"/>
    <cellStyle name="Input 10" xfId="629"/>
    <cellStyle name="Input 11" xfId="630"/>
    <cellStyle name="Input 12" xfId="631"/>
    <cellStyle name="Input 13" xfId="632"/>
    <cellStyle name="Input 2" xfId="633"/>
    <cellStyle name="Input 2 2" xfId="634"/>
    <cellStyle name="Input 3" xfId="635"/>
    <cellStyle name="Input 4" xfId="636"/>
    <cellStyle name="Input 5" xfId="637"/>
    <cellStyle name="Input 6" xfId="638"/>
    <cellStyle name="Input 7" xfId="639"/>
    <cellStyle name="Input 8" xfId="640"/>
    <cellStyle name="Input 9" xfId="641"/>
    <cellStyle name="Linked Cell 10" xfId="642"/>
    <cellStyle name="Linked Cell 11" xfId="643"/>
    <cellStyle name="Linked Cell 12" xfId="644"/>
    <cellStyle name="Linked Cell 13" xfId="645"/>
    <cellStyle name="Linked Cell 2" xfId="646"/>
    <cellStyle name="Linked Cell 2 2" xfId="647"/>
    <cellStyle name="Linked Cell 3" xfId="648"/>
    <cellStyle name="Linked Cell 4" xfId="649"/>
    <cellStyle name="Linked Cell 5" xfId="650"/>
    <cellStyle name="Linked Cell 6" xfId="651"/>
    <cellStyle name="Linked Cell 7" xfId="652"/>
    <cellStyle name="Linked Cell 8" xfId="653"/>
    <cellStyle name="Linked Cell 9" xfId="654"/>
    <cellStyle name="Neutral 10" xfId="655"/>
    <cellStyle name="Neutral 11" xfId="656"/>
    <cellStyle name="Neutral 12" xfId="657"/>
    <cellStyle name="Neutral 13" xfId="658"/>
    <cellStyle name="Neutral 2" xfId="659"/>
    <cellStyle name="Neutral 2 2" xfId="660"/>
    <cellStyle name="Neutral 3" xfId="661"/>
    <cellStyle name="Neutral 4" xfId="662"/>
    <cellStyle name="Neutral 5" xfId="663"/>
    <cellStyle name="Neutral 6" xfId="664"/>
    <cellStyle name="Neutral 7" xfId="665"/>
    <cellStyle name="Neutral 8" xfId="666"/>
    <cellStyle name="Neutral 9" xfId="667"/>
    <cellStyle name="Normal" xfId="0" builtinId="0"/>
    <cellStyle name="Normal 2" xfId="668"/>
    <cellStyle name="Normal 2 2" xfId="669"/>
    <cellStyle name="Normal 2 2 2" xfId="670"/>
    <cellStyle name="Normal 2 2 2 2" xfId="671"/>
    <cellStyle name="Normal 2 2 2 3" xfId="672"/>
    <cellStyle name="Normal 2 2 2 4" xfId="673"/>
    <cellStyle name="Normal 2 2 2 5" xfId="674"/>
    <cellStyle name="Normal 2 2 2 5 2" xfId="675"/>
    <cellStyle name="Normal 2 2 2 5 2 2" xfId="676"/>
    <cellStyle name="Normal 2 2 2 5 2 2 2" xfId="808"/>
    <cellStyle name="Normal 2 2 2 5 2 3" xfId="807"/>
    <cellStyle name="Normal 2 2 2 5 3" xfId="677"/>
    <cellStyle name="Normal 2 2 2 5 3 2" xfId="809"/>
    <cellStyle name="Normal 2 2 2 5 4" xfId="806"/>
    <cellStyle name="Normal 2 2 2 6" xfId="678"/>
    <cellStyle name="Normal 2 2 2 6 2" xfId="679"/>
    <cellStyle name="Normal 2 2 2 6 2 2" xfId="811"/>
    <cellStyle name="Normal 2 2 2 6 3" xfId="810"/>
    <cellStyle name="Normal 2 2 2 7" xfId="680"/>
    <cellStyle name="Normal 2 2 2 7 2" xfId="812"/>
    <cellStyle name="Normal 2 2 2 8" xfId="805"/>
    <cellStyle name="Normal 2 2 3" xfId="681"/>
    <cellStyle name="Normal 2 2 3 2" xfId="682"/>
    <cellStyle name="Normal 2 2 3 2 2" xfId="683"/>
    <cellStyle name="Normal 2 2 3 2 2 2" xfId="684"/>
    <cellStyle name="Normal 2 2 3 2 2 2 2" xfId="816"/>
    <cellStyle name="Normal 2 2 3 2 2 3" xfId="815"/>
    <cellStyle name="Normal 2 2 3 2 3" xfId="685"/>
    <cellStyle name="Normal 2 2 3 2 3 2" xfId="817"/>
    <cellStyle name="Normal 2 2 3 2 4" xfId="814"/>
    <cellStyle name="Normal 2 2 3 3" xfId="686"/>
    <cellStyle name="Normal 2 2 3 3 2" xfId="687"/>
    <cellStyle name="Normal 2 2 3 3 2 2" xfId="819"/>
    <cellStyle name="Normal 2 2 3 3 3" xfId="818"/>
    <cellStyle name="Normal 2 2 3 4" xfId="688"/>
    <cellStyle name="Normal 2 2 3 4 2" xfId="820"/>
    <cellStyle name="Normal 2 2 3 5" xfId="813"/>
    <cellStyle name="Normal 2 2 4" xfId="689"/>
    <cellStyle name="Normal 2 2 4 2" xfId="690"/>
    <cellStyle name="Normal 2 2 4 2 2" xfId="691"/>
    <cellStyle name="Normal 2 2 4 2 2 2" xfId="692"/>
    <cellStyle name="Normal 2 2 4 2 2 2 2" xfId="824"/>
    <cellStyle name="Normal 2 2 4 2 2 3" xfId="823"/>
    <cellStyle name="Normal 2 2 4 2 3" xfId="693"/>
    <cellStyle name="Normal 2 2 4 2 3 2" xfId="825"/>
    <cellStyle name="Normal 2 2 4 2 4" xfId="822"/>
    <cellStyle name="Normal 2 2 4 3" xfId="694"/>
    <cellStyle name="Normal 2 2 4 3 2" xfId="695"/>
    <cellStyle name="Normal 2 2 4 3 2 2" xfId="827"/>
    <cellStyle name="Normal 2 2 4 3 3" xfId="826"/>
    <cellStyle name="Normal 2 2 4 4" xfId="696"/>
    <cellStyle name="Normal 2 2 4 4 2" xfId="828"/>
    <cellStyle name="Normal 2 2 4 5" xfId="821"/>
    <cellStyle name="Normal 2 3" xfId="697"/>
    <cellStyle name="Normal 2 3 2" xfId="698"/>
    <cellStyle name="Normal 2 3 2 2" xfId="699"/>
    <cellStyle name="Normal 2 3 2 2 2" xfId="831"/>
    <cellStyle name="Normal 2 3 2 3" xfId="830"/>
    <cellStyle name="Normal 2 3 3" xfId="700"/>
    <cellStyle name="Normal 2 3 3 2" xfId="832"/>
    <cellStyle name="Normal 2 3 4" xfId="829"/>
    <cellStyle name="Normal 2 4" xfId="701"/>
    <cellStyle name="Normal 2 4 2" xfId="702"/>
    <cellStyle name="Normal 2 4 2 2" xfId="834"/>
    <cellStyle name="Normal 2 4 3" xfId="833"/>
    <cellStyle name="Normal 2 5" xfId="703"/>
    <cellStyle name="Normal 2 5 2" xfId="835"/>
    <cellStyle name="Normal 2 6" xfId="804"/>
    <cellStyle name="Normal 3" xfId="704"/>
    <cellStyle name="Normal 3 2" xfId="705"/>
    <cellStyle name="Normal 3 2 2" xfId="706"/>
    <cellStyle name="Normal 3 2 2 2" xfId="707"/>
    <cellStyle name="Normal 3 2 2 2 2" xfId="708"/>
    <cellStyle name="Normal 3 2 2 2 2 2" xfId="840"/>
    <cellStyle name="Normal 3 2 2 2 3" xfId="839"/>
    <cellStyle name="Normal 3 2 2 3" xfId="709"/>
    <cellStyle name="Normal 3 2 2 3 2" xfId="841"/>
    <cellStyle name="Normal 3 2 2 4" xfId="838"/>
    <cellStyle name="Normal 3 2 3" xfId="710"/>
    <cellStyle name="Normal 3 2 3 2" xfId="711"/>
    <cellStyle name="Normal 3 2 3 2 2" xfId="843"/>
    <cellStyle name="Normal 3 2 3 3" xfId="842"/>
    <cellStyle name="Normal 3 2 4" xfId="712"/>
    <cellStyle name="Normal 3 2 4 2" xfId="844"/>
    <cellStyle name="Normal 3 2 5" xfId="837"/>
    <cellStyle name="Normal 3 3" xfId="713"/>
    <cellStyle name="Normal 3 3 2" xfId="714"/>
    <cellStyle name="Normal 3 3 2 2" xfId="715"/>
    <cellStyle name="Normal 3 3 2 2 2" xfId="716"/>
    <cellStyle name="Normal 3 3 2 2 2 2" xfId="848"/>
    <cellStyle name="Normal 3 3 2 2 3" xfId="847"/>
    <cellStyle name="Normal 3 3 2 3" xfId="717"/>
    <cellStyle name="Normal 3 3 2 3 2" xfId="849"/>
    <cellStyle name="Normal 3 3 2 4" xfId="846"/>
    <cellStyle name="Normal 3 3 3" xfId="718"/>
    <cellStyle name="Normal 3 3 3 2" xfId="719"/>
    <cellStyle name="Normal 3 3 3 2 2" xfId="851"/>
    <cellStyle name="Normal 3 3 3 3" xfId="850"/>
    <cellStyle name="Normal 3 3 4" xfId="720"/>
    <cellStyle name="Normal 3 3 4 2" xfId="852"/>
    <cellStyle name="Normal 3 3 5" xfId="845"/>
    <cellStyle name="Normal 3 4" xfId="721"/>
    <cellStyle name="Normal 3 4 2" xfId="722"/>
    <cellStyle name="Normal 3 4 2 2" xfId="723"/>
    <cellStyle name="Normal 3 4 2 2 2" xfId="724"/>
    <cellStyle name="Normal 3 4 2 2 2 2" xfId="856"/>
    <cellStyle name="Normal 3 4 2 2 3" xfId="855"/>
    <cellStyle name="Normal 3 4 2 3" xfId="725"/>
    <cellStyle name="Normal 3 4 2 3 2" xfId="857"/>
    <cellStyle name="Normal 3 4 2 4" xfId="854"/>
    <cellStyle name="Normal 3 4 3" xfId="726"/>
    <cellStyle name="Normal 3 4 3 2" xfId="727"/>
    <cellStyle name="Normal 3 4 3 2 2" xfId="859"/>
    <cellStyle name="Normal 3 4 3 3" xfId="858"/>
    <cellStyle name="Normal 3 4 4" xfId="728"/>
    <cellStyle name="Normal 3 4 4 2" xfId="860"/>
    <cellStyle name="Normal 3 4 5" xfId="853"/>
    <cellStyle name="Normal 3 5" xfId="729"/>
    <cellStyle name="Normal 3 5 2" xfId="730"/>
    <cellStyle name="Normal 3 5 2 2" xfId="731"/>
    <cellStyle name="Normal 3 5 2 2 2" xfId="863"/>
    <cellStyle name="Normal 3 5 2 3" xfId="862"/>
    <cellStyle name="Normal 3 5 3" xfId="732"/>
    <cellStyle name="Normal 3 5 3 2" xfId="864"/>
    <cellStyle name="Normal 3 5 4" xfId="861"/>
    <cellStyle name="Normal 3 6" xfId="733"/>
    <cellStyle name="Normal 3 6 2" xfId="734"/>
    <cellStyle name="Normal 3 6 2 2" xfId="866"/>
    <cellStyle name="Normal 3 6 3" xfId="865"/>
    <cellStyle name="Normal 3 7" xfId="735"/>
    <cellStyle name="Normal 3 7 2" xfId="867"/>
    <cellStyle name="Normal 3 8" xfId="836"/>
    <cellStyle name="Normal 4" xfId="736"/>
    <cellStyle name="Normal 4 2" xfId="737"/>
    <cellStyle name="Normal 5" xfId="868"/>
    <cellStyle name="Normal 8" xfId="738"/>
    <cellStyle name="Note 10" xfId="739"/>
    <cellStyle name="Note 11" xfId="740"/>
    <cellStyle name="Note 12" xfId="741"/>
    <cellStyle name="Note 13" xfId="742"/>
    <cellStyle name="Note 2" xfId="743"/>
    <cellStyle name="Note 2 2" xfId="744"/>
    <cellStyle name="Note 3" xfId="745"/>
    <cellStyle name="Note 4" xfId="746"/>
    <cellStyle name="Note 5" xfId="747"/>
    <cellStyle name="Note 6" xfId="748"/>
    <cellStyle name="Note 7" xfId="749"/>
    <cellStyle name="Note 8" xfId="750"/>
    <cellStyle name="Note 9" xfId="751"/>
    <cellStyle name="Output 10" xfId="752"/>
    <cellStyle name="Output 11" xfId="753"/>
    <cellStyle name="Output 12" xfId="754"/>
    <cellStyle name="Output 13" xfId="755"/>
    <cellStyle name="Output 2" xfId="756"/>
    <cellStyle name="Output 2 2" xfId="757"/>
    <cellStyle name="Output 3" xfId="758"/>
    <cellStyle name="Output 4" xfId="759"/>
    <cellStyle name="Output 5" xfId="760"/>
    <cellStyle name="Output 6" xfId="761"/>
    <cellStyle name="Output 7" xfId="762"/>
    <cellStyle name="Output 8" xfId="763"/>
    <cellStyle name="Output 9" xfId="764"/>
    <cellStyle name="Title 10" xfId="765"/>
    <cellStyle name="Title 11" xfId="766"/>
    <cellStyle name="Title 12" xfId="767"/>
    <cellStyle name="Title 13" xfId="768"/>
    <cellStyle name="Title 2" xfId="769"/>
    <cellStyle name="Title 2 2" xfId="770"/>
    <cellStyle name="Title 3" xfId="771"/>
    <cellStyle name="Title 4" xfId="772"/>
    <cellStyle name="Title 5" xfId="773"/>
    <cellStyle name="Title 6" xfId="774"/>
    <cellStyle name="Title 7" xfId="775"/>
    <cellStyle name="Title 8" xfId="776"/>
    <cellStyle name="Title 9" xfId="777"/>
    <cellStyle name="Total 10" xfId="778"/>
    <cellStyle name="Total 11" xfId="779"/>
    <cellStyle name="Total 12" xfId="780"/>
    <cellStyle name="Total 13" xfId="781"/>
    <cellStyle name="Total 2" xfId="782"/>
    <cellStyle name="Total 2 2" xfId="783"/>
    <cellStyle name="Total 3" xfId="784"/>
    <cellStyle name="Total 4" xfId="785"/>
    <cellStyle name="Total 5" xfId="786"/>
    <cellStyle name="Total 6" xfId="787"/>
    <cellStyle name="Total 7" xfId="788"/>
    <cellStyle name="Total 8" xfId="789"/>
    <cellStyle name="Total 9" xfId="790"/>
    <cellStyle name="Warning Text 10" xfId="791"/>
    <cellStyle name="Warning Text 11" xfId="792"/>
    <cellStyle name="Warning Text 12" xfId="793"/>
    <cellStyle name="Warning Text 13" xfId="794"/>
    <cellStyle name="Warning Text 2" xfId="795"/>
    <cellStyle name="Warning Text 2 2" xfId="796"/>
    <cellStyle name="Warning Text 3" xfId="797"/>
    <cellStyle name="Warning Text 4" xfId="798"/>
    <cellStyle name="Warning Text 5" xfId="799"/>
    <cellStyle name="Warning Text 6" xfId="800"/>
    <cellStyle name="Warning Text 7" xfId="801"/>
    <cellStyle name="Warning Text 8" xfId="802"/>
    <cellStyle name="Warning Text 9" xfId="8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SP%20Outreach_Issue_21%20(March%202014)%2026%20June%20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>
        <row r="12">
          <cell r="L12">
            <v>2434</v>
          </cell>
        </row>
        <row r="208">
          <cell r="C208">
            <v>313</v>
          </cell>
          <cell r="D208">
            <v>204</v>
          </cell>
          <cell r="E208">
            <v>204</v>
          </cell>
        </row>
      </sheetData>
      <sheetData sheetId="2">
        <row r="7">
          <cell r="E7">
            <v>44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P258"/>
  <sheetViews>
    <sheetView view="pageBreakPreview" zoomScale="73" zoomScaleNormal="87" zoomScaleSheetLayoutView="73" workbookViewId="0">
      <pane xSplit="2" ySplit="3" topLeftCell="H108" activePane="bottomRight" state="frozen"/>
      <selection activeCell="G51" sqref="G51"/>
      <selection pane="topRight" activeCell="G51" sqref="G51"/>
      <selection pane="bottomLeft" activeCell="G51" sqref="G51"/>
      <selection pane="bottomRight" activeCell="N108" sqref="N108"/>
    </sheetView>
  </sheetViews>
  <sheetFormatPr defaultRowHeight="15"/>
  <cols>
    <col min="1" max="1" width="6.42578125" style="2" customWidth="1"/>
    <col min="2" max="2" width="28.85546875" style="1" bestFit="1" customWidth="1"/>
    <col min="3" max="3" width="17.7109375" style="3" bestFit="1" customWidth="1"/>
    <col min="4" max="5" width="15.5703125" style="3" customWidth="1"/>
    <col min="6" max="6" width="17.7109375" style="3" customWidth="1"/>
    <col min="7" max="7" width="15.5703125" style="3" customWidth="1"/>
    <col min="8" max="8" width="20.85546875" style="11" customWidth="1"/>
    <col min="9" max="12" width="15.5703125" style="9" customWidth="1"/>
    <col min="13" max="15" width="15.5703125" style="11" customWidth="1"/>
    <col min="16" max="16" width="13" style="3" bestFit="1" customWidth="1"/>
    <col min="17" max="16384" width="9.140625" style="1"/>
  </cols>
  <sheetData>
    <row r="1" spans="1:16" thickBot="1">
      <c r="A1" s="160" t="s">
        <v>271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</row>
    <row r="2" spans="1:16" ht="53.25" customHeight="1">
      <c r="A2" s="161" t="s">
        <v>26</v>
      </c>
      <c r="B2" s="163" t="s">
        <v>27</v>
      </c>
      <c r="C2" s="163" t="s">
        <v>198</v>
      </c>
      <c r="D2" s="158" t="s">
        <v>233</v>
      </c>
      <c r="E2" s="158"/>
      <c r="F2" s="158"/>
      <c r="G2" s="159"/>
      <c r="H2" s="163" t="s">
        <v>29</v>
      </c>
      <c r="I2" s="158" t="s">
        <v>234</v>
      </c>
      <c r="J2" s="158"/>
      <c r="K2" s="158"/>
      <c r="L2" s="159"/>
      <c r="M2" s="163" t="s">
        <v>241</v>
      </c>
      <c r="N2" s="163"/>
      <c r="O2" s="163"/>
      <c r="P2" s="165" t="s">
        <v>28</v>
      </c>
    </row>
    <row r="3" spans="1:16" ht="49.5" customHeight="1" thickBot="1">
      <c r="A3" s="162"/>
      <c r="B3" s="164"/>
      <c r="C3" s="164"/>
      <c r="D3" s="84" t="s">
        <v>240</v>
      </c>
      <c r="E3" s="84" t="s">
        <v>264</v>
      </c>
      <c r="F3" s="84" t="s">
        <v>218</v>
      </c>
      <c r="G3" s="84" t="s">
        <v>265</v>
      </c>
      <c r="H3" s="164"/>
      <c r="I3" s="84" t="s">
        <v>240</v>
      </c>
      <c r="J3" s="84" t="s">
        <v>264</v>
      </c>
      <c r="K3" s="84" t="s">
        <v>218</v>
      </c>
      <c r="L3" s="84" t="s">
        <v>265</v>
      </c>
      <c r="M3" s="84" t="s">
        <v>240</v>
      </c>
      <c r="N3" s="84" t="s">
        <v>264</v>
      </c>
      <c r="O3" s="84" t="s">
        <v>218</v>
      </c>
      <c r="P3" s="166"/>
    </row>
    <row r="4" spans="1:16" ht="6.75" customHeight="1" thickBot="1">
      <c r="A4" s="12"/>
      <c r="B4" s="13"/>
      <c r="C4" s="14"/>
      <c r="D4" s="14"/>
      <c r="E4" s="14"/>
      <c r="F4" s="14"/>
      <c r="G4" s="14"/>
      <c r="H4" s="15"/>
      <c r="I4" s="16"/>
      <c r="J4" s="16"/>
      <c r="K4" s="16"/>
      <c r="L4" s="16"/>
      <c r="M4" s="15"/>
      <c r="N4" s="15"/>
      <c r="O4" s="15"/>
      <c r="P4" s="14"/>
    </row>
    <row r="5" spans="1:16" ht="21.75" customHeight="1">
      <c r="A5" s="17" t="s">
        <v>30</v>
      </c>
      <c r="B5" s="18"/>
      <c r="C5" s="19"/>
      <c r="D5" s="19"/>
      <c r="E5" s="19"/>
      <c r="F5" s="19"/>
      <c r="G5" s="19"/>
      <c r="H5" s="19"/>
      <c r="I5" s="20"/>
      <c r="J5" s="20"/>
      <c r="K5" s="20"/>
      <c r="L5" s="20"/>
      <c r="M5" s="19"/>
      <c r="N5" s="19"/>
      <c r="O5" s="19"/>
      <c r="P5" s="21"/>
    </row>
    <row r="6" spans="1:16" thickBot="1">
      <c r="A6" s="36">
        <v>1</v>
      </c>
      <c r="B6" s="37" t="s">
        <v>31</v>
      </c>
      <c r="C6" s="38">
        <v>12</v>
      </c>
      <c r="D6" s="38">
        <v>12</v>
      </c>
      <c r="E6" s="38">
        <v>12</v>
      </c>
      <c r="F6" s="119">
        <v>0</v>
      </c>
      <c r="G6" s="119">
        <v>100</v>
      </c>
      <c r="H6" s="38">
        <v>43884</v>
      </c>
      <c r="I6" s="38">
        <v>26254</v>
      </c>
      <c r="J6" s="38">
        <v>26328</v>
      </c>
      <c r="K6" s="119">
        <v>0.28186181153348061</v>
      </c>
      <c r="L6" s="119">
        <v>59.994531036368613</v>
      </c>
      <c r="M6" s="38">
        <v>1597</v>
      </c>
      <c r="N6" s="38">
        <v>1601</v>
      </c>
      <c r="O6" s="119">
        <v>0.25046963055729493</v>
      </c>
      <c r="P6" s="136" t="s">
        <v>5</v>
      </c>
    </row>
    <row r="7" spans="1:16" s="4" customFormat="1" ht="15.75" thickBot="1">
      <c r="A7" s="133">
        <v>1</v>
      </c>
      <c r="B7" s="135" t="s">
        <v>32</v>
      </c>
      <c r="C7" s="56">
        <v>12</v>
      </c>
      <c r="D7" s="56">
        <v>12</v>
      </c>
      <c r="E7" s="56">
        <v>12</v>
      </c>
      <c r="F7" s="132">
        <v>0</v>
      </c>
      <c r="G7" s="132">
        <v>100</v>
      </c>
      <c r="H7" s="56">
        <v>43884</v>
      </c>
      <c r="I7" s="56">
        <v>26254</v>
      </c>
      <c r="J7" s="56">
        <v>26328</v>
      </c>
      <c r="K7" s="132">
        <v>0.28186181153348061</v>
      </c>
      <c r="L7" s="132">
        <v>59.994531036368613</v>
      </c>
      <c r="M7" s="56">
        <v>1597</v>
      </c>
      <c r="N7" s="56">
        <v>1601</v>
      </c>
      <c r="O7" s="132">
        <v>0.25046963055729493</v>
      </c>
      <c r="P7" s="134"/>
    </row>
    <row r="8" spans="1:16" ht="4.5" customHeight="1" thickBot="1">
      <c r="A8" s="12"/>
      <c r="B8" s="13"/>
      <c r="C8" s="58"/>
      <c r="D8" s="27"/>
      <c r="E8" s="27"/>
      <c r="F8" s="99"/>
      <c r="G8" s="99"/>
      <c r="H8" s="58"/>
      <c r="I8" s="27"/>
      <c r="J8" s="27"/>
      <c r="K8" s="27"/>
      <c r="L8" s="27"/>
      <c r="M8" s="27"/>
      <c r="N8" s="27"/>
      <c r="O8" s="27"/>
      <c r="P8" s="14"/>
    </row>
    <row r="9" spans="1:16" ht="14.25">
      <c r="A9" s="17" t="s">
        <v>33</v>
      </c>
      <c r="B9" s="18"/>
      <c r="C9" s="19"/>
      <c r="D9" s="28"/>
      <c r="E9" s="28"/>
      <c r="F9" s="100"/>
      <c r="G9" s="100"/>
      <c r="H9" s="19"/>
      <c r="I9" s="28"/>
      <c r="J9" s="28"/>
      <c r="K9" s="28"/>
      <c r="L9" s="28"/>
      <c r="M9" s="28"/>
      <c r="N9" s="28"/>
      <c r="O9" s="28"/>
      <c r="P9" s="21"/>
    </row>
    <row r="10" spans="1:16" ht="14.25">
      <c r="A10" s="22">
        <v>1</v>
      </c>
      <c r="B10" s="23" t="s">
        <v>34</v>
      </c>
      <c r="C10" s="24">
        <v>8</v>
      </c>
      <c r="D10" s="38">
        <v>8</v>
      </c>
      <c r="E10" s="38">
        <v>8</v>
      </c>
      <c r="F10" s="98">
        <v>0</v>
      </c>
      <c r="G10" s="98">
        <v>100</v>
      </c>
      <c r="H10" s="24">
        <v>22144</v>
      </c>
      <c r="I10" s="38">
        <v>9890</v>
      </c>
      <c r="J10" s="38">
        <v>9890</v>
      </c>
      <c r="K10" s="98">
        <v>0</v>
      </c>
      <c r="L10" s="98">
        <v>44.662210982658962</v>
      </c>
      <c r="M10" s="38">
        <v>598</v>
      </c>
      <c r="N10" s="38">
        <v>598</v>
      </c>
      <c r="O10" s="98">
        <v>0</v>
      </c>
      <c r="P10" s="26" t="s">
        <v>5</v>
      </c>
    </row>
    <row r="11" spans="1:16" ht="14.25">
      <c r="A11" s="22">
        <v>2</v>
      </c>
      <c r="B11" s="23" t="s">
        <v>167</v>
      </c>
      <c r="C11" s="24">
        <v>8</v>
      </c>
      <c r="D11" s="38">
        <v>0</v>
      </c>
      <c r="E11" s="38">
        <v>0</v>
      </c>
      <c r="F11" s="98">
        <v>0</v>
      </c>
      <c r="G11" s="98">
        <v>0</v>
      </c>
      <c r="H11" s="24">
        <v>13787</v>
      </c>
      <c r="I11" s="24"/>
      <c r="J11" s="24"/>
      <c r="K11" s="98" t="s">
        <v>272</v>
      </c>
      <c r="L11" s="98">
        <v>0</v>
      </c>
      <c r="M11" s="24"/>
      <c r="N11" s="25"/>
      <c r="O11" s="98">
        <v>0</v>
      </c>
      <c r="P11" s="79">
        <v>0</v>
      </c>
    </row>
    <row r="12" spans="1:16" ht="14.25">
      <c r="A12" s="22">
        <v>3</v>
      </c>
      <c r="B12" s="23" t="s">
        <v>35</v>
      </c>
      <c r="C12" s="24">
        <v>27</v>
      </c>
      <c r="D12" s="38">
        <v>1</v>
      </c>
      <c r="E12" s="38">
        <v>1</v>
      </c>
      <c r="F12" s="98">
        <v>0</v>
      </c>
      <c r="G12" s="98">
        <v>3.7037037037037033</v>
      </c>
      <c r="H12" s="24">
        <v>35003</v>
      </c>
      <c r="I12" s="38">
        <v>2434</v>
      </c>
      <c r="J12" s="38">
        <v>2434</v>
      </c>
      <c r="K12" s="98">
        <v>0</v>
      </c>
      <c r="L12" s="98">
        <v>6.953689683741394</v>
      </c>
      <c r="M12" s="38">
        <v>109</v>
      </c>
      <c r="N12" s="38">
        <v>109</v>
      </c>
      <c r="O12" s="98">
        <v>0</v>
      </c>
      <c r="P12" s="26" t="s">
        <v>3</v>
      </c>
    </row>
    <row r="13" spans="1:16" ht="14.25">
      <c r="A13" s="22">
        <v>4</v>
      </c>
      <c r="B13" s="23" t="s">
        <v>168</v>
      </c>
      <c r="C13" s="24">
        <v>10</v>
      </c>
      <c r="D13" s="38">
        <v>0</v>
      </c>
      <c r="E13" s="38"/>
      <c r="F13" s="98">
        <v>0</v>
      </c>
      <c r="G13" s="98">
        <v>0</v>
      </c>
      <c r="H13" s="143">
        <v>13570</v>
      </c>
      <c r="I13" s="24"/>
      <c r="J13" s="24"/>
      <c r="K13" s="98" t="s">
        <v>272</v>
      </c>
      <c r="L13" s="98">
        <v>0</v>
      </c>
      <c r="M13" s="24"/>
      <c r="N13" s="25"/>
      <c r="O13" s="98">
        <v>0</v>
      </c>
      <c r="P13" s="79">
        <v>0</v>
      </c>
    </row>
    <row r="14" spans="1:16" ht="14.25">
      <c r="A14" s="22">
        <v>5</v>
      </c>
      <c r="B14" s="23" t="s">
        <v>169</v>
      </c>
      <c r="C14" s="24">
        <v>12</v>
      </c>
      <c r="D14" s="38">
        <v>0</v>
      </c>
      <c r="E14" s="38"/>
      <c r="F14" s="98">
        <v>0</v>
      </c>
      <c r="G14" s="98">
        <v>0</v>
      </c>
      <c r="H14" s="143">
        <v>27337</v>
      </c>
      <c r="I14" s="24"/>
      <c r="J14" s="24"/>
      <c r="K14" s="98" t="s">
        <v>272</v>
      </c>
      <c r="L14" s="98">
        <v>0</v>
      </c>
      <c r="M14" s="24"/>
      <c r="N14" s="25"/>
      <c r="O14" s="98">
        <v>0</v>
      </c>
      <c r="P14" s="79">
        <v>0</v>
      </c>
    </row>
    <row r="15" spans="1:16" ht="14.25">
      <c r="A15" s="22">
        <v>6</v>
      </c>
      <c r="B15" s="23" t="s">
        <v>36</v>
      </c>
      <c r="C15" s="24">
        <v>13</v>
      </c>
      <c r="D15" s="38">
        <v>13</v>
      </c>
      <c r="E15" s="38">
        <v>13</v>
      </c>
      <c r="F15" s="98">
        <v>0</v>
      </c>
      <c r="G15" s="98">
        <v>100</v>
      </c>
      <c r="H15" s="24">
        <v>16691</v>
      </c>
      <c r="I15" s="38">
        <v>19324</v>
      </c>
      <c r="J15" s="38">
        <v>19324</v>
      </c>
      <c r="K15" s="98">
        <v>0</v>
      </c>
      <c r="L15" s="98">
        <v>115.77496854592296</v>
      </c>
      <c r="M15" s="38">
        <v>863</v>
      </c>
      <c r="N15" s="38">
        <v>863</v>
      </c>
      <c r="O15" s="98">
        <v>0</v>
      </c>
      <c r="P15" s="26" t="s">
        <v>5</v>
      </c>
    </row>
    <row r="16" spans="1:16" ht="14.25">
      <c r="A16" s="22">
        <v>7</v>
      </c>
      <c r="B16" s="23" t="s">
        <v>170</v>
      </c>
      <c r="C16" s="24">
        <v>10</v>
      </c>
      <c r="D16" s="38">
        <v>0</v>
      </c>
      <c r="E16" s="38"/>
      <c r="F16" s="98">
        <v>0</v>
      </c>
      <c r="G16" s="98">
        <v>0</v>
      </c>
      <c r="H16" s="24">
        <v>0</v>
      </c>
      <c r="I16" s="24"/>
      <c r="J16" s="24"/>
      <c r="K16" s="98" t="s">
        <v>272</v>
      </c>
      <c r="L16" s="98">
        <v>0</v>
      </c>
      <c r="M16" s="24"/>
      <c r="N16" s="25"/>
      <c r="O16" s="98">
        <v>0</v>
      </c>
      <c r="P16" s="79">
        <v>0</v>
      </c>
    </row>
    <row r="17" spans="1:16" ht="14.25">
      <c r="A17" s="22">
        <v>8</v>
      </c>
      <c r="B17" s="23" t="s">
        <v>37</v>
      </c>
      <c r="C17" s="24">
        <v>9</v>
      </c>
      <c r="D17" s="38">
        <v>9</v>
      </c>
      <c r="E17" s="38">
        <v>9</v>
      </c>
      <c r="F17" s="98">
        <v>0</v>
      </c>
      <c r="G17" s="98">
        <v>100</v>
      </c>
      <c r="H17" s="24">
        <v>16184</v>
      </c>
      <c r="I17" s="38">
        <v>9708</v>
      </c>
      <c r="J17" s="38">
        <v>10938</v>
      </c>
      <c r="K17" s="98">
        <v>12.669962917181707</v>
      </c>
      <c r="L17" s="98">
        <v>67.585269401878392</v>
      </c>
      <c r="M17" s="38">
        <v>577</v>
      </c>
      <c r="N17" s="38">
        <v>659</v>
      </c>
      <c r="O17" s="98">
        <v>14.211438474870018</v>
      </c>
      <c r="P17" s="26" t="s">
        <v>3</v>
      </c>
    </row>
    <row r="18" spans="1:16" ht="14.25">
      <c r="A18" s="22">
        <v>9</v>
      </c>
      <c r="B18" s="23" t="s">
        <v>38</v>
      </c>
      <c r="C18" s="24">
        <v>46</v>
      </c>
      <c r="D18" s="38">
        <v>29</v>
      </c>
      <c r="E18" s="38">
        <v>29</v>
      </c>
      <c r="F18" s="98">
        <v>0</v>
      </c>
      <c r="G18" s="98">
        <v>63.043478260869563</v>
      </c>
      <c r="H18" s="24">
        <v>52664</v>
      </c>
      <c r="I18" s="38">
        <v>8739</v>
      </c>
      <c r="J18" s="38">
        <v>8739</v>
      </c>
      <c r="K18" s="98">
        <v>0</v>
      </c>
      <c r="L18" s="98">
        <v>16.593878171046637</v>
      </c>
      <c r="M18" s="38">
        <v>163</v>
      </c>
      <c r="N18" s="38">
        <v>163</v>
      </c>
      <c r="O18" s="98">
        <v>0</v>
      </c>
      <c r="P18" s="26" t="s">
        <v>3</v>
      </c>
    </row>
    <row r="19" spans="1:16" ht="14.25">
      <c r="A19" s="22">
        <v>10</v>
      </c>
      <c r="B19" s="23" t="s">
        <v>39</v>
      </c>
      <c r="C19" s="24">
        <v>18</v>
      </c>
      <c r="D19" s="38">
        <v>15</v>
      </c>
      <c r="E19" s="38">
        <v>15</v>
      </c>
      <c r="F19" s="98">
        <v>0</v>
      </c>
      <c r="G19" s="98">
        <v>83.333333333333343</v>
      </c>
      <c r="H19" s="24">
        <v>31396</v>
      </c>
      <c r="I19" s="38">
        <v>28829</v>
      </c>
      <c r="J19" s="38">
        <v>28829</v>
      </c>
      <c r="K19" s="98">
        <v>0</v>
      </c>
      <c r="L19" s="98">
        <v>91.823799210090456</v>
      </c>
      <c r="M19" s="38">
        <v>1870</v>
      </c>
      <c r="N19" s="38">
        <v>1870</v>
      </c>
      <c r="O19" s="98">
        <v>0</v>
      </c>
      <c r="P19" s="26" t="s">
        <v>3</v>
      </c>
    </row>
    <row r="20" spans="1:16" ht="14.25">
      <c r="A20" s="22">
        <v>11</v>
      </c>
      <c r="B20" s="23" t="s">
        <v>40</v>
      </c>
      <c r="C20" s="24">
        <v>38</v>
      </c>
      <c r="D20" s="38">
        <v>38</v>
      </c>
      <c r="E20" s="38">
        <v>38</v>
      </c>
      <c r="F20" s="98">
        <v>0</v>
      </c>
      <c r="G20" s="98">
        <v>100</v>
      </c>
      <c r="H20" s="24">
        <v>70164</v>
      </c>
      <c r="I20" s="38">
        <v>48595</v>
      </c>
      <c r="J20" s="38">
        <v>48595</v>
      </c>
      <c r="K20" s="98">
        <v>0</v>
      </c>
      <c r="L20" s="98">
        <v>69.259164243771735</v>
      </c>
      <c r="M20" s="38">
        <v>2246</v>
      </c>
      <c r="N20" s="38">
        <v>2246</v>
      </c>
      <c r="O20" s="98">
        <v>0</v>
      </c>
      <c r="P20" s="26" t="s">
        <v>5</v>
      </c>
    </row>
    <row r="21" spans="1:16" ht="14.25">
      <c r="A21" s="22">
        <v>12</v>
      </c>
      <c r="B21" s="23" t="s">
        <v>41</v>
      </c>
      <c r="C21" s="24">
        <v>7</v>
      </c>
      <c r="D21" s="38">
        <v>7</v>
      </c>
      <c r="E21" s="38">
        <v>7</v>
      </c>
      <c r="F21" s="98">
        <v>0</v>
      </c>
      <c r="G21" s="98">
        <v>99.999999999999986</v>
      </c>
      <c r="H21" s="24">
        <v>14328.125</v>
      </c>
      <c r="I21" s="38">
        <v>15739</v>
      </c>
      <c r="J21" s="38">
        <v>15739</v>
      </c>
      <c r="K21" s="98">
        <v>0</v>
      </c>
      <c r="L21" s="98">
        <v>109.84689203925845</v>
      </c>
      <c r="M21" s="38">
        <v>942</v>
      </c>
      <c r="N21" s="38">
        <v>942</v>
      </c>
      <c r="O21" s="98">
        <v>0</v>
      </c>
      <c r="P21" s="26" t="s">
        <v>3</v>
      </c>
    </row>
    <row r="22" spans="1:16" ht="14.25">
      <c r="A22" s="22">
        <v>13</v>
      </c>
      <c r="B22" s="23" t="s">
        <v>42</v>
      </c>
      <c r="C22" s="24">
        <v>35</v>
      </c>
      <c r="D22" s="38">
        <v>28</v>
      </c>
      <c r="E22" s="38">
        <v>28</v>
      </c>
      <c r="F22" s="98">
        <v>0</v>
      </c>
      <c r="G22" s="98">
        <v>80</v>
      </c>
      <c r="H22" s="24">
        <v>60032</v>
      </c>
      <c r="I22" s="38">
        <v>34100</v>
      </c>
      <c r="J22" s="38">
        <v>35045</v>
      </c>
      <c r="K22" s="98">
        <v>2.7712609970674489</v>
      </c>
      <c r="L22" s="98">
        <v>58.377198827292105</v>
      </c>
      <c r="M22" s="38">
        <v>2060</v>
      </c>
      <c r="N22" s="38">
        <v>2123</v>
      </c>
      <c r="O22" s="98">
        <v>3.058252427184466</v>
      </c>
      <c r="P22" s="26" t="s">
        <v>3</v>
      </c>
    </row>
    <row r="23" spans="1:16" ht="14.25">
      <c r="A23" s="22">
        <v>14</v>
      </c>
      <c r="B23" s="23" t="s">
        <v>171</v>
      </c>
      <c r="C23" s="24">
        <v>25</v>
      </c>
      <c r="D23" s="38">
        <v>0</v>
      </c>
      <c r="E23" s="38"/>
      <c r="F23" s="98">
        <v>0</v>
      </c>
      <c r="G23" s="98">
        <v>0</v>
      </c>
      <c r="H23" s="144">
        <v>44863</v>
      </c>
      <c r="I23" s="24"/>
      <c r="J23" s="24"/>
      <c r="K23" s="98" t="s">
        <v>272</v>
      </c>
      <c r="L23" s="98">
        <v>0</v>
      </c>
      <c r="M23" s="24"/>
      <c r="N23" s="25"/>
      <c r="O23" s="98">
        <v>0</v>
      </c>
      <c r="P23" s="79">
        <v>0</v>
      </c>
    </row>
    <row r="24" spans="1:16" ht="14.25">
      <c r="A24" s="22">
        <v>15</v>
      </c>
      <c r="B24" s="23" t="s">
        <v>43</v>
      </c>
      <c r="C24" s="24">
        <v>15</v>
      </c>
      <c r="D24" s="38">
        <v>13</v>
      </c>
      <c r="E24" s="38">
        <v>13</v>
      </c>
      <c r="F24" s="98">
        <v>0</v>
      </c>
      <c r="G24" s="98">
        <v>86.666666666666671</v>
      </c>
      <c r="H24" s="24">
        <v>28796</v>
      </c>
      <c r="I24" s="38">
        <v>19117</v>
      </c>
      <c r="J24" s="38">
        <v>19117</v>
      </c>
      <c r="K24" s="98">
        <v>0</v>
      </c>
      <c r="L24" s="98">
        <v>66.387692735102107</v>
      </c>
      <c r="M24" s="38">
        <v>1220</v>
      </c>
      <c r="N24" s="38">
        <v>1220</v>
      </c>
      <c r="O24" s="98">
        <v>0</v>
      </c>
      <c r="P24" s="26" t="s">
        <v>3</v>
      </c>
    </row>
    <row r="25" spans="1:16" ht="14.25">
      <c r="A25" s="22">
        <v>16</v>
      </c>
      <c r="B25" s="23" t="s">
        <v>172</v>
      </c>
      <c r="C25" s="24">
        <v>8</v>
      </c>
      <c r="D25" s="38">
        <v>0</v>
      </c>
      <c r="E25" s="38"/>
      <c r="F25" s="98">
        <v>0</v>
      </c>
      <c r="G25" s="98">
        <v>0</v>
      </c>
      <c r="H25" s="143">
        <v>15156</v>
      </c>
      <c r="I25" s="24"/>
      <c r="J25" s="24"/>
      <c r="K25" s="98" t="s">
        <v>272</v>
      </c>
      <c r="L25" s="98">
        <v>0</v>
      </c>
      <c r="M25" s="24"/>
      <c r="N25" s="25"/>
      <c r="O25" s="98">
        <v>0</v>
      </c>
      <c r="P25" s="79">
        <v>0</v>
      </c>
    </row>
    <row r="26" spans="1:16" ht="14.25">
      <c r="A26" s="22">
        <v>17</v>
      </c>
      <c r="B26" s="23" t="s">
        <v>44</v>
      </c>
      <c r="C26" s="24">
        <v>22</v>
      </c>
      <c r="D26" s="38">
        <v>0</v>
      </c>
      <c r="E26" s="38">
        <v>5</v>
      </c>
      <c r="F26" s="98">
        <v>0</v>
      </c>
      <c r="G26" s="98">
        <v>22.727272727272727</v>
      </c>
      <c r="H26" s="24">
        <v>34637</v>
      </c>
      <c r="I26" s="38">
        <v>5052</v>
      </c>
      <c r="J26" s="38">
        <v>5321</v>
      </c>
      <c r="K26" s="98">
        <v>5.3246239113222487</v>
      </c>
      <c r="L26" s="98">
        <v>15.362184946733262</v>
      </c>
      <c r="M26" s="38">
        <v>288</v>
      </c>
      <c r="N26" s="38">
        <v>316</v>
      </c>
      <c r="O26" s="98">
        <v>9.7222222222222232</v>
      </c>
      <c r="P26" s="26" t="s">
        <v>5</v>
      </c>
    </row>
    <row r="27" spans="1:16" ht="14.25">
      <c r="A27" s="22">
        <v>18</v>
      </c>
      <c r="B27" s="23" t="s">
        <v>173</v>
      </c>
      <c r="C27" s="24">
        <v>20</v>
      </c>
      <c r="D27" s="38">
        <v>20</v>
      </c>
      <c r="E27" s="38">
        <v>20</v>
      </c>
      <c r="F27" s="98">
        <v>0</v>
      </c>
      <c r="G27" s="98">
        <v>100</v>
      </c>
      <c r="H27" s="143">
        <v>39770</v>
      </c>
      <c r="I27" s="38">
        <v>2588</v>
      </c>
      <c r="J27" s="38">
        <v>3233</v>
      </c>
      <c r="K27" s="98">
        <v>24.92272024729521</v>
      </c>
      <c r="L27" s="98">
        <v>8.129243148101585</v>
      </c>
      <c r="M27" s="38">
        <v>134</v>
      </c>
      <c r="N27" s="38">
        <v>177</v>
      </c>
      <c r="O27" s="98">
        <v>32.089552238805972</v>
      </c>
      <c r="P27" s="79" t="s">
        <v>3</v>
      </c>
    </row>
    <row r="28" spans="1:16" ht="14.25">
      <c r="A28" s="22">
        <v>19</v>
      </c>
      <c r="B28" s="23" t="s">
        <v>45</v>
      </c>
      <c r="C28" s="24">
        <v>13</v>
      </c>
      <c r="D28" s="38">
        <v>13</v>
      </c>
      <c r="E28" s="38">
        <v>13</v>
      </c>
      <c r="F28" s="98">
        <v>0</v>
      </c>
      <c r="G28" s="98">
        <v>100</v>
      </c>
      <c r="H28" s="24">
        <v>18831</v>
      </c>
      <c r="I28" s="38">
        <v>18831</v>
      </c>
      <c r="J28" s="38">
        <v>18831</v>
      </c>
      <c r="K28" s="98">
        <v>0</v>
      </c>
      <c r="L28" s="98">
        <v>100</v>
      </c>
      <c r="M28" s="38">
        <v>1389</v>
      </c>
      <c r="N28" s="38">
        <v>1389</v>
      </c>
      <c r="O28" s="98">
        <v>0</v>
      </c>
      <c r="P28" s="26" t="s">
        <v>3</v>
      </c>
    </row>
    <row r="29" spans="1:16" ht="14.25">
      <c r="A29" s="22">
        <v>20</v>
      </c>
      <c r="B29" s="23" t="s">
        <v>174</v>
      </c>
      <c r="C29" s="24">
        <v>10</v>
      </c>
      <c r="D29" s="38">
        <v>0</v>
      </c>
      <c r="E29" s="38"/>
      <c r="F29" s="98">
        <v>0</v>
      </c>
      <c r="G29" s="98">
        <v>0</v>
      </c>
      <c r="H29" s="143">
        <v>19126</v>
      </c>
      <c r="I29" s="24"/>
      <c r="J29" s="24"/>
      <c r="K29" s="98" t="s">
        <v>272</v>
      </c>
      <c r="L29" s="98">
        <v>0</v>
      </c>
      <c r="M29" s="24"/>
      <c r="N29" s="25"/>
      <c r="O29" s="98">
        <v>0</v>
      </c>
      <c r="P29" s="79">
        <v>0</v>
      </c>
    </row>
    <row r="30" spans="1:16" ht="14.25">
      <c r="A30" s="22">
        <v>21</v>
      </c>
      <c r="B30" s="23" t="s">
        <v>175</v>
      </c>
      <c r="C30" s="24">
        <v>24</v>
      </c>
      <c r="D30" s="38">
        <v>0</v>
      </c>
      <c r="E30" s="38"/>
      <c r="F30" s="98">
        <v>0</v>
      </c>
      <c r="G30" s="98">
        <v>0</v>
      </c>
      <c r="H30" s="143">
        <v>34981</v>
      </c>
      <c r="I30" s="24"/>
      <c r="J30" s="24"/>
      <c r="K30" s="98" t="s">
        <v>272</v>
      </c>
      <c r="L30" s="98">
        <v>0</v>
      </c>
      <c r="M30" s="24"/>
      <c r="N30" s="25"/>
      <c r="O30" s="98">
        <v>0</v>
      </c>
      <c r="P30" s="79">
        <v>0</v>
      </c>
    </row>
    <row r="31" spans="1:16" ht="14.25">
      <c r="A31" s="22">
        <v>22</v>
      </c>
      <c r="B31" s="23" t="s">
        <v>176</v>
      </c>
      <c r="C31" s="24">
        <v>10</v>
      </c>
      <c r="D31" s="38">
        <v>1</v>
      </c>
      <c r="E31" s="38">
        <v>1</v>
      </c>
      <c r="F31" s="98">
        <v>0</v>
      </c>
      <c r="G31" s="98">
        <v>10</v>
      </c>
      <c r="H31" s="143">
        <v>13570</v>
      </c>
      <c r="I31" s="38">
        <v>0</v>
      </c>
      <c r="J31" s="38">
        <v>60</v>
      </c>
      <c r="K31" s="98" t="s">
        <v>272</v>
      </c>
      <c r="L31" s="98">
        <v>0</v>
      </c>
      <c r="M31" s="38">
        <v>4</v>
      </c>
      <c r="N31" s="38">
        <v>4</v>
      </c>
      <c r="O31" s="98">
        <v>0</v>
      </c>
      <c r="P31" s="26" t="s">
        <v>3</v>
      </c>
    </row>
    <row r="32" spans="1:16" ht="14.25">
      <c r="A32" s="22">
        <v>23</v>
      </c>
      <c r="B32" s="23" t="s">
        <v>46</v>
      </c>
      <c r="C32" s="24">
        <v>16</v>
      </c>
      <c r="D32" s="38">
        <v>16</v>
      </c>
      <c r="E32" s="38">
        <v>16</v>
      </c>
      <c r="F32" s="98">
        <v>0</v>
      </c>
      <c r="G32" s="98">
        <v>100</v>
      </c>
      <c r="H32" s="24">
        <v>35703</v>
      </c>
      <c r="I32" s="38">
        <v>16949</v>
      </c>
      <c r="J32" s="38">
        <v>16949</v>
      </c>
      <c r="K32" s="98">
        <v>0</v>
      </c>
      <c r="L32" s="98">
        <v>47.472201215584128</v>
      </c>
      <c r="M32" s="38">
        <v>1042</v>
      </c>
      <c r="N32" s="38">
        <v>1042</v>
      </c>
      <c r="O32" s="98">
        <v>0</v>
      </c>
      <c r="P32" s="26" t="s">
        <v>5</v>
      </c>
    </row>
    <row r="33" spans="1:16" ht="14.25">
      <c r="A33" s="22">
        <v>24</v>
      </c>
      <c r="B33" s="23" t="s">
        <v>47</v>
      </c>
      <c r="C33" s="24">
        <v>38</v>
      </c>
      <c r="D33" s="38">
        <v>35</v>
      </c>
      <c r="E33" s="38">
        <v>35</v>
      </c>
      <c r="F33" s="98">
        <v>0</v>
      </c>
      <c r="G33" s="98">
        <v>92.10526315789474</v>
      </c>
      <c r="H33" s="24">
        <v>55654</v>
      </c>
      <c r="I33" s="38">
        <v>23705</v>
      </c>
      <c r="J33" s="38">
        <v>23705</v>
      </c>
      <c r="K33" s="98">
        <v>0</v>
      </c>
      <c r="L33" s="98">
        <v>42.59352427498473</v>
      </c>
      <c r="M33" s="38">
        <v>1550</v>
      </c>
      <c r="N33" s="38">
        <v>1550</v>
      </c>
      <c r="O33" s="98">
        <v>0</v>
      </c>
      <c r="P33" s="26" t="s">
        <v>3</v>
      </c>
    </row>
    <row r="34" spans="1:16" ht="14.25">
      <c r="A34" s="22">
        <v>25</v>
      </c>
      <c r="B34" s="23" t="s">
        <v>180</v>
      </c>
      <c r="C34" s="24">
        <v>47</v>
      </c>
      <c r="D34" s="38">
        <v>5</v>
      </c>
      <c r="E34" s="38">
        <v>5</v>
      </c>
      <c r="F34" s="98">
        <v>0</v>
      </c>
      <c r="G34" s="98">
        <v>10.638297872340425</v>
      </c>
      <c r="H34" s="143">
        <v>25232</v>
      </c>
      <c r="I34" s="38">
        <v>939</v>
      </c>
      <c r="J34" s="38">
        <v>939</v>
      </c>
      <c r="K34" s="98">
        <v>0</v>
      </c>
      <c r="L34" s="98">
        <v>3.7214648065948004</v>
      </c>
      <c r="M34" s="38">
        <v>88</v>
      </c>
      <c r="N34" s="38">
        <v>88</v>
      </c>
      <c r="O34" s="98">
        <v>0</v>
      </c>
      <c r="P34" s="79" t="s">
        <v>3</v>
      </c>
    </row>
    <row r="35" spans="1:16" ht="14.25">
      <c r="A35" s="22">
        <v>26</v>
      </c>
      <c r="B35" s="23" t="s">
        <v>48</v>
      </c>
      <c r="C35" s="24">
        <v>7</v>
      </c>
      <c r="D35" s="38">
        <v>7</v>
      </c>
      <c r="E35" s="38">
        <v>7</v>
      </c>
      <c r="F35" s="98">
        <v>0</v>
      </c>
      <c r="G35" s="98">
        <v>99.999999999999986</v>
      </c>
      <c r="H35" s="24">
        <v>10608.311688311687</v>
      </c>
      <c r="I35" s="38">
        <v>2520</v>
      </c>
      <c r="J35" s="38">
        <v>2520</v>
      </c>
      <c r="K35" s="98">
        <v>0</v>
      </c>
      <c r="L35" s="98">
        <v>23.754958131335393</v>
      </c>
      <c r="M35" s="38">
        <v>118</v>
      </c>
      <c r="N35" s="38">
        <v>118</v>
      </c>
      <c r="O35" s="98">
        <v>0</v>
      </c>
      <c r="P35" s="26" t="s">
        <v>3</v>
      </c>
    </row>
    <row r="36" spans="1:16" ht="14.25">
      <c r="A36" s="22">
        <v>27</v>
      </c>
      <c r="B36" s="23" t="s">
        <v>177</v>
      </c>
      <c r="C36" s="24">
        <v>11</v>
      </c>
      <c r="D36" s="38">
        <v>0</v>
      </c>
      <c r="E36" s="38"/>
      <c r="F36" s="98">
        <v>0</v>
      </c>
      <c r="G36" s="98">
        <v>0</v>
      </c>
      <c r="H36" s="143">
        <v>19815</v>
      </c>
      <c r="I36" s="24"/>
      <c r="J36" s="24"/>
      <c r="K36" s="98" t="s">
        <v>272</v>
      </c>
      <c r="L36" s="98">
        <v>0</v>
      </c>
      <c r="M36" s="24"/>
      <c r="N36" s="25"/>
      <c r="O36" s="98">
        <v>0</v>
      </c>
      <c r="P36" s="79">
        <v>0</v>
      </c>
    </row>
    <row r="37" spans="1:16" ht="14.25">
      <c r="A37" s="22">
        <v>28</v>
      </c>
      <c r="B37" s="23" t="s">
        <v>178</v>
      </c>
      <c r="C37" s="24">
        <v>9</v>
      </c>
      <c r="D37" s="38">
        <v>0</v>
      </c>
      <c r="E37" s="38"/>
      <c r="F37" s="98">
        <v>0</v>
      </c>
      <c r="G37" s="98">
        <v>0</v>
      </c>
      <c r="H37" s="143">
        <v>18421.875</v>
      </c>
      <c r="I37" s="24"/>
      <c r="J37" s="24"/>
      <c r="K37" s="98" t="s">
        <v>272</v>
      </c>
      <c r="L37" s="98">
        <v>0</v>
      </c>
      <c r="M37" s="24"/>
      <c r="N37" s="25"/>
      <c r="O37" s="98">
        <v>0</v>
      </c>
      <c r="P37" s="79">
        <v>0</v>
      </c>
    </row>
    <row r="38" spans="1:16" ht="14.25">
      <c r="A38" s="22">
        <v>29</v>
      </c>
      <c r="B38" s="23" t="s">
        <v>49</v>
      </c>
      <c r="C38" s="24">
        <v>21</v>
      </c>
      <c r="D38" s="38">
        <v>21</v>
      </c>
      <c r="E38" s="38">
        <v>21</v>
      </c>
      <c r="F38" s="98">
        <v>0</v>
      </c>
      <c r="G38" s="98">
        <v>100</v>
      </c>
      <c r="H38" s="24">
        <v>21117.688311688311</v>
      </c>
      <c r="I38" s="38">
        <v>21575</v>
      </c>
      <c r="J38" s="38">
        <v>22490</v>
      </c>
      <c r="K38" s="98">
        <v>4.2410196987253768</v>
      </c>
      <c r="L38" s="98">
        <v>106.49839920003051</v>
      </c>
      <c r="M38" s="38">
        <v>1257</v>
      </c>
      <c r="N38" s="38">
        <v>1318</v>
      </c>
      <c r="O38" s="98">
        <v>4.8528241845664279</v>
      </c>
      <c r="P38" s="26" t="s">
        <v>3</v>
      </c>
    </row>
    <row r="39" spans="1:16" thickBot="1">
      <c r="A39" s="36">
        <v>30</v>
      </c>
      <c r="B39" s="37" t="s">
        <v>179</v>
      </c>
      <c r="C39" s="38">
        <v>10</v>
      </c>
      <c r="D39" s="38">
        <v>0</v>
      </c>
      <c r="E39" s="38"/>
      <c r="F39" s="119">
        <v>0</v>
      </c>
      <c r="G39" s="119">
        <v>0</v>
      </c>
      <c r="H39" s="143">
        <v>4609</v>
      </c>
      <c r="I39" s="24"/>
      <c r="J39" s="38"/>
      <c r="K39" s="98" t="s">
        <v>272</v>
      </c>
      <c r="L39" s="119">
        <v>0</v>
      </c>
      <c r="M39" s="24"/>
      <c r="N39" s="40"/>
      <c r="O39" s="119">
        <v>0</v>
      </c>
      <c r="P39" s="85">
        <v>0</v>
      </c>
    </row>
    <row r="40" spans="1:16" s="4" customFormat="1" ht="15.75" thickBot="1">
      <c r="A40" s="131">
        <v>19</v>
      </c>
      <c r="B40" s="130" t="s">
        <v>32</v>
      </c>
      <c r="C40" s="56">
        <v>547</v>
      </c>
      <c r="D40" s="56">
        <v>279</v>
      </c>
      <c r="E40" s="56">
        <v>284</v>
      </c>
      <c r="F40" s="132">
        <v>1.7921146953405018</v>
      </c>
      <c r="G40" s="132">
        <v>51.919561243144429</v>
      </c>
      <c r="H40" s="56">
        <v>814191</v>
      </c>
      <c r="I40" s="56">
        <v>288634</v>
      </c>
      <c r="J40" s="56">
        <v>292698</v>
      </c>
      <c r="K40" s="132">
        <v>1.4080115301731604</v>
      </c>
      <c r="L40" s="132">
        <v>35.949549921332952</v>
      </c>
      <c r="M40" s="56">
        <v>16518</v>
      </c>
      <c r="N40" s="56">
        <v>16795</v>
      </c>
      <c r="O40" s="132">
        <v>1.6769584695483715</v>
      </c>
      <c r="P40" s="134"/>
    </row>
    <row r="41" spans="1:16" ht="5.25" customHeight="1" thickBot="1">
      <c r="A41" s="86"/>
      <c r="B41" s="87"/>
      <c r="C41" s="45"/>
      <c r="D41" s="45"/>
      <c r="E41" s="45"/>
      <c r="F41" s="101"/>
      <c r="G41" s="101"/>
      <c r="H41" s="45"/>
      <c r="I41" s="45"/>
      <c r="J41" s="45"/>
      <c r="K41" s="45"/>
      <c r="L41" s="45"/>
      <c r="M41" s="45"/>
      <c r="N41" s="45"/>
      <c r="O41" s="45"/>
      <c r="P41" s="88"/>
    </row>
    <row r="42" spans="1:16" s="5" customFormat="1" ht="14.25">
      <c r="A42" s="17" t="s">
        <v>242</v>
      </c>
      <c r="B42" s="18"/>
      <c r="C42" s="19"/>
      <c r="D42" s="28"/>
      <c r="E42" s="28"/>
      <c r="F42" s="100"/>
      <c r="G42" s="100"/>
      <c r="H42" s="19"/>
      <c r="I42" s="28"/>
      <c r="J42" s="28"/>
      <c r="K42" s="28"/>
      <c r="L42" s="28"/>
      <c r="M42" s="28"/>
      <c r="N42" s="28"/>
      <c r="O42" s="28"/>
      <c r="P42" s="21"/>
    </row>
    <row r="43" spans="1:16" ht="14.25">
      <c r="A43" s="22">
        <v>1</v>
      </c>
      <c r="B43" s="23" t="s">
        <v>50</v>
      </c>
      <c r="C43" s="24">
        <v>54</v>
      </c>
      <c r="D43" s="24">
        <v>51</v>
      </c>
      <c r="E43" s="24">
        <v>54</v>
      </c>
      <c r="F43" s="98">
        <v>5.8823529411764701</v>
      </c>
      <c r="G43" s="98">
        <v>100</v>
      </c>
      <c r="H43" s="24">
        <v>115585</v>
      </c>
      <c r="I43" s="24">
        <v>57606</v>
      </c>
      <c r="J43" s="24">
        <v>57606</v>
      </c>
      <c r="K43" s="98">
        <v>0</v>
      </c>
      <c r="L43" s="98">
        <v>49.838646883246099</v>
      </c>
      <c r="M43" s="24">
        <v>2017</v>
      </c>
      <c r="N43" s="24">
        <v>2017</v>
      </c>
      <c r="O43" s="98">
        <v>0</v>
      </c>
      <c r="P43" s="26" t="s">
        <v>9</v>
      </c>
    </row>
    <row r="44" spans="1:16" ht="14.25">
      <c r="A44" s="22">
        <v>2</v>
      </c>
      <c r="B44" s="23" t="s">
        <v>243</v>
      </c>
      <c r="C44" s="24">
        <v>49</v>
      </c>
      <c r="D44" s="24">
        <v>0</v>
      </c>
      <c r="E44" s="24">
        <v>0</v>
      </c>
      <c r="F44" s="98">
        <v>0</v>
      </c>
      <c r="G44" s="98">
        <v>0</v>
      </c>
      <c r="H44" s="143">
        <v>65010</v>
      </c>
      <c r="I44" s="24">
        <v>0</v>
      </c>
      <c r="J44" s="24">
        <v>0</v>
      </c>
      <c r="K44" s="98">
        <v>0</v>
      </c>
      <c r="L44" s="98">
        <v>0</v>
      </c>
      <c r="M44" s="24">
        <v>0</v>
      </c>
      <c r="N44" s="25">
        <v>0</v>
      </c>
      <c r="O44" s="98">
        <v>0</v>
      </c>
      <c r="P44" s="79">
        <v>0</v>
      </c>
    </row>
    <row r="45" spans="1:16" ht="14.25">
      <c r="A45" s="22">
        <v>3</v>
      </c>
      <c r="B45" s="23" t="s">
        <v>51</v>
      </c>
      <c r="C45" s="24">
        <v>20</v>
      </c>
      <c r="D45" s="24">
        <v>18</v>
      </c>
      <c r="E45" s="24">
        <v>18</v>
      </c>
      <c r="F45" s="98">
        <v>0</v>
      </c>
      <c r="G45" s="98">
        <v>90</v>
      </c>
      <c r="H45" s="24">
        <v>46053</v>
      </c>
      <c r="I45" s="24">
        <v>36501</v>
      </c>
      <c r="J45" s="152">
        <v>36501</v>
      </c>
      <c r="K45" s="98">
        <v>0</v>
      </c>
      <c r="L45" s="98">
        <v>79.258680216272566</v>
      </c>
      <c r="M45" s="24">
        <v>1502</v>
      </c>
      <c r="N45" s="24">
        <v>1502</v>
      </c>
      <c r="O45" s="98">
        <v>0</v>
      </c>
      <c r="P45" s="26" t="s">
        <v>9</v>
      </c>
    </row>
    <row r="46" spans="1:16" ht="14.25">
      <c r="A46" s="22">
        <v>4</v>
      </c>
      <c r="B46" s="23" t="s">
        <v>52</v>
      </c>
      <c r="C46" s="24">
        <v>27</v>
      </c>
      <c r="D46" s="38">
        <v>5</v>
      </c>
      <c r="E46" s="38">
        <v>5</v>
      </c>
      <c r="F46" s="98">
        <v>0</v>
      </c>
      <c r="G46" s="98">
        <v>18.518518518518519</v>
      </c>
      <c r="H46" s="24">
        <v>56591</v>
      </c>
      <c r="I46" s="38">
        <v>269</v>
      </c>
      <c r="J46" s="38">
        <v>269</v>
      </c>
      <c r="K46" s="98">
        <v>0</v>
      </c>
      <c r="L46" s="98">
        <v>0.475340601862487</v>
      </c>
      <c r="M46" s="38">
        <v>19</v>
      </c>
      <c r="N46" s="38">
        <v>19</v>
      </c>
      <c r="O46" s="98">
        <v>0</v>
      </c>
      <c r="P46" s="26" t="s">
        <v>5</v>
      </c>
    </row>
    <row r="47" spans="1:16" ht="14.25">
      <c r="A47" s="22">
        <v>4</v>
      </c>
      <c r="B47" s="23" t="s">
        <v>53</v>
      </c>
      <c r="C47" s="24">
        <v>27</v>
      </c>
      <c r="D47" s="24">
        <v>21</v>
      </c>
      <c r="E47" s="24">
        <v>21</v>
      </c>
      <c r="F47" s="98">
        <v>0</v>
      </c>
      <c r="G47" s="98">
        <v>77.777777777777771</v>
      </c>
      <c r="H47" s="24">
        <v>56591</v>
      </c>
      <c r="I47" s="24">
        <v>6896</v>
      </c>
      <c r="J47" s="24">
        <v>13964</v>
      </c>
      <c r="K47" s="98">
        <v>102.49419953596289</v>
      </c>
      <c r="L47" s="98">
        <v>24.67530172642293</v>
      </c>
      <c r="M47" s="24">
        <v>451</v>
      </c>
      <c r="N47" s="24">
        <v>597</v>
      </c>
      <c r="O47" s="98">
        <v>32.372505543237253</v>
      </c>
      <c r="P47" s="26" t="s">
        <v>9</v>
      </c>
    </row>
    <row r="48" spans="1:16" ht="14.25">
      <c r="A48" s="22">
        <v>5</v>
      </c>
      <c r="B48" s="23" t="s">
        <v>54</v>
      </c>
      <c r="C48" s="24">
        <v>49</v>
      </c>
      <c r="D48" s="38">
        <v>28</v>
      </c>
      <c r="E48" s="38">
        <v>28</v>
      </c>
      <c r="F48" s="98">
        <v>0</v>
      </c>
      <c r="G48" s="98">
        <v>57.142857142857146</v>
      </c>
      <c r="H48" s="24">
        <v>102361</v>
      </c>
      <c r="I48" s="38">
        <v>12926</v>
      </c>
      <c r="J48" s="38">
        <v>12926</v>
      </c>
      <c r="K48" s="98">
        <v>0</v>
      </c>
      <c r="L48" s="98">
        <v>12.627856312462754</v>
      </c>
      <c r="M48" s="38">
        <v>736</v>
      </c>
      <c r="N48" s="38">
        <v>736</v>
      </c>
      <c r="O48" s="98">
        <v>0</v>
      </c>
      <c r="P48" s="26" t="s">
        <v>5</v>
      </c>
    </row>
    <row r="49" spans="1:16" ht="14.25">
      <c r="A49" s="22">
        <v>5</v>
      </c>
      <c r="B49" s="23" t="s">
        <v>55</v>
      </c>
      <c r="C49" s="24">
        <v>49</v>
      </c>
      <c r="D49" s="24">
        <v>37</v>
      </c>
      <c r="E49" s="24">
        <v>37</v>
      </c>
      <c r="F49" s="98">
        <v>0</v>
      </c>
      <c r="G49" s="98">
        <v>75.510204081632651</v>
      </c>
      <c r="H49" s="24">
        <v>102361</v>
      </c>
      <c r="I49" s="24">
        <v>36736</v>
      </c>
      <c r="J49" s="152">
        <v>37365</v>
      </c>
      <c r="K49" s="98">
        <v>1.7122168989547037</v>
      </c>
      <c r="L49" s="98">
        <v>36.503160383349126</v>
      </c>
      <c r="M49" s="24">
        <v>1597</v>
      </c>
      <c r="N49" s="24">
        <v>1626</v>
      </c>
      <c r="O49" s="98">
        <v>1.8159048215403881</v>
      </c>
      <c r="P49" s="26" t="s">
        <v>9</v>
      </c>
    </row>
    <row r="50" spans="1:16" ht="14.25">
      <c r="A50" s="22">
        <v>6</v>
      </c>
      <c r="B50" s="23" t="s">
        <v>56</v>
      </c>
      <c r="C50" s="24">
        <v>24</v>
      </c>
      <c r="D50" s="24">
        <v>24</v>
      </c>
      <c r="E50" s="24">
        <v>24</v>
      </c>
      <c r="F50" s="98">
        <v>0</v>
      </c>
      <c r="G50" s="98">
        <v>100</v>
      </c>
      <c r="H50" s="24">
        <v>36879</v>
      </c>
      <c r="I50" s="24">
        <v>34914</v>
      </c>
      <c r="J50" s="24">
        <v>34914</v>
      </c>
      <c r="K50" s="98">
        <v>0</v>
      </c>
      <c r="L50" s="98">
        <v>94.671764418774913</v>
      </c>
      <c r="M50" s="24">
        <v>1680</v>
      </c>
      <c r="N50" s="24">
        <v>1680</v>
      </c>
      <c r="O50" s="98">
        <v>0</v>
      </c>
      <c r="P50" s="26" t="s">
        <v>2</v>
      </c>
    </row>
    <row r="51" spans="1:16" ht="14.25">
      <c r="A51" s="22">
        <v>6</v>
      </c>
      <c r="B51" s="23" t="s">
        <v>57</v>
      </c>
      <c r="C51" s="24">
        <v>24</v>
      </c>
      <c r="D51" s="24">
        <v>24</v>
      </c>
      <c r="E51" s="24">
        <v>24</v>
      </c>
      <c r="F51" s="98">
        <v>0</v>
      </c>
      <c r="G51" s="98">
        <v>100</v>
      </c>
      <c r="H51" s="24">
        <v>36879</v>
      </c>
      <c r="I51" s="24">
        <v>26140</v>
      </c>
      <c r="J51" s="152">
        <v>29557</v>
      </c>
      <c r="K51" s="98">
        <v>13.071920428462128</v>
      </c>
      <c r="L51" s="98">
        <v>80.145882480544472</v>
      </c>
      <c r="M51" s="24">
        <v>860</v>
      </c>
      <c r="N51" s="24">
        <v>900</v>
      </c>
      <c r="O51" s="98">
        <v>4.6511627906976747</v>
      </c>
      <c r="P51" s="26" t="s">
        <v>9</v>
      </c>
    </row>
    <row r="52" spans="1:16" ht="14.25">
      <c r="A52" s="22">
        <v>7</v>
      </c>
      <c r="B52" s="23" t="s">
        <v>58</v>
      </c>
      <c r="C52" s="24">
        <v>28</v>
      </c>
      <c r="D52" s="24">
        <v>25</v>
      </c>
      <c r="E52" s="24">
        <v>25</v>
      </c>
      <c r="F52" s="98">
        <v>0</v>
      </c>
      <c r="G52" s="98">
        <v>89.285714285714278</v>
      </c>
      <c r="H52" s="24">
        <v>70230</v>
      </c>
      <c r="I52" s="24">
        <v>35097</v>
      </c>
      <c r="J52" s="152">
        <v>58744</v>
      </c>
      <c r="K52" s="98">
        <v>67.376129013875826</v>
      </c>
      <c r="L52" s="98">
        <v>83.645165883525564</v>
      </c>
      <c r="M52" s="24">
        <v>1635</v>
      </c>
      <c r="N52" s="24">
        <v>1862</v>
      </c>
      <c r="O52" s="98">
        <v>13.883792048929662</v>
      </c>
      <c r="P52" s="26" t="s">
        <v>9</v>
      </c>
    </row>
    <row r="53" spans="1:16" ht="14.25">
      <c r="A53" s="22">
        <v>8</v>
      </c>
      <c r="B53" s="23" t="s">
        <v>193</v>
      </c>
      <c r="C53" s="24">
        <v>37</v>
      </c>
      <c r="D53" s="24">
        <v>28</v>
      </c>
      <c r="E53" s="24">
        <v>28</v>
      </c>
      <c r="F53" s="98">
        <v>0</v>
      </c>
      <c r="G53" s="98">
        <v>75.675675675675677</v>
      </c>
      <c r="H53" s="143">
        <v>73626</v>
      </c>
      <c r="I53" s="24">
        <v>3482</v>
      </c>
      <c r="J53" s="152">
        <v>22036</v>
      </c>
      <c r="K53" s="98">
        <v>0</v>
      </c>
      <c r="L53" s="98">
        <v>0</v>
      </c>
      <c r="M53" s="24">
        <v>504</v>
      </c>
      <c r="N53" s="24">
        <v>928</v>
      </c>
      <c r="O53" s="98">
        <v>84.126984126984127</v>
      </c>
      <c r="P53" s="79" t="s">
        <v>9</v>
      </c>
    </row>
    <row r="54" spans="1:16" ht="14.25">
      <c r="A54" s="22">
        <v>9</v>
      </c>
      <c r="B54" s="23" t="s">
        <v>194</v>
      </c>
      <c r="C54" s="24">
        <v>47</v>
      </c>
      <c r="D54" s="24">
        <v>0</v>
      </c>
      <c r="E54" s="24">
        <v>0</v>
      </c>
      <c r="F54" s="98">
        <v>0</v>
      </c>
      <c r="G54" s="98">
        <v>0</v>
      </c>
      <c r="H54" s="143">
        <v>99528</v>
      </c>
      <c r="I54" s="24">
        <v>0</v>
      </c>
      <c r="J54" s="24">
        <v>0</v>
      </c>
      <c r="K54" s="98">
        <v>0</v>
      </c>
      <c r="L54" s="98">
        <v>0</v>
      </c>
      <c r="M54" s="24">
        <v>0</v>
      </c>
      <c r="N54" s="24">
        <v>0</v>
      </c>
      <c r="O54" s="98">
        <v>0</v>
      </c>
      <c r="P54" s="79" t="s">
        <v>9</v>
      </c>
    </row>
    <row r="55" spans="1:16" ht="14.25">
      <c r="A55" s="22">
        <v>10</v>
      </c>
      <c r="B55" s="23" t="s">
        <v>59</v>
      </c>
      <c r="C55" s="24">
        <v>19</v>
      </c>
      <c r="D55" s="24">
        <v>17</v>
      </c>
      <c r="E55" s="24">
        <v>17</v>
      </c>
      <c r="F55" s="98">
        <v>0</v>
      </c>
      <c r="G55" s="98">
        <v>89.473684210526315</v>
      </c>
      <c r="H55" s="24">
        <v>24536</v>
      </c>
      <c r="I55" s="24">
        <v>14204</v>
      </c>
      <c r="J55" s="152">
        <v>14204</v>
      </c>
      <c r="K55" s="98">
        <v>0</v>
      </c>
      <c r="L55" s="98">
        <v>57.890446690577107</v>
      </c>
      <c r="M55" s="24">
        <v>505</v>
      </c>
      <c r="N55" s="24">
        <v>505</v>
      </c>
      <c r="O55" s="98">
        <v>0</v>
      </c>
      <c r="P55" s="26" t="s">
        <v>9</v>
      </c>
    </row>
    <row r="56" spans="1:16" ht="14.25">
      <c r="A56" s="22">
        <v>11</v>
      </c>
      <c r="B56" s="23" t="s">
        <v>60</v>
      </c>
      <c r="C56" s="24">
        <v>45</v>
      </c>
      <c r="D56" s="24">
        <v>4</v>
      </c>
      <c r="E56" s="24">
        <v>4</v>
      </c>
      <c r="F56" s="98">
        <v>0</v>
      </c>
      <c r="G56" s="98">
        <v>8.8888888888888893</v>
      </c>
      <c r="H56" s="24">
        <v>94383</v>
      </c>
      <c r="I56" s="24">
        <v>7070</v>
      </c>
      <c r="J56" s="24">
        <v>7180</v>
      </c>
      <c r="K56" s="98">
        <v>1.5558698727015559</v>
      </c>
      <c r="L56" s="98">
        <v>7.6073021624656976</v>
      </c>
      <c r="M56" s="24">
        <v>741</v>
      </c>
      <c r="N56" s="24">
        <v>748</v>
      </c>
      <c r="O56" s="98">
        <v>0.94466936572199733</v>
      </c>
      <c r="P56" s="26" t="s">
        <v>4</v>
      </c>
    </row>
    <row r="57" spans="1:16" ht="14.25">
      <c r="A57" s="22">
        <v>11</v>
      </c>
      <c r="B57" s="23" t="s">
        <v>61</v>
      </c>
      <c r="C57" s="24">
        <v>45</v>
      </c>
      <c r="D57" s="24">
        <v>45</v>
      </c>
      <c r="E57" s="24">
        <v>45</v>
      </c>
      <c r="F57" s="98">
        <v>0</v>
      </c>
      <c r="G57" s="98">
        <v>100</v>
      </c>
      <c r="H57" s="24">
        <v>94383</v>
      </c>
      <c r="I57" s="24">
        <v>41322</v>
      </c>
      <c r="J57" s="152">
        <v>44474</v>
      </c>
      <c r="K57" s="98">
        <v>7.627897972024587</v>
      </c>
      <c r="L57" s="98">
        <v>47.120773868175412</v>
      </c>
      <c r="M57" s="24">
        <v>1331</v>
      </c>
      <c r="N57" s="24">
        <v>1475</v>
      </c>
      <c r="O57" s="98">
        <v>10.818933132982719</v>
      </c>
      <c r="P57" s="26" t="s">
        <v>9</v>
      </c>
    </row>
    <row r="58" spans="1:16" ht="14.25">
      <c r="A58" s="22">
        <v>11</v>
      </c>
      <c r="B58" s="23" t="s">
        <v>61</v>
      </c>
      <c r="C58" s="24">
        <v>45</v>
      </c>
      <c r="D58" s="38">
        <v>2</v>
      </c>
      <c r="E58" s="38">
        <v>2</v>
      </c>
      <c r="F58" s="98">
        <v>0</v>
      </c>
      <c r="G58" s="98">
        <v>4.4444444444444446</v>
      </c>
      <c r="H58" s="24">
        <v>94383</v>
      </c>
      <c r="I58" s="38">
        <v>2505</v>
      </c>
      <c r="J58" s="38">
        <v>3617</v>
      </c>
      <c r="K58" s="98">
        <v>44.39121756487026</v>
      </c>
      <c r="L58" s="98">
        <v>3.832257927804795</v>
      </c>
      <c r="M58" s="38">
        <v>161</v>
      </c>
      <c r="N58" s="38">
        <v>233</v>
      </c>
      <c r="O58" s="98">
        <v>44.720496894409933</v>
      </c>
      <c r="P58" s="26" t="s">
        <v>5</v>
      </c>
    </row>
    <row r="59" spans="1:16" ht="14.25">
      <c r="A59" s="22">
        <v>12</v>
      </c>
      <c r="B59" s="23" t="s">
        <v>62</v>
      </c>
      <c r="C59" s="24">
        <v>21</v>
      </c>
      <c r="D59" s="24">
        <v>21</v>
      </c>
      <c r="E59" s="24">
        <v>21</v>
      </c>
      <c r="F59" s="98">
        <v>0</v>
      </c>
      <c r="G59" s="98">
        <v>100</v>
      </c>
      <c r="H59" s="24">
        <v>40734</v>
      </c>
      <c r="I59" s="24">
        <v>49483</v>
      </c>
      <c r="J59" s="152">
        <v>49483</v>
      </c>
      <c r="K59" s="98">
        <v>0</v>
      </c>
      <c r="L59" s="98">
        <v>121.47837187607405</v>
      </c>
      <c r="M59" s="24">
        <v>1997</v>
      </c>
      <c r="N59" s="24">
        <v>1997</v>
      </c>
      <c r="O59" s="98">
        <v>0</v>
      </c>
      <c r="P59" s="26" t="s">
        <v>9</v>
      </c>
    </row>
    <row r="60" spans="1:16" ht="14.25">
      <c r="A60" s="22">
        <v>13</v>
      </c>
      <c r="B60" s="23" t="s">
        <v>63</v>
      </c>
      <c r="C60" s="24">
        <v>32</v>
      </c>
      <c r="D60" s="24">
        <v>32</v>
      </c>
      <c r="E60" s="24">
        <v>32</v>
      </c>
      <c r="F60" s="98">
        <v>0</v>
      </c>
      <c r="G60" s="98">
        <v>100</v>
      </c>
      <c r="H60" s="24">
        <v>55911</v>
      </c>
      <c r="I60" s="24">
        <v>69685</v>
      </c>
      <c r="J60" s="152">
        <v>69685</v>
      </c>
      <c r="K60" s="98">
        <v>0</v>
      </c>
      <c r="L60" s="98">
        <v>124.6355815492479</v>
      </c>
      <c r="M60" s="24">
        <v>3129</v>
      </c>
      <c r="N60" s="24">
        <v>3129</v>
      </c>
      <c r="O60" s="98">
        <v>0</v>
      </c>
      <c r="P60" s="26" t="s">
        <v>9</v>
      </c>
    </row>
    <row r="61" spans="1:16" ht="14.25">
      <c r="A61" s="22">
        <v>14</v>
      </c>
      <c r="B61" s="23" t="s">
        <v>64</v>
      </c>
      <c r="C61" s="24">
        <v>38</v>
      </c>
      <c r="D61" s="24">
        <v>38</v>
      </c>
      <c r="E61" s="24">
        <v>38</v>
      </c>
      <c r="F61" s="98">
        <v>0</v>
      </c>
      <c r="G61" s="98">
        <v>100</v>
      </c>
      <c r="H61" s="24">
        <v>74041</v>
      </c>
      <c r="I61" s="24">
        <v>34916</v>
      </c>
      <c r="J61" s="152">
        <v>34916</v>
      </c>
      <c r="K61" s="98">
        <v>0</v>
      </c>
      <c r="L61" s="98">
        <v>47.157655893356385</v>
      </c>
      <c r="M61" s="24">
        <v>2301</v>
      </c>
      <c r="N61" s="24">
        <v>2301</v>
      </c>
      <c r="O61" s="98">
        <v>0</v>
      </c>
      <c r="P61" s="26" t="s">
        <v>9</v>
      </c>
    </row>
    <row r="62" spans="1:16" ht="14.25">
      <c r="A62" s="22">
        <v>15</v>
      </c>
      <c r="B62" s="23" t="s">
        <v>196</v>
      </c>
      <c r="C62" s="24">
        <v>33</v>
      </c>
      <c r="D62" s="24">
        <v>0</v>
      </c>
      <c r="E62" s="24"/>
      <c r="F62" s="98">
        <v>0</v>
      </c>
      <c r="G62" s="98">
        <v>0</v>
      </c>
      <c r="H62" s="143">
        <v>48700</v>
      </c>
      <c r="I62" s="24"/>
      <c r="J62" s="24"/>
      <c r="K62" s="98">
        <v>0</v>
      </c>
      <c r="L62" s="98">
        <v>0</v>
      </c>
      <c r="M62" s="24"/>
      <c r="N62" s="25"/>
      <c r="O62" s="98">
        <v>0</v>
      </c>
      <c r="P62" s="79">
        <v>0</v>
      </c>
    </row>
    <row r="63" spans="1:16" ht="14.25">
      <c r="A63" s="22">
        <v>16</v>
      </c>
      <c r="B63" s="23" t="s">
        <v>65</v>
      </c>
      <c r="C63" s="24">
        <v>28</v>
      </c>
      <c r="D63" s="38">
        <v>25</v>
      </c>
      <c r="E63" s="38">
        <v>25</v>
      </c>
      <c r="F63" s="98">
        <v>0</v>
      </c>
      <c r="G63" s="98">
        <v>89.285714285714278</v>
      </c>
      <c r="H63" s="24">
        <v>45731</v>
      </c>
      <c r="I63" s="38">
        <v>29040</v>
      </c>
      <c r="J63" s="38">
        <v>29040</v>
      </c>
      <c r="K63" s="98">
        <v>0</v>
      </c>
      <c r="L63" s="98">
        <v>63.50178216089742</v>
      </c>
      <c r="M63" s="38">
        <v>1848</v>
      </c>
      <c r="N63" s="38">
        <v>1848</v>
      </c>
      <c r="O63" s="98">
        <v>0</v>
      </c>
      <c r="P63" s="26" t="s">
        <v>5</v>
      </c>
    </row>
    <row r="64" spans="1:16" ht="14.25">
      <c r="A64" s="22">
        <v>16</v>
      </c>
      <c r="B64" s="23" t="s">
        <v>230</v>
      </c>
      <c r="C64" s="24">
        <v>28</v>
      </c>
      <c r="D64" s="24">
        <v>12</v>
      </c>
      <c r="E64" s="24">
        <v>13</v>
      </c>
      <c r="F64" s="98">
        <v>8.3333333333333339</v>
      </c>
      <c r="G64" s="98">
        <v>46.428571428571423</v>
      </c>
      <c r="H64" s="24">
        <v>45731</v>
      </c>
      <c r="I64" s="24">
        <v>4129</v>
      </c>
      <c r="J64" s="152">
        <v>9946</v>
      </c>
      <c r="K64" s="98">
        <v>140.88156938726084</v>
      </c>
      <c r="L64" s="98">
        <v>21.748923050009839</v>
      </c>
      <c r="M64" s="24">
        <v>217</v>
      </c>
      <c r="N64" s="24">
        <v>307</v>
      </c>
      <c r="O64" s="98">
        <v>41.474654377880185</v>
      </c>
      <c r="P64" s="26" t="s">
        <v>9</v>
      </c>
    </row>
    <row r="65" spans="1:16" ht="14.25">
      <c r="A65" s="22">
        <v>17</v>
      </c>
      <c r="B65" s="23" t="s">
        <v>66</v>
      </c>
      <c r="C65" s="24">
        <v>59</v>
      </c>
      <c r="D65" s="24">
        <v>55</v>
      </c>
      <c r="E65" s="24">
        <v>55</v>
      </c>
      <c r="F65" s="98">
        <v>0</v>
      </c>
      <c r="G65" s="98">
        <v>93.220338983050851</v>
      </c>
      <c r="H65" s="24">
        <v>167833</v>
      </c>
      <c r="I65" s="24">
        <v>109901</v>
      </c>
      <c r="J65" s="152">
        <v>110566</v>
      </c>
      <c r="K65" s="98">
        <v>0.60509003557747432</v>
      </c>
      <c r="L65" s="98">
        <v>65.878581685365816</v>
      </c>
      <c r="M65" s="24">
        <v>3836</v>
      </c>
      <c r="N65" s="24">
        <v>3865</v>
      </c>
      <c r="O65" s="98">
        <v>0.75599582898852968</v>
      </c>
      <c r="P65" s="26" t="s">
        <v>9</v>
      </c>
    </row>
    <row r="66" spans="1:16" ht="14.25">
      <c r="A66" s="22">
        <v>18</v>
      </c>
      <c r="B66" s="23" t="s">
        <v>67</v>
      </c>
      <c r="C66" s="24">
        <v>75</v>
      </c>
      <c r="D66" s="38">
        <v>63</v>
      </c>
      <c r="E66" s="38">
        <v>63</v>
      </c>
      <c r="F66" s="98">
        <v>0</v>
      </c>
      <c r="G66" s="98">
        <v>84</v>
      </c>
      <c r="H66" s="24">
        <v>141386</v>
      </c>
      <c r="I66" s="38">
        <v>53799</v>
      </c>
      <c r="J66" s="38">
        <v>53799</v>
      </c>
      <c r="K66" s="98">
        <v>0</v>
      </c>
      <c r="L66" s="98">
        <v>38.051150750427908</v>
      </c>
      <c r="M66" s="38">
        <v>3781</v>
      </c>
      <c r="N66" s="38">
        <v>3781</v>
      </c>
      <c r="O66" s="98">
        <v>0</v>
      </c>
      <c r="P66" s="26" t="s">
        <v>5</v>
      </c>
    </row>
    <row r="67" spans="1:16" ht="14.25">
      <c r="A67" s="22">
        <v>18</v>
      </c>
      <c r="B67" s="23" t="s">
        <v>244</v>
      </c>
      <c r="C67" s="24">
        <v>75</v>
      </c>
      <c r="D67" s="24">
        <v>20</v>
      </c>
      <c r="E67" s="24">
        <v>20</v>
      </c>
      <c r="F67" s="98">
        <v>0</v>
      </c>
      <c r="G67" s="98">
        <v>26.666666666666668</v>
      </c>
      <c r="H67" s="24">
        <v>141386</v>
      </c>
      <c r="I67" s="24">
        <v>42732</v>
      </c>
      <c r="J67" s="24">
        <v>42732</v>
      </c>
      <c r="K67" s="98">
        <v>0</v>
      </c>
      <c r="L67" s="98">
        <v>30.223643076400776</v>
      </c>
      <c r="M67" s="24">
        <v>1838</v>
      </c>
      <c r="N67" s="24">
        <v>1838</v>
      </c>
      <c r="O67" s="98">
        <v>0</v>
      </c>
      <c r="P67" s="26" t="s">
        <v>9</v>
      </c>
    </row>
    <row r="68" spans="1:16" ht="14.25">
      <c r="A68" s="22">
        <v>19</v>
      </c>
      <c r="B68" s="23" t="s">
        <v>68</v>
      </c>
      <c r="C68" s="24">
        <v>48</v>
      </c>
      <c r="D68" s="24">
        <v>10</v>
      </c>
      <c r="E68" s="24">
        <v>10</v>
      </c>
      <c r="F68" s="98">
        <v>0</v>
      </c>
      <c r="G68" s="98">
        <v>20.833333333333336</v>
      </c>
      <c r="H68" s="24">
        <v>84851</v>
      </c>
      <c r="I68" s="24">
        <v>18235</v>
      </c>
      <c r="J68" s="152">
        <v>18823</v>
      </c>
      <c r="K68" s="98">
        <v>3.2245681381957776</v>
      </c>
      <c r="L68" s="98">
        <v>22.183592414939127</v>
      </c>
      <c r="M68" s="24">
        <v>783</v>
      </c>
      <c r="N68" s="24">
        <v>813</v>
      </c>
      <c r="O68" s="98">
        <v>3.8314176245210727</v>
      </c>
      <c r="P68" s="26" t="s">
        <v>9</v>
      </c>
    </row>
    <row r="69" spans="1:16" ht="14.25">
      <c r="A69" s="22">
        <v>19</v>
      </c>
      <c r="B69" s="23" t="s">
        <v>229</v>
      </c>
      <c r="C69" s="24">
        <v>48</v>
      </c>
      <c r="D69" s="38">
        <v>13</v>
      </c>
      <c r="E69" s="38">
        <v>13</v>
      </c>
      <c r="F69" s="98">
        <v>0</v>
      </c>
      <c r="G69" s="98">
        <v>27.083333333333336</v>
      </c>
      <c r="H69" s="24">
        <v>84851</v>
      </c>
      <c r="I69" s="38">
        <v>3385</v>
      </c>
      <c r="J69" s="38">
        <v>3531</v>
      </c>
      <c r="K69" s="98">
        <v>4.3131462333825699</v>
      </c>
      <c r="L69" s="98">
        <v>4.1614123581336697</v>
      </c>
      <c r="M69" s="38">
        <v>167</v>
      </c>
      <c r="N69" s="38">
        <v>175</v>
      </c>
      <c r="O69" s="98">
        <v>4.7904191616766472</v>
      </c>
      <c r="P69" s="26" t="s">
        <v>5</v>
      </c>
    </row>
    <row r="70" spans="1:16" ht="14.25">
      <c r="A70" s="22">
        <v>20</v>
      </c>
      <c r="B70" s="23" t="s">
        <v>69</v>
      </c>
      <c r="C70" s="24">
        <v>67</v>
      </c>
      <c r="D70" s="24">
        <v>17</v>
      </c>
      <c r="E70" s="24">
        <v>17</v>
      </c>
      <c r="F70" s="98">
        <v>0</v>
      </c>
      <c r="G70" s="98">
        <v>25.373134328358208</v>
      </c>
      <c r="H70" s="24">
        <v>132070</v>
      </c>
      <c r="I70" s="24">
        <v>16089</v>
      </c>
      <c r="J70" s="152">
        <v>16912</v>
      </c>
      <c r="K70" s="98">
        <v>5.115296165081733</v>
      </c>
      <c r="L70" s="98">
        <v>12.805330506549556</v>
      </c>
      <c r="M70" s="24">
        <v>795</v>
      </c>
      <c r="N70" s="24">
        <v>830</v>
      </c>
      <c r="O70" s="98">
        <v>4.4025157232704402</v>
      </c>
      <c r="P70" s="26" t="s">
        <v>9</v>
      </c>
    </row>
    <row r="71" spans="1:16" ht="14.25">
      <c r="A71" s="22">
        <v>21</v>
      </c>
      <c r="B71" s="23" t="s">
        <v>70</v>
      </c>
      <c r="C71" s="24">
        <v>28</v>
      </c>
      <c r="D71" s="24">
        <v>20</v>
      </c>
      <c r="E71" s="24">
        <v>28</v>
      </c>
      <c r="F71" s="98">
        <v>40</v>
      </c>
      <c r="G71" s="98">
        <v>99.999999999999986</v>
      </c>
      <c r="H71" s="24">
        <v>53994</v>
      </c>
      <c r="I71" s="24">
        <v>34688</v>
      </c>
      <c r="J71" s="152">
        <v>36372</v>
      </c>
      <c r="K71" s="98">
        <v>4.8547047970479706</v>
      </c>
      <c r="L71" s="98">
        <v>67.363040337815306</v>
      </c>
      <c r="M71" s="24">
        <v>1970</v>
      </c>
      <c r="N71" s="24">
        <v>2051</v>
      </c>
      <c r="O71" s="98">
        <v>4.1116751269035534</v>
      </c>
      <c r="P71" s="26" t="s">
        <v>9</v>
      </c>
    </row>
    <row r="72" spans="1:16" ht="14.25">
      <c r="A72" s="22">
        <v>22</v>
      </c>
      <c r="B72" s="23" t="s">
        <v>71</v>
      </c>
      <c r="C72" s="24">
        <v>55</v>
      </c>
      <c r="D72" s="24">
        <v>6</v>
      </c>
      <c r="E72" s="24">
        <v>6</v>
      </c>
      <c r="F72" s="98">
        <v>0</v>
      </c>
      <c r="G72" s="98">
        <v>10.909090909090908</v>
      </c>
      <c r="H72" s="24">
        <v>112083</v>
      </c>
      <c r="I72" s="24">
        <v>8392</v>
      </c>
      <c r="J72" s="24">
        <v>8522</v>
      </c>
      <c r="K72" s="98">
        <v>1.5490943755958055</v>
      </c>
      <c r="L72" s="98">
        <v>7.6032939874914129</v>
      </c>
      <c r="M72" s="24">
        <v>745</v>
      </c>
      <c r="N72" s="24">
        <v>754</v>
      </c>
      <c r="O72" s="98">
        <v>1.2080536912751678</v>
      </c>
      <c r="P72" s="26" t="s">
        <v>4</v>
      </c>
    </row>
    <row r="73" spans="1:16" ht="14.25">
      <c r="A73" s="22">
        <v>22</v>
      </c>
      <c r="B73" s="23" t="s">
        <v>72</v>
      </c>
      <c r="C73" s="24">
        <v>55</v>
      </c>
      <c r="D73" s="38">
        <v>38</v>
      </c>
      <c r="E73" s="38">
        <v>38</v>
      </c>
      <c r="F73" s="98">
        <v>0</v>
      </c>
      <c r="G73" s="98">
        <v>69.090909090909079</v>
      </c>
      <c r="H73" s="24">
        <v>112083</v>
      </c>
      <c r="I73" s="38">
        <v>27011</v>
      </c>
      <c r="J73" s="38">
        <v>27857</v>
      </c>
      <c r="K73" s="98">
        <v>3.132057309984821</v>
      </c>
      <c r="L73" s="98">
        <v>24.853902911235426</v>
      </c>
      <c r="M73" s="38">
        <v>1716</v>
      </c>
      <c r="N73" s="38">
        <v>1765</v>
      </c>
      <c r="O73" s="98">
        <v>2.8554778554778553</v>
      </c>
      <c r="P73" s="26" t="s">
        <v>5</v>
      </c>
    </row>
    <row r="74" spans="1:16" ht="14.25">
      <c r="A74" s="22">
        <v>23</v>
      </c>
      <c r="B74" s="23" t="s">
        <v>73</v>
      </c>
      <c r="C74" s="24">
        <v>65</v>
      </c>
      <c r="D74" s="38">
        <v>19</v>
      </c>
      <c r="E74" s="38">
        <v>19</v>
      </c>
      <c r="F74" s="98">
        <v>0</v>
      </c>
      <c r="G74" s="98">
        <v>29.23076923076923</v>
      </c>
      <c r="H74" s="24">
        <v>125377</v>
      </c>
      <c r="I74" s="38">
        <v>7248</v>
      </c>
      <c r="J74" s="38">
        <v>7507</v>
      </c>
      <c r="K74" s="98">
        <v>3.5733995584988962</v>
      </c>
      <c r="L74" s="98">
        <v>5.9875415746109732</v>
      </c>
      <c r="M74" s="38">
        <v>342</v>
      </c>
      <c r="N74" s="38">
        <v>356</v>
      </c>
      <c r="O74" s="98">
        <v>4.0935672514619883</v>
      </c>
      <c r="P74" s="26" t="s">
        <v>5</v>
      </c>
    </row>
    <row r="75" spans="1:16" ht="14.25">
      <c r="A75" s="22">
        <v>23</v>
      </c>
      <c r="B75" s="23" t="s">
        <v>74</v>
      </c>
      <c r="C75" s="24">
        <v>65</v>
      </c>
      <c r="D75" s="24">
        <v>65</v>
      </c>
      <c r="E75" s="24">
        <v>65</v>
      </c>
      <c r="F75" s="98">
        <v>0</v>
      </c>
      <c r="G75" s="98">
        <v>100</v>
      </c>
      <c r="H75" s="24">
        <v>125377</v>
      </c>
      <c r="I75" s="24">
        <v>23560</v>
      </c>
      <c r="J75" s="24">
        <v>28810</v>
      </c>
      <c r="K75" s="98">
        <v>22.283531409168081</v>
      </c>
      <c r="L75" s="98">
        <v>22.978696252103656</v>
      </c>
      <c r="M75" s="24">
        <v>1161</v>
      </c>
      <c r="N75" s="24">
        <v>1623</v>
      </c>
      <c r="O75" s="98">
        <v>39.793281653746774</v>
      </c>
      <c r="P75" s="26" t="s">
        <v>9</v>
      </c>
    </row>
    <row r="76" spans="1:16" thickBot="1">
      <c r="A76" s="36">
        <v>24</v>
      </c>
      <c r="B76" s="37" t="s">
        <v>195</v>
      </c>
      <c r="C76" s="38">
        <v>16</v>
      </c>
      <c r="D76" s="24">
        <v>0</v>
      </c>
      <c r="E76" s="38"/>
      <c r="F76" s="119">
        <v>0</v>
      </c>
      <c r="G76" s="119">
        <v>0</v>
      </c>
      <c r="H76" s="143">
        <v>22411</v>
      </c>
      <c r="I76" s="24"/>
      <c r="J76" s="38"/>
      <c r="K76" s="119">
        <v>0</v>
      </c>
      <c r="L76" s="119">
        <v>0</v>
      </c>
      <c r="M76" s="24"/>
      <c r="N76" s="40"/>
      <c r="O76" s="119">
        <v>0</v>
      </c>
      <c r="P76" s="85">
        <v>0</v>
      </c>
    </row>
    <row r="77" spans="1:16" s="4" customFormat="1" ht="15.75" thickBot="1">
      <c r="A77" s="131">
        <v>21</v>
      </c>
      <c r="B77" s="130" t="s">
        <v>75</v>
      </c>
      <c r="C77" s="56">
        <v>964</v>
      </c>
      <c r="D77" s="56">
        <v>548</v>
      </c>
      <c r="E77" s="56">
        <v>559</v>
      </c>
      <c r="F77" s="132">
        <v>2.0072992700729926</v>
      </c>
      <c r="G77" s="132">
        <v>57.987551867219914</v>
      </c>
      <c r="H77" s="56">
        <v>1889904</v>
      </c>
      <c r="I77" s="56">
        <v>847961</v>
      </c>
      <c r="J77" s="56">
        <v>921858</v>
      </c>
      <c r="K77" s="132">
        <v>8.714669660515046</v>
      </c>
      <c r="L77" s="132">
        <v>48.778033169938787</v>
      </c>
      <c r="M77" s="56">
        <v>40365</v>
      </c>
      <c r="N77" s="56">
        <v>42261</v>
      </c>
      <c r="O77" s="132">
        <v>4.6971386101820887</v>
      </c>
      <c r="P77" s="134"/>
    </row>
    <row r="78" spans="1:16" ht="8.25" customHeight="1" thickBot="1">
      <c r="A78" s="12"/>
      <c r="B78" s="13"/>
      <c r="C78" s="58"/>
      <c r="D78" s="27"/>
      <c r="E78" s="27"/>
      <c r="F78" s="99"/>
      <c r="G78" s="99"/>
      <c r="H78" s="58"/>
      <c r="I78" s="27"/>
      <c r="J78" s="27"/>
      <c r="K78" s="27"/>
      <c r="L78" s="27"/>
      <c r="M78" s="27"/>
      <c r="N78" s="27"/>
      <c r="O78" s="27"/>
      <c r="P78" s="14"/>
    </row>
    <row r="79" spans="1:16" s="5" customFormat="1" ht="14.25">
      <c r="A79" s="17" t="s">
        <v>76</v>
      </c>
      <c r="B79" s="18"/>
      <c r="C79" s="19"/>
      <c r="D79" s="28"/>
      <c r="E79" s="28"/>
      <c r="F79" s="100"/>
      <c r="G79" s="100"/>
      <c r="H79" s="19"/>
      <c r="I79" s="28"/>
      <c r="J79" s="28"/>
      <c r="K79" s="28"/>
      <c r="L79" s="28"/>
      <c r="M79" s="28"/>
      <c r="N79" s="28"/>
      <c r="O79" s="28"/>
      <c r="P79" s="21"/>
    </row>
    <row r="80" spans="1:16" ht="14.25">
      <c r="A80" s="22">
        <v>1</v>
      </c>
      <c r="B80" s="23" t="s">
        <v>77</v>
      </c>
      <c r="C80" s="24">
        <v>46</v>
      </c>
      <c r="D80" s="38">
        <v>46</v>
      </c>
      <c r="E80" s="38">
        <v>46</v>
      </c>
      <c r="F80" s="98">
        <v>0</v>
      </c>
      <c r="G80" s="98">
        <v>100</v>
      </c>
      <c r="H80" s="29">
        <v>185266</v>
      </c>
      <c r="I80" s="38">
        <v>107469</v>
      </c>
      <c r="J80" s="38">
        <v>112217</v>
      </c>
      <c r="K80" s="98">
        <v>4.4180182192073989</v>
      </c>
      <c r="L80" s="98">
        <v>60.570746926041473</v>
      </c>
      <c r="M80" s="38">
        <v>5922</v>
      </c>
      <c r="N80" s="38">
        <v>6205</v>
      </c>
      <c r="O80" s="98">
        <v>4.7787909490037155</v>
      </c>
      <c r="P80" s="30" t="s">
        <v>5</v>
      </c>
    </row>
    <row r="81" spans="1:16" ht="14.25">
      <c r="A81" s="22">
        <v>2</v>
      </c>
      <c r="B81" s="23" t="s">
        <v>78</v>
      </c>
      <c r="C81" s="24">
        <v>52</v>
      </c>
      <c r="D81" s="24">
        <v>30</v>
      </c>
      <c r="E81" s="24">
        <v>30</v>
      </c>
      <c r="F81" s="98">
        <v>0</v>
      </c>
      <c r="G81" s="98">
        <v>57.692307692307693</v>
      </c>
      <c r="H81" s="24">
        <v>164849</v>
      </c>
      <c r="I81" s="24">
        <v>37461</v>
      </c>
      <c r="J81" s="24">
        <v>37901</v>
      </c>
      <c r="K81" s="98">
        <v>1.1745548703985478</v>
      </c>
      <c r="L81" s="98">
        <v>22.991343593227743</v>
      </c>
      <c r="M81" s="24">
        <v>1568</v>
      </c>
      <c r="N81" s="24">
        <v>1603</v>
      </c>
      <c r="O81" s="98">
        <v>2.2321428571428572</v>
      </c>
      <c r="P81" s="31" t="s">
        <v>10</v>
      </c>
    </row>
    <row r="82" spans="1:16" ht="14.25">
      <c r="A82" s="22">
        <v>3</v>
      </c>
      <c r="B82" s="23" t="s">
        <v>79</v>
      </c>
      <c r="C82" s="33">
        <v>46</v>
      </c>
      <c r="D82" s="24">
        <v>37</v>
      </c>
      <c r="E82" s="24">
        <v>37</v>
      </c>
      <c r="F82" s="98">
        <v>0</v>
      </c>
      <c r="G82" s="98">
        <v>80.434782608695642</v>
      </c>
      <c r="H82" s="24">
        <v>158489</v>
      </c>
      <c r="I82" s="24">
        <v>123054</v>
      </c>
      <c r="J82" s="24">
        <v>123054</v>
      </c>
      <c r="K82" s="98">
        <v>0</v>
      </c>
      <c r="L82" s="98">
        <v>77.641981462435879</v>
      </c>
      <c r="M82" s="24">
        <v>6961</v>
      </c>
      <c r="N82" s="24">
        <v>6961</v>
      </c>
      <c r="O82" s="98">
        <v>0</v>
      </c>
      <c r="P82" s="30" t="s">
        <v>8</v>
      </c>
    </row>
    <row r="83" spans="1:16" ht="14.25">
      <c r="A83" s="22">
        <v>4</v>
      </c>
      <c r="B83" s="23" t="s">
        <v>80</v>
      </c>
      <c r="C83" s="24">
        <v>37</v>
      </c>
      <c r="D83" s="38">
        <v>20</v>
      </c>
      <c r="E83" s="38">
        <v>20</v>
      </c>
      <c r="F83" s="98">
        <v>0</v>
      </c>
      <c r="G83" s="98">
        <v>54.054054054054056</v>
      </c>
      <c r="H83" s="29">
        <v>128856</v>
      </c>
      <c r="I83" s="38">
        <v>11959</v>
      </c>
      <c r="J83" s="38">
        <v>11979</v>
      </c>
      <c r="K83" s="98">
        <v>0.16723806338322603</v>
      </c>
      <c r="L83" s="98">
        <v>9.296423915067983</v>
      </c>
      <c r="M83" s="38">
        <v>723</v>
      </c>
      <c r="N83" s="38">
        <v>725</v>
      </c>
      <c r="O83" s="98">
        <v>0.27662517289073302</v>
      </c>
      <c r="P83" s="30" t="s">
        <v>5</v>
      </c>
    </row>
    <row r="84" spans="1:16" ht="14.25">
      <c r="A84" s="22">
        <v>5</v>
      </c>
      <c r="B84" s="23" t="s">
        <v>81</v>
      </c>
      <c r="C84" s="24">
        <v>40</v>
      </c>
      <c r="D84" s="24">
        <v>29</v>
      </c>
      <c r="E84" s="24">
        <v>29</v>
      </c>
      <c r="F84" s="98">
        <v>0</v>
      </c>
      <c r="G84" s="98">
        <v>72.5</v>
      </c>
      <c r="H84" s="24">
        <v>90682.077922077922</v>
      </c>
      <c r="I84" s="24">
        <v>84893</v>
      </c>
      <c r="J84" s="24">
        <v>84893</v>
      </c>
      <c r="K84" s="98">
        <v>0</v>
      </c>
      <c r="L84" s="98">
        <v>93.616072707274739</v>
      </c>
      <c r="M84" s="24">
        <v>5074</v>
      </c>
      <c r="N84" s="24">
        <v>5074</v>
      </c>
      <c r="O84" s="98">
        <v>0</v>
      </c>
      <c r="P84" s="30" t="s">
        <v>8</v>
      </c>
    </row>
    <row r="85" spans="1:16" ht="14.25">
      <c r="A85" s="22">
        <v>6</v>
      </c>
      <c r="B85" s="23" t="s">
        <v>82</v>
      </c>
      <c r="C85" s="24">
        <v>28</v>
      </c>
      <c r="D85" s="24">
        <v>12</v>
      </c>
      <c r="E85" s="24">
        <v>12</v>
      </c>
      <c r="F85" s="98">
        <v>0</v>
      </c>
      <c r="G85" s="98">
        <v>42.857142857142854</v>
      </c>
      <c r="H85" s="24">
        <v>88816</v>
      </c>
      <c r="I85" s="24">
        <v>26980</v>
      </c>
      <c r="J85" s="24">
        <v>27290</v>
      </c>
      <c r="K85" s="98">
        <v>1.1489992587101556</v>
      </c>
      <c r="L85" s="98">
        <v>30.726445685462082</v>
      </c>
      <c r="M85" s="24">
        <v>571</v>
      </c>
      <c r="N85" s="24">
        <v>595</v>
      </c>
      <c r="O85" s="98">
        <v>4.2031523642732047</v>
      </c>
      <c r="P85" s="31" t="s">
        <v>10</v>
      </c>
    </row>
    <row r="86" spans="1:16" ht="14.25">
      <c r="A86" s="22">
        <v>7</v>
      </c>
      <c r="B86" s="23" t="s">
        <v>197</v>
      </c>
      <c r="C86" s="24">
        <v>0</v>
      </c>
      <c r="D86" s="24">
        <v>0</v>
      </c>
      <c r="E86" s="24"/>
      <c r="F86" s="98">
        <v>0</v>
      </c>
      <c r="G86" s="98">
        <v>0</v>
      </c>
      <c r="H86" s="24">
        <v>0</v>
      </c>
      <c r="I86" s="24">
        <v>0</v>
      </c>
      <c r="J86" s="24"/>
      <c r="K86" s="98">
        <v>0</v>
      </c>
      <c r="L86" s="98">
        <v>0</v>
      </c>
      <c r="M86" s="24">
        <v>0</v>
      </c>
      <c r="N86" s="25"/>
      <c r="O86" s="98">
        <v>0</v>
      </c>
      <c r="P86" s="79">
        <v>0</v>
      </c>
    </row>
    <row r="87" spans="1:16" ht="14.25">
      <c r="A87" s="22">
        <v>8</v>
      </c>
      <c r="B87" s="23" t="s">
        <v>83</v>
      </c>
      <c r="C87" s="24">
        <v>37</v>
      </c>
      <c r="D87" s="24">
        <v>37</v>
      </c>
      <c r="E87" s="24">
        <v>37</v>
      </c>
      <c r="F87" s="98">
        <v>0</v>
      </c>
      <c r="G87" s="98">
        <v>100</v>
      </c>
      <c r="H87" s="24">
        <v>110969</v>
      </c>
      <c r="I87" s="24">
        <v>80708</v>
      </c>
      <c r="J87" s="24">
        <v>80708</v>
      </c>
      <c r="K87" s="98">
        <v>0</v>
      </c>
      <c r="L87" s="98">
        <v>72.73022195387901</v>
      </c>
      <c r="M87" s="24">
        <v>4787</v>
      </c>
      <c r="N87" s="24">
        <v>4787</v>
      </c>
      <c r="O87" s="98">
        <v>0</v>
      </c>
      <c r="P87" s="30" t="s">
        <v>8</v>
      </c>
    </row>
    <row r="88" spans="1:16" ht="14.25">
      <c r="A88" s="22">
        <v>9</v>
      </c>
      <c r="B88" s="32" t="s">
        <v>84</v>
      </c>
      <c r="C88" s="24">
        <v>76</v>
      </c>
      <c r="D88" s="24">
        <v>49</v>
      </c>
      <c r="E88" s="24">
        <v>49</v>
      </c>
      <c r="F88" s="98">
        <v>0</v>
      </c>
      <c r="G88" s="98">
        <v>64.473684210526315</v>
      </c>
      <c r="H88" s="24">
        <v>208270</v>
      </c>
      <c r="I88" s="24">
        <v>70400</v>
      </c>
      <c r="J88" s="24">
        <v>70400</v>
      </c>
      <c r="K88" s="98">
        <v>0</v>
      </c>
      <c r="L88" s="98">
        <v>33.802275891871133</v>
      </c>
      <c r="M88" s="24">
        <v>4078</v>
      </c>
      <c r="N88" s="24">
        <v>4078</v>
      </c>
      <c r="O88" s="98">
        <v>0</v>
      </c>
      <c r="P88" s="30" t="s">
        <v>8</v>
      </c>
    </row>
    <row r="89" spans="1:16" ht="14.25">
      <c r="A89" s="22">
        <v>10</v>
      </c>
      <c r="B89" s="23" t="s">
        <v>85</v>
      </c>
      <c r="C89" s="24">
        <v>44</v>
      </c>
      <c r="D89" s="24">
        <v>38</v>
      </c>
      <c r="E89" s="24">
        <v>38</v>
      </c>
      <c r="F89" s="98">
        <v>0</v>
      </c>
      <c r="G89" s="98">
        <v>86.36363636363636</v>
      </c>
      <c r="H89" s="24">
        <v>121639.04761904762</v>
      </c>
      <c r="I89" s="24">
        <v>37589</v>
      </c>
      <c r="J89" s="24">
        <v>37589</v>
      </c>
      <c r="K89" s="98">
        <v>0</v>
      </c>
      <c r="L89" s="98">
        <v>30.902083447514503</v>
      </c>
      <c r="M89" s="24">
        <v>3605</v>
      </c>
      <c r="N89" s="24">
        <v>3605</v>
      </c>
      <c r="O89" s="98">
        <v>0</v>
      </c>
      <c r="P89" s="30" t="s">
        <v>8</v>
      </c>
    </row>
    <row r="90" spans="1:16" ht="14.25">
      <c r="A90" s="22">
        <v>11</v>
      </c>
      <c r="B90" s="23" t="s">
        <v>86</v>
      </c>
      <c r="C90" s="24">
        <v>19</v>
      </c>
      <c r="D90" s="38">
        <v>15</v>
      </c>
      <c r="E90" s="38">
        <v>15</v>
      </c>
      <c r="F90" s="98">
        <v>0</v>
      </c>
      <c r="G90" s="98">
        <v>78.94736842105263</v>
      </c>
      <c r="H90" s="29">
        <v>47026</v>
      </c>
      <c r="I90" s="38">
        <v>23129</v>
      </c>
      <c r="J90" s="38">
        <v>23129</v>
      </c>
      <c r="K90" s="98">
        <v>0</v>
      </c>
      <c r="L90" s="98">
        <v>49.183430442733808</v>
      </c>
      <c r="M90" s="38">
        <v>1770</v>
      </c>
      <c r="N90" s="38">
        <v>1770</v>
      </c>
      <c r="O90" s="98">
        <v>0</v>
      </c>
      <c r="P90" s="30" t="s">
        <v>5</v>
      </c>
    </row>
    <row r="91" spans="1:16" ht="14.25">
      <c r="A91" s="22">
        <v>12</v>
      </c>
      <c r="B91" s="23" t="s">
        <v>87</v>
      </c>
      <c r="C91" s="24">
        <v>41</v>
      </c>
      <c r="D91" s="38">
        <v>41</v>
      </c>
      <c r="E91" s="38">
        <v>41</v>
      </c>
      <c r="F91" s="98">
        <v>0</v>
      </c>
      <c r="G91" s="98">
        <v>100</v>
      </c>
      <c r="H91" s="29">
        <v>111973</v>
      </c>
      <c r="I91" s="38">
        <v>70985</v>
      </c>
      <c r="J91" s="38">
        <v>74918</v>
      </c>
      <c r="K91" s="98">
        <v>5.5406071705289852</v>
      </c>
      <c r="L91" s="98">
        <v>66.90720084306038</v>
      </c>
      <c r="M91" s="38">
        <v>4178</v>
      </c>
      <c r="N91" s="38">
        <v>4540</v>
      </c>
      <c r="O91" s="98">
        <v>8.664432742939205</v>
      </c>
      <c r="P91" s="30" t="s">
        <v>5</v>
      </c>
    </row>
    <row r="92" spans="1:16" ht="14.25">
      <c r="A92" s="22">
        <v>13</v>
      </c>
      <c r="B92" s="23" t="s">
        <v>245</v>
      </c>
      <c r="C92" s="24">
        <v>51</v>
      </c>
      <c r="D92" s="24">
        <v>39</v>
      </c>
      <c r="E92" s="24">
        <v>39</v>
      </c>
      <c r="F92" s="98">
        <v>0</v>
      </c>
      <c r="G92" s="98">
        <v>76.470588235294116</v>
      </c>
      <c r="H92" s="24">
        <v>164715</v>
      </c>
      <c r="I92" s="24">
        <v>24710</v>
      </c>
      <c r="J92" s="24">
        <v>24710</v>
      </c>
      <c r="K92" s="98">
        <v>0</v>
      </c>
      <c r="L92" s="98">
        <v>15.001669550435601</v>
      </c>
      <c r="M92" s="24">
        <v>1729</v>
      </c>
      <c r="N92" s="24">
        <v>1729</v>
      </c>
      <c r="O92" s="98">
        <v>0</v>
      </c>
      <c r="P92" s="30" t="s">
        <v>8</v>
      </c>
    </row>
    <row r="93" spans="1:16" ht="14.25">
      <c r="A93" s="22">
        <v>14</v>
      </c>
      <c r="B93" s="23" t="s">
        <v>88</v>
      </c>
      <c r="C93" s="24">
        <v>51</v>
      </c>
      <c r="D93" s="38">
        <v>27</v>
      </c>
      <c r="E93" s="38">
        <v>27</v>
      </c>
      <c r="F93" s="98">
        <v>0</v>
      </c>
      <c r="G93" s="98">
        <v>52.941176470588232</v>
      </c>
      <c r="H93" s="29">
        <v>141671</v>
      </c>
      <c r="I93" s="38">
        <v>3092</v>
      </c>
      <c r="J93" s="38">
        <v>3092</v>
      </c>
      <c r="K93" s="98">
        <v>0</v>
      </c>
      <c r="L93" s="98">
        <v>2.1825214758136808</v>
      </c>
      <c r="M93" s="38">
        <v>564</v>
      </c>
      <c r="N93" s="38">
        <v>564</v>
      </c>
      <c r="O93" s="98">
        <v>0</v>
      </c>
      <c r="P93" s="30" t="s">
        <v>5</v>
      </c>
    </row>
    <row r="94" spans="1:16" ht="14.25">
      <c r="A94" s="22">
        <v>15</v>
      </c>
      <c r="B94" s="23" t="s">
        <v>89</v>
      </c>
      <c r="C94" s="24">
        <v>40</v>
      </c>
      <c r="D94" s="24">
        <v>34</v>
      </c>
      <c r="E94" s="24">
        <v>34</v>
      </c>
      <c r="F94" s="98">
        <v>0</v>
      </c>
      <c r="G94" s="98">
        <v>85</v>
      </c>
      <c r="H94" s="24">
        <v>128408</v>
      </c>
      <c r="I94" s="24">
        <v>29475</v>
      </c>
      <c r="J94" s="24">
        <v>29475</v>
      </c>
      <c r="K94" s="98">
        <v>0</v>
      </c>
      <c r="L94" s="98">
        <v>22.954177309824935</v>
      </c>
      <c r="M94" s="24">
        <v>2221</v>
      </c>
      <c r="N94" s="24">
        <v>2221</v>
      </c>
      <c r="O94" s="98">
        <v>0</v>
      </c>
      <c r="P94" s="30" t="s">
        <v>8</v>
      </c>
    </row>
    <row r="95" spans="1:16" ht="14.25">
      <c r="A95" s="22">
        <v>16</v>
      </c>
      <c r="B95" s="23" t="s">
        <v>90</v>
      </c>
      <c r="C95" s="24">
        <v>55</v>
      </c>
      <c r="D95" s="24">
        <v>13</v>
      </c>
      <c r="E95" s="24">
        <v>13</v>
      </c>
      <c r="F95" s="98">
        <v>0</v>
      </c>
      <c r="G95" s="98">
        <v>23.636363636363633</v>
      </c>
      <c r="H95" s="24">
        <v>209191</v>
      </c>
      <c r="I95" s="24">
        <v>16500</v>
      </c>
      <c r="J95" s="24">
        <v>16500</v>
      </c>
      <c r="K95" s="98">
        <v>0</v>
      </c>
      <c r="L95" s="98">
        <v>7.8875286221682579</v>
      </c>
      <c r="M95" s="24">
        <v>860</v>
      </c>
      <c r="N95" s="24">
        <v>860</v>
      </c>
      <c r="O95" s="98">
        <v>0</v>
      </c>
      <c r="P95" s="30" t="s">
        <v>7</v>
      </c>
    </row>
    <row r="96" spans="1:16" ht="14.25">
      <c r="A96" s="22">
        <v>17</v>
      </c>
      <c r="B96" s="23" t="s">
        <v>91</v>
      </c>
      <c r="C96" s="24">
        <v>51</v>
      </c>
      <c r="D96" s="24">
        <v>50</v>
      </c>
      <c r="E96" s="24">
        <v>50</v>
      </c>
      <c r="F96" s="98">
        <v>0</v>
      </c>
      <c r="G96" s="98">
        <v>98.039215686274503</v>
      </c>
      <c r="H96" s="24">
        <v>122340</v>
      </c>
      <c r="I96" s="24">
        <v>104557</v>
      </c>
      <c r="J96" s="24">
        <v>104557</v>
      </c>
      <c r="K96" s="98">
        <v>0</v>
      </c>
      <c r="L96" s="98">
        <v>85.464279875756077</v>
      </c>
      <c r="M96" s="24">
        <v>5997</v>
      </c>
      <c r="N96" s="24">
        <v>5997</v>
      </c>
      <c r="O96" s="98">
        <v>0</v>
      </c>
      <c r="P96" s="30" t="s">
        <v>8</v>
      </c>
    </row>
    <row r="97" spans="1:16" ht="14.25">
      <c r="A97" s="22">
        <v>18</v>
      </c>
      <c r="B97" s="23" t="s">
        <v>246</v>
      </c>
      <c r="C97" s="24">
        <v>46</v>
      </c>
      <c r="D97" s="24">
        <v>25</v>
      </c>
      <c r="E97" s="24">
        <v>25</v>
      </c>
      <c r="F97" s="98">
        <v>0</v>
      </c>
      <c r="G97" s="98">
        <v>54.347826086956516</v>
      </c>
      <c r="H97" s="24">
        <v>78458</v>
      </c>
      <c r="I97" s="24">
        <v>36343</v>
      </c>
      <c r="J97" s="24">
        <v>36343</v>
      </c>
      <c r="K97" s="98">
        <v>0</v>
      </c>
      <c r="L97" s="98">
        <v>46.321598817201554</v>
      </c>
      <c r="M97" s="24">
        <v>2613</v>
      </c>
      <c r="N97" s="24">
        <v>2613</v>
      </c>
      <c r="O97" s="98">
        <v>0</v>
      </c>
      <c r="P97" s="30" t="s">
        <v>8</v>
      </c>
    </row>
    <row r="98" spans="1:16" s="6" customFormat="1" ht="14.25">
      <c r="A98" s="22">
        <v>19</v>
      </c>
      <c r="B98" s="23" t="s">
        <v>92</v>
      </c>
      <c r="C98" s="24">
        <v>19</v>
      </c>
      <c r="D98" s="38">
        <v>12</v>
      </c>
      <c r="E98" s="38">
        <v>12</v>
      </c>
      <c r="F98" s="98">
        <v>0</v>
      </c>
      <c r="G98" s="98">
        <v>63.157894736842103</v>
      </c>
      <c r="H98" s="29">
        <v>47082</v>
      </c>
      <c r="I98" s="38">
        <v>12702</v>
      </c>
      <c r="J98" s="38">
        <v>21838</v>
      </c>
      <c r="K98" s="98">
        <v>71.925680995118881</v>
      </c>
      <c r="L98" s="98">
        <v>46.382906418588846</v>
      </c>
      <c r="M98" s="38">
        <v>1025</v>
      </c>
      <c r="N98" s="38">
        <v>1673</v>
      </c>
      <c r="O98" s="98">
        <v>63.219512195121951</v>
      </c>
      <c r="P98" s="30" t="s">
        <v>5</v>
      </c>
    </row>
    <row r="99" spans="1:16" s="6" customFormat="1" ht="14.25">
      <c r="A99" s="22">
        <v>20</v>
      </c>
      <c r="B99" s="23" t="s">
        <v>93</v>
      </c>
      <c r="C99" s="24">
        <v>16</v>
      </c>
      <c r="D99" s="38">
        <v>13</v>
      </c>
      <c r="E99" s="38">
        <v>13</v>
      </c>
      <c r="F99" s="98">
        <v>0</v>
      </c>
      <c r="G99" s="98">
        <v>81.25</v>
      </c>
      <c r="H99" s="29">
        <v>39648</v>
      </c>
      <c r="I99" s="38">
        <v>17576</v>
      </c>
      <c r="J99" s="38">
        <v>17576</v>
      </c>
      <c r="K99" s="98">
        <v>0</v>
      </c>
      <c r="L99" s="98">
        <v>44.330104923325258</v>
      </c>
      <c r="M99" s="38">
        <v>1067</v>
      </c>
      <c r="N99" s="38">
        <v>1067</v>
      </c>
      <c r="O99" s="98">
        <v>0</v>
      </c>
      <c r="P99" s="30" t="s">
        <v>5</v>
      </c>
    </row>
    <row r="100" spans="1:16" s="6" customFormat="1" ht="14.25">
      <c r="A100" s="22">
        <v>21</v>
      </c>
      <c r="B100" s="23" t="s">
        <v>94</v>
      </c>
      <c r="C100" s="24">
        <v>44</v>
      </c>
      <c r="D100" s="24">
        <v>44</v>
      </c>
      <c r="E100" s="24">
        <v>44</v>
      </c>
      <c r="F100" s="98">
        <v>0</v>
      </c>
      <c r="G100" s="98">
        <v>100</v>
      </c>
      <c r="H100" s="24">
        <v>159486</v>
      </c>
      <c r="I100" s="24">
        <v>159665</v>
      </c>
      <c r="J100" s="24">
        <v>159665</v>
      </c>
      <c r="K100" s="98">
        <v>0</v>
      </c>
      <c r="L100" s="98">
        <v>100.11223555672599</v>
      </c>
      <c r="M100" s="24">
        <v>11477</v>
      </c>
      <c r="N100" s="24">
        <v>11477</v>
      </c>
      <c r="O100" s="98">
        <v>0</v>
      </c>
      <c r="P100" s="31" t="s">
        <v>10</v>
      </c>
    </row>
    <row r="101" spans="1:16" s="6" customFormat="1" ht="14.25">
      <c r="A101" s="22">
        <v>22</v>
      </c>
      <c r="B101" s="23" t="s">
        <v>95</v>
      </c>
      <c r="C101" s="24">
        <v>55</v>
      </c>
      <c r="D101" s="38">
        <v>52</v>
      </c>
      <c r="E101" s="38">
        <v>52</v>
      </c>
      <c r="F101" s="98">
        <v>0</v>
      </c>
      <c r="G101" s="98">
        <v>94.545454545454533</v>
      </c>
      <c r="H101" s="29">
        <v>202554</v>
      </c>
      <c r="I101" s="38">
        <v>39339</v>
      </c>
      <c r="J101" s="38">
        <v>40335</v>
      </c>
      <c r="K101" s="98">
        <v>2.5318386334172196</v>
      </c>
      <c r="L101" s="98">
        <v>19.913208329630617</v>
      </c>
      <c r="M101" s="38">
        <v>2242</v>
      </c>
      <c r="N101" s="38">
        <v>2292</v>
      </c>
      <c r="O101" s="98">
        <v>2.2301516503122212</v>
      </c>
      <c r="P101" s="30" t="s">
        <v>5</v>
      </c>
    </row>
    <row r="102" spans="1:16" s="6" customFormat="1" ht="14.25">
      <c r="A102" s="36">
        <v>23</v>
      </c>
      <c r="B102" s="37" t="s">
        <v>268</v>
      </c>
      <c r="C102" s="38">
        <v>27</v>
      </c>
      <c r="D102" s="38"/>
      <c r="E102" s="38">
        <v>1</v>
      </c>
      <c r="F102" s="98">
        <v>0</v>
      </c>
      <c r="G102" s="98">
        <v>3.7037037037037033</v>
      </c>
      <c r="H102" s="29">
        <v>202554</v>
      </c>
      <c r="I102" s="38"/>
      <c r="J102" s="38">
        <v>134</v>
      </c>
      <c r="K102" s="119"/>
      <c r="L102" s="119">
        <v>6.6155198120007502E-2</v>
      </c>
      <c r="M102" s="38"/>
      <c r="N102" s="38">
        <v>22</v>
      </c>
      <c r="O102" s="119"/>
      <c r="P102" s="151" t="s">
        <v>5</v>
      </c>
    </row>
    <row r="103" spans="1:16" s="6" customFormat="1" thickBot="1">
      <c r="A103" s="36">
        <v>23</v>
      </c>
      <c r="B103" s="37" t="s">
        <v>96</v>
      </c>
      <c r="C103" s="38">
        <v>27</v>
      </c>
      <c r="D103" s="24">
        <v>27</v>
      </c>
      <c r="E103" s="24">
        <v>27</v>
      </c>
      <c r="F103" s="119">
        <v>0</v>
      </c>
      <c r="G103" s="119">
        <v>100</v>
      </c>
      <c r="H103" s="38">
        <v>106515</v>
      </c>
      <c r="I103" s="24">
        <v>44752</v>
      </c>
      <c r="J103" s="24">
        <v>45128</v>
      </c>
      <c r="K103" s="119">
        <v>0.84018591347872729</v>
      </c>
      <c r="L103" s="119">
        <v>42.367741632633894</v>
      </c>
      <c r="M103" s="24">
        <v>2748</v>
      </c>
      <c r="N103" s="24">
        <v>2768</v>
      </c>
      <c r="O103" s="119">
        <v>0.72780203784570596</v>
      </c>
      <c r="P103" s="41" t="s">
        <v>10</v>
      </c>
    </row>
    <row r="104" spans="1:16" s="4" customFormat="1" ht="15.75" thickBot="1">
      <c r="A104" s="131">
        <v>22</v>
      </c>
      <c r="B104" s="130" t="s">
        <v>75</v>
      </c>
      <c r="C104" s="56">
        <v>921</v>
      </c>
      <c r="D104" s="56">
        <v>690</v>
      </c>
      <c r="E104" s="56">
        <v>690</v>
      </c>
      <c r="F104" s="132">
        <v>0</v>
      </c>
      <c r="G104" s="132">
        <v>74.918566775244287</v>
      </c>
      <c r="H104" s="56">
        <v>2816903.1255411254</v>
      </c>
      <c r="I104" s="56">
        <v>1163338</v>
      </c>
      <c r="J104" s="56">
        <v>1183431</v>
      </c>
      <c r="K104" s="132">
        <v>1.7271850485413527</v>
      </c>
      <c r="L104" s="132">
        <v>42.011774891004237</v>
      </c>
      <c r="M104" s="56">
        <v>71780</v>
      </c>
      <c r="N104" s="56">
        <v>73226</v>
      </c>
      <c r="O104" s="132">
        <v>2.0144887155196436</v>
      </c>
      <c r="P104" s="134"/>
    </row>
    <row r="105" spans="1:16" ht="5.25" customHeight="1" thickBot="1">
      <c r="A105" s="34"/>
      <c r="B105" s="35"/>
      <c r="C105" s="27"/>
      <c r="D105" s="27"/>
      <c r="E105" s="27"/>
      <c r="F105" s="99"/>
      <c r="G105" s="99"/>
      <c r="H105" s="27"/>
      <c r="I105" s="27"/>
      <c r="J105" s="27"/>
      <c r="K105" s="27"/>
      <c r="L105" s="27"/>
      <c r="M105" s="27"/>
      <c r="N105" s="27"/>
      <c r="O105" s="27"/>
      <c r="P105" s="14"/>
    </row>
    <row r="106" spans="1:16" s="5" customFormat="1" ht="14.25">
      <c r="A106" s="17" t="s">
        <v>97</v>
      </c>
      <c r="B106" s="18"/>
      <c r="C106" s="19"/>
      <c r="D106" s="28"/>
      <c r="E106" s="28"/>
      <c r="F106" s="100"/>
      <c r="G106" s="100"/>
      <c r="H106" s="19"/>
      <c r="I106" s="28"/>
      <c r="J106" s="28"/>
      <c r="K106" s="28"/>
      <c r="L106" s="28"/>
      <c r="M106" s="28"/>
      <c r="N106" s="28"/>
      <c r="O106" s="28"/>
      <c r="P106" s="21"/>
    </row>
    <row r="107" spans="1:16" s="6" customFormat="1" ht="14.25">
      <c r="A107" s="22">
        <v>1</v>
      </c>
      <c r="B107" s="23" t="s">
        <v>98</v>
      </c>
      <c r="C107" s="29">
        <v>65</v>
      </c>
      <c r="D107" s="24">
        <v>12</v>
      </c>
      <c r="E107" s="24">
        <v>12</v>
      </c>
      <c r="F107" s="98">
        <v>0</v>
      </c>
      <c r="G107" s="98">
        <v>18.46153846153846</v>
      </c>
      <c r="H107" s="24">
        <v>164849</v>
      </c>
      <c r="I107" s="24">
        <v>18862</v>
      </c>
      <c r="J107" s="24">
        <v>19012</v>
      </c>
      <c r="K107" s="98">
        <v>0.79524970840844023</v>
      </c>
      <c r="L107" s="98">
        <v>11.532978665324023</v>
      </c>
      <c r="M107" s="24">
        <v>1617</v>
      </c>
      <c r="N107" s="24">
        <v>1627</v>
      </c>
      <c r="O107" s="98">
        <v>0.61842918985776119</v>
      </c>
      <c r="P107" s="31" t="s">
        <v>4</v>
      </c>
    </row>
    <row r="108" spans="1:16" ht="14.25">
      <c r="A108" s="22">
        <v>1</v>
      </c>
      <c r="B108" s="23" t="s">
        <v>99</v>
      </c>
      <c r="C108" s="24">
        <v>65</v>
      </c>
      <c r="D108" s="38">
        <v>64</v>
      </c>
      <c r="E108" s="38">
        <v>64</v>
      </c>
      <c r="F108" s="98">
        <v>0</v>
      </c>
      <c r="G108" s="98">
        <v>98.461538461538453</v>
      </c>
      <c r="H108" s="24">
        <v>164849</v>
      </c>
      <c r="I108" s="38">
        <v>66651</v>
      </c>
      <c r="J108" s="38">
        <v>66651</v>
      </c>
      <c r="K108" s="98">
        <v>0</v>
      </c>
      <c r="L108" s="98">
        <v>40.431546445535005</v>
      </c>
      <c r="M108" s="38">
        <v>4318</v>
      </c>
      <c r="N108" s="38">
        <v>4318</v>
      </c>
      <c r="O108" s="98">
        <v>0</v>
      </c>
      <c r="P108" s="26" t="s">
        <v>5</v>
      </c>
    </row>
    <row r="109" spans="1:16" s="6" customFormat="1" ht="14.25">
      <c r="A109" s="22">
        <v>2</v>
      </c>
      <c r="B109" s="23" t="s">
        <v>100</v>
      </c>
      <c r="C109" s="24">
        <v>101</v>
      </c>
      <c r="D109" s="38">
        <v>101</v>
      </c>
      <c r="E109" s="38">
        <v>101</v>
      </c>
      <c r="F109" s="98">
        <v>0</v>
      </c>
      <c r="G109" s="98">
        <v>100</v>
      </c>
      <c r="H109" s="29">
        <v>158489</v>
      </c>
      <c r="I109" s="38">
        <v>215627</v>
      </c>
      <c r="J109" s="38">
        <v>220279</v>
      </c>
      <c r="K109" s="98">
        <v>2.1574292644242141</v>
      </c>
      <c r="L109" s="98">
        <v>138.98693284707454</v>
      </c>
      <c r="M109" s="38">
        <v>15566</v>
      </c>
      <c r="N109" s="38">
        <v>15810</v>
      </c>
      <c r="O109" s="98">
        <v>1.5675189515610948</v>
      </c>
      <c r="P109" s="31" t="s">
        <v>5</v>
      </c>
    </row>
    <row r="110" spans="1:16" s="6" customFormat="1" ht="14.25">
      <c r="A110" s="22">
        <v>3</v>
      </c>
      <c r="B110" s="23" t="s">
        <v>101</v>
      </c>
      <c r="C110" s="24">
        <v>97</v>
      </c>
      <c r="D110" s="38">
        <v>97</v>
      </c>
      <c r="E110" s="38">
        <v>97</v>
      </c>
      <c r="F110" s="98">
        <v>0</v>
      </c>
      <c r="G110" s="98">
        <v>100</v>
      </c>
      <c r="H110" s="29">
        <v>128856</v>
      </c>
      <c r="I110" s="38">
        <v>266949</v>
      </c>
      <c r="J110" s="38">
        <v>276169</v>
      </c>
      <c r="K110" s="98">
        <v>3.4538432434659807</v>
      </c>
      <c r="L110" s="98">
        <v>214.32374123052091</v>
      </c>
      <c r="M110" s="38">
        <v>17978</v>
      </c>
      <c r="N110" s="38">
        <v>18467</v>
      </c>
      <c r="O110" s="98">
        <v>2.719991100233619</v>
      </c>
      <c r="P110" s="31" t="s">
        <v>5</v>
      </c>
    </row>
    <row r="111" spans="1:16" s="6" customFormat="1" ht="14.25">
      <c r="A111" s="22">
        <v>4</v>
      </c>
      <c r="B111" s="23" t="s">
        <v>102</v>
      </c>
      <c r="C111" s="24">
        <v>42</v>
      </c>
      <c r="D111" s="38">
        <v>40</v>
      </c>
      <c r="E111" s="38">
        <v>40</v>
      </c>
      <c r="F111" s="98">
        <v>0</v>
      </c>
      <c r="G111" s="98">
        <v>95.238095238095241</v>
      </c>
      <c r="H111" s="29">
        <v>90682.077922077922</v>
      </c>
      <c r="I111" s="38">
        <v>153702</v>
      </c>
      <c r="J111" s="38">
        <v>156617</v>
      </c>
      <c r="K111" s="98">
        <v>1.8965270458419539</v>
      </c>
      <c r="L111" s="98">
        <v>172.70998149665164</v>
      </c>
      <c r="M111" s="38">
        <v>9653</v>
      </c>
      <c r="N111" s="38">
        <v>9838</v>
      </c>
      <c r="O111" s="98">
        <v>1.9165026416658033</v>
      </c>
      <c r="P111" s="31" t="s">
        <v>5</v>
      </c>
    </row>
    <row r="112" spans="1:16" s="6" customFormat="1" ht="14.25">
      <c r="A112" s="22">
        <v>5</v>
      </c>
      <c r="B112" s="23" t="s">
        <v>103</v>
      </c>
      <c r="C112" s="24">
        <v>65</v>
      </c>
      <c r="D112" s="38">
        <v>60</v>
      </c>
      <c r="E112" s="38">
        <v>60</v>
      </c>
      <c r="F112" s="98">
        <v>0</v>
      </c>
      <c r="G112" s="98">
        <v>92.307692307692307</v>
      </c>
      <c r="H112" s="29">
        <v>88816</v>
      </c>
      <c r="I112" s="38">
        <v>70289</v>
      </c>
      <c r="J112" s="38">
        <v>70886</v>
      </c>
      <c r="K112" s="98">
        <v>0.84935053849108677</v>
      </c>
      <c r="L112" s="98">
        <v>79.81219600072059</v>
      </c>
      <c r="M112" s="38">
        <v>3834</v>
      </c>
      <c r="N112" s="38">
        <v>3861</v>
      </c>
      <c r="O112" s="98">
        <v>0.70422535211267601</v>
      </c>
      <c r="P112" s="31" t="s">
        <v>5</v>
      </c>
    </row>
    <row r="113" spans="1:16" s="6" customFormat="1" ht="14.25">
      <c r="A113" s="22">
        <v>6</v>
      </c>
      <c r="B113" s="23" t="s">
        <v>223</v>
      </c>
      <c r="C113" s="24">
        <v>42</v>
      </c>
      <c r="D113" s="24">
        <v>0</v>
      </c>
      <c r="E113" s="24">
        <v>0</v>
      </c>
      <c r="F113" s="98">
        <v>0</v>
      </c>
      <c r="G113" s="98">
        <v>0</v>
      </c>
      <c r="H113" s="145">
        <v>81625.384615384493</v>
      </c>
      <c r="I113" s="24">
        <v>1069</v>
      </c>
      <c r="J113" s="24">
        <v>1069</v>
      </c>
      <c r="K113" s="98">
        <v>0</v>
      </c>
      <c r="L113" s="98">
        <v>0</v>
      </c>
      <c r="M113" s="24">
        <v>60</v>
      </c>
      <c r="N113" s="24">
        <v>60</v>
      </c>
      <c r="O113" s="98">
        <v>0</v>
      </c>
      <c r="P113" s="79" t="s">
        <v>6</v>
      </c>
    </row>
    <row r="114" spans="1:16" s="6" customFormat="1" ht="14.25">
      <c r="A114" s="22">
        <v>6</v>
      </c>
      <c r="B114" s="23" t="s">
        <v>267</v>
      </c>
      <c r="C114" s="24">
        <v>42</v>
      </c>
      <c r="D114" s="38">
        <v>0</v>
      </c>
      <c r="E114" s="38">
        <v>1</v>
      </c>
      <c r="F114" s="98">
        <v>0</v>
      </c>
      <c r="G114" s="98">
        <v>2.3809523809523809</v>
      </c>
      <c r="H114" s="145">
        <v>81625.384615384493</v>
      </c>
      <c r="I114" s="38"/>
      <c r="J114" s="24">
        <v>605</v>
      </c>
      <c r="K114" s="98"/>
      <c r="L114" s="98">
        <v>0.74119099450585801</v>
      </c>
      <c r="M114" s="38"/>
      <c r="N114" s="24">
        <v>56</v>
      </c>
      <c r="O114" s="98"/>
      <c r="P114" s="79" t="s">
        <v>5</v>
      </c>
    </row>
    <row r="115" spans="1:16" s="6" customFormat="1" ht="14.25">
      <c r="A115" s="22">
        <v>7</v>
      </c>
      <c r="B115" s="23" t="s">
        <v>104</v>
      </c>
      <c r="C115" s="24">
        <v>55</v>
      </c>
      <c r="D115" s="38">
        <v>50</v>
      </c>
      <c r="E115" s="38">
        <v>50</v>
      </c>
      <c r="F115" s="98">
        <v>0</v>
      </c>
      <c r="G115" s="98">
        <v>90.909090909090907</v>
      </c>
      <c r="H115" s="24">
        <v>208270</v>
      </c>
      <c r="I115" s="38">
        <v>133665</v>
      </c>
      <c r="J115" s="38">
        <v>134294</v>
      </c>
      <c r="K115" s="98">
        <v>0.47057943365877375</v>
      </c>
      <c r="L115" s="98">
        <v>64.480722139530428</v>
      </c>
      <c r="M115" s="38">
        <v>9671</v>
      </c>
      <c r="N115" s="38">
        <v>9695</v>
      </c>
      <c r="O115" s="98">
        <v>0.24816461586185504</v>
      </c>
      <c r="P115" s="31" t="s">
        <v>5</v>
      </c>
    </row>
    <row r="116" spans="1:16" s="6" customFormat="1" ht="14.25">
      <c r="A116" s="22">
        <v>7</v>
      </c>
      <c r="B116" s="23" t="s">
        <v>224</v>
      </c>
      <c r="C116" s="24">
        <v>55</v>
      </c>
      <c r="D116" s="24">
        <v>0</v>
      </c>
      <c r="E116" s="24">
        <v>0</v>
      </c>
      <c r="F116" s="98">
        <v>0</v>
      </c>
      <c r="G116" s="98">
        <v>0</v>
      </c>
      <c r="H116" s="24">
        <v>208270</v>
      </c>
      <c r="I116" s="24">
        <v>20260</v>
      </c>
      <c r="J116" s="24">
        <v>20260</v>
      </c>
      <c r="K116" s="98">
        <v>0</v>
      </c>
      <c r="L116" s="98">
        <v>9.7277572382004145</v>
      </c>
      <c r="M116" s="24">
        <v>1302</v>
      </c>
      <c r="N116" s="24">
        <v>1302</v>
      </c>
      <c r="O116" s="98">
        <v>0</v>
      </c>
      <c r="P116" s="31" t="s">
        <v>6</v>
      </c>
    </row>
    <row r="117" spans="1:16" s="6" customFormat="1" ht="14.25">
      <c r="A117" s="22">
        <v>8</v>
      </c>
      <c r="B117" s="23" t="s">
        <v>105</v>
      </c>
      <c r="C117" s="24">
        <v>71</v>
      </c>
      <c r="D117" s="24">
        <v>71</v>
      </c>
      <c r="E117" s="24">
        <v>71</v>
      </c>
      <c r="F117" s="98">
        <v>0</v>
      </c>
      <c r="G117" s="98">
        <v>100</v>
      </c>
      <c r="H117" s="24">
        <v>121639.04761904762</v>
      </c>
      <c r="I117" s="24">
        <v>62399</v>
      </c>
      <c r="J117" s="24">
        <v>63840</v>
      </c>
      <c r="K117" s="98">
        <v>2.3093318803185947</v>
      </c>
      <c r="L117" s="98">
        <v>52.483146859169594</v>
      </c>
      <c r="M117" s="24">
        <v>4071</v>
      </c>
      <c r="N117" s="24">
        <v>4161</v>
      </c>
      <c r="O117" s="98">
        <v>2.210759027266028</v>
      </c>
      <c r="P117" s="31" t="s">
        <v>6</v>
      </c>
    </row>
    <row r="118" spans="1:16" s="6" customFormat="1" ht="14.25">
      <c r="A118" s="22">
        <v>9</v>
      </c>
      <c r="B118" s="23" t="s">
        <v>106</v>
      </c>
      <c r="C118" s="24">
        <v>97</v>
      </c>
      <c r="D118" s="24">
        <v>62</v>
      </c>
      <c r="E118" s="24">
        <v>62</v>
      </c>
      <c r="F118" s="98">
        <v>0</v>
      </c>
      <c r="G118" s="98">
        <v>63.917525773195877</v>
      </c>
      <c r="H118" s="24">
        <v>47026</v>
      </c>
      <c r="I118" s="24">
        <v>55975</v>
      </c>
      <c r="J118" s="24">
        <v>57641</v>
      </c>
      <c r="K118" s="98">
        <v>2.9763287181777578</v>
      </c>
      <c r="L118" s="98">
        <v>122.57261940203293</v>
      </c>
      <c r="M118" s="24">
        <v>3113</v>
      </c>
      <c r="N118" s="24">
        <v>3177</v>
      </c>
      <c r="O118" s="98">
        <v>2.0558946353999357</v>
      </c>
      <c r="P118" s="31" t="s">
        <v>6</v>
      </c>
    </row>
    <row r="119" spans="1:16" s="6" customFormat="1" ht="14.25">
      <c r="A119" s="22">
        <v>10</v>
      </c>
      <c r="B119" s="23" t="s">
        <v>107</v>
      </c>
      <c r="C119" s="24">
        <v>87</v>
      </c>
      <c r="D119" s="24">
        <v>35</v>
      </c>
      <c r="E119" s="24">
        <v>35</v>
      </c>
      <c r="F119" s="98">
        <v>0</v>
      </c>
      <c r="G119" s="98">
        <v>40.229885057471265</v>
      </c>
      <c r="H119" s="24">
        <v>111973</v>
      </c>
      <c r="I119" s="24">
        <v>49649</v>
      </c>
      <c r="J119" s="24">
        <v>50886</v>
      </c>
      <c r="K119" s="98">
        <v>2.4914902616366894</v>
      </c>
      <c r="L119" s="98">
        <v>45.444884034544039</v>
      </c>
      <c r="M119" s="24">
        <v>3142</v>
      </c>
      <c r="N119" s="24">
        <v>3204</v>
      </c>
      <c r="O119" s="98">
        <v>1.9732654360280075</v>
      </c>
      <c r="P119" s="31" t="s">
        <v>6</v>
      </c>
    </row>
    <row r="120" spans="1:16" s="6" customFormat="1" ht="14.25">
      <c r="A120" s="22">
        <v>11</v>
      </c>
      <c r="B120" s="23" t="s">
        <v>108</v>
      </c>
      <c r="C120" s="24">
        <v>40</v>
      </c>
      <c r="D120" s="24">
        <v>16</v>
      </c>
      <c r="E120" s="24">
        <v>16</v>
      </c>
      <c r="F120" s="98">
        <v>0</v>
      </c>
      <c r="G120" s="98">
        <v>40</v>
      </c>
      <c r="H120" s="24">
        <v>164715</v>
      </c>
      <c r="I120" s="24">
        <v>29896</v>
      </c>
      <c r="J120" s="24">
        <v>30683</v>
      </c>
      <c r="K120" s="98">
        <v>2.6324591918651326</v>
      </c>
      <c r="L120" s="98">
        <v>18.627933096560724</v>
      </c>
      <c r="M120" s="24">
        <v>1835</v>
      </c>
      <c r="N120" s="24">
        <v>1883</v>
      </c>
      <c r="O120" s="98">
        <v>2.6158038147138964</v>
      </c>
      <c r="P120" s="31" t="s">
        <v>6</v>
      </c>
    </row>
    <row r="121" spans="1:16" s="6" customFormat="1" ht="14.25">
      <c r="A121" s="22">
        <v>11</v>
      </c>
      <c r="B121" s="23" t="s">
        <v>236</v>
      </c>
      <c r="C121" s="24">
        <v>40</v>
      </c>
      <c r="D121" s="38">
        <v>48</v>
      </c>
      <c r="E121" s="38">
        <v>48</v>
      </c>
      <c r="F121" s="98">
        <v>0</v>
      </c>
      <c r="G121" s="98">
        <v>120</v>
      </c>
      <c r="H121" s="24">
        <v>164715</v>
      </c>
      <c r="I121" s="38">
        <v>1422</v>
      </c>
      <c r="J121" s="38">
        <v>1347</v>
      </c>
      <c r="K121" s="98">
        <v>-5.2742616033755274</v>
      </c>
      <c r="L121" s="98">
        <v>0.81777615881977961</v>
      </c>
      <c r="M121" s="38">
        <v>127</v>
      </c>
      <c r="N121" s="38">
        <v>118</v>
      </c>
      <c r="O121" s="98">
        <v>-7.0866141732283463</v>
      </c>
      <c r="P121" s="31" t="s">
        <v>5</v>
      </c>
    </row>
    <row r="122" spans="1:16" s="6" customFormat="1" ht="14.25">
      <c r="A122" s="22">
        <v>12</v>
      </c>
      <c r="B122" s="23" t="s">
        <v>109</v>
      </c>
      <c r="C122" s="24">
        <v>79</v>
      </c>
      <c r="D122" s="24">
        <v>21</v>
      </c>
      <c r="E122" s="24">
        <v>21</v>
      </c>
      <c r="F122" s="98">
        <v>0</v>
      </c>
      <c r="G122" s="98">
        <v>26.582278481012658</v>
      </c>
      <c r="H122" s="24">
        <v>141671</v>
      </c>
      <c r="I122" s="24">
        <v>28667</v>
      </c>
      <c r="J122" s="24">
        <v>29375</v>
      </c>
      <c r="K122" s="98">
        <v>2.4697387239683257</v>
      </c>
      <c r="L122" s="98">
        <v>20.734659880991874</v>
      </c>
      <c r="M122" s="24">
        <v>1962</v>
      </c>
      <c r="N122" s="24">
        <v>2009</v>
      </c>
      <c r="O122" s="98">
        <v>2.3955147808358817</v>
      </c>
      <c r="P122" s="31" t="s">
        <v>6</v>
      </c>
    </row>
    <row r="123" spans="1:16" s="6" customFormat="1" ht="14.25">
      <c r="A123" s="22">
        <v>13</v>
      </c>
      <c r="B123" s="23" t="s">
        <v>110</v>
      </c>
      <c r="C123" s="24">
        <v>50</v>
      </c>
      <c r="D123" s="38">
        <v>35</v>
      </c>
      <c r="E123" s="38">
        <v>35</v>
      </c>
      <c r="F123" s="98">
        <v>0</v>
      </c>
      <c r="G123" s="98">
        <v>70</v>
      </c>
      <c r="H123" s="29">
        <v>128408</v>
      </c>
      <c r="I123" s="38">
        <v>42032</v>
      </c>
      <c r="J123" s="38">
        <v>42507</v>
      </c>
      <c r="K123" s="98">
        <v>1.1300913589645984</v>
      </c>
      <c r="L123" s="98">
        <v>33.103077689863561</v>
      </c>
      <c r="M123" s="38">
        <v>2395</v>
      </c>
      <c r="N123" s="38">
        <v>2426</v>
      </c>
      <c r="O123" s="98">
        <f>(N123-M123)/M123%</f>
        <v>1.2943632567849688</v>
      </c>
      <c r="P123" s="31" t="s">
        <v>5</v>
      </c>
    </row>
    <row r="124" spans="1:16" s="6" customFormat="1" ht="14.25">
      <c r="A124" s="22">
        <v>14</v>
      </c>
      <c r="B124" s="23" t="s">
        <v>111</v>
      </c>
      <c r="C124" s="24">
        <v>89</v>
      </c>
      <c r="D124" s="24">
        <v>7</v>
      </c>
      <c r="E124" s="24">
        <v>7</v>
      </c>
      <c r="F124" s="98">
        <v>0</v>
      </c>
      <c r="G124" s="98">
        <v>7.8651685393258424</v>
      </c>
      <c r="H124" s="24">
        <v>122340</v>
      </c>
      <c r="I124" s="24">
        <v>11592</v>
      </c>
      <c r="J124" s="24">
        <v>11877</v>
      </c>
      <c r="K124" s="98">
        <v>2.4585921325051761</v>
      </c>
      <c r="L124" s="98">
        <v>9.7081902893575283</v>
      </c>
      <c r="M124" s="24">
        <v>894</v>
      </c>
      <c r="N124" s="24">
        <v>915</v>
      </c>
      <c r="O124" s="98">
        <v>2.348993288590604</v>
      </c>
      <c r="P124" s="31" t="s">
        <v>6</v>
      </c>
    </row>
    <row r="125" spans="1:16" s="6" customFormat="1" ht="14.25">
      <c r="A125" s="22">
        <v>15</v>
      </c>
      <c r="B125" s="23" t="s">
        <v>112</v>
      </c>
      <c r="C125" s="24">
        <v>98</v>
      </c>
      <c r="D125" s="24">
        <v>20</v>
      </c>
      <c r="E125" s="24">
        <v>21</v>
      </c>
      <c r="F125" s="98">
        <v>5</v>
      </c>
      <c r="G125" s="98">
        <v>21.428571428571431</v>
      </c>
      <c r="H125" s="24">
        <v>122340</v>
      </c>
      <c r="I125" s="24">
        <v>28154</v>
      </c>
      <c r="J125" s="24">
        <v>29041</v>
      </c>
      <c r="K125" s="98">
        <v>3.1505292320806988</v>
      </c>
      <c r="L125" s="98">
        <v>23.737943436324993</v>
      </c>
      <c r="M125" s="24">
        <v>1737</v>
      </c>
      <c r="N125" s="24">
        <v>1794</v>
      </c>
      <c r="O125" s="98">
        <v>3.2815198618307426</v>
      </c>
      <c r="P125" s="31" t="s">
        <v>6</v>
      </c>
    </row>
    <row r="126" spans="1:16" ht="14.25">
      <c r="A126" s="22">
        <v>15</v>
      </c>
      <c r="B126" s="23" t="s">
        <v>113</v>
      </c>
      <c r="C126" s="24">
        <v>98</v>
      </c>
      <c r="D126" s="38">
        <v>70</v>
      </c>
      <c r="E126" s="38">
        <v>70</v>
      </c>
      <c r="F126" s="98">
        <v>0</v>
      </c>
      <c r="G126" s="98">
        <v>71.428571428571431</v>
      </c>
      <c r="H126" s="24">
        <v>78458</v>
      </c>
      <c r="I126" s="38">
        <v>17775</v>
      </c>
      <c r="J126" s="38">
        <v>17775</v>
      </c>
      <c r="K126" s="98">
        <v>0</v>
      </c>
      <c r="L126" s="98">
        <v>22.655433480333425</v>
      </c>
      <c r="M126" s="38">
        <v>1662</v>
      </c>
      <c r="N126" s="38">
        <v>1662</v>
      </c>
      <c r="O126" s="98">
        <v>0</v>
      </c>
      <c r="P126" s="26" t="s">
        <v>5</v>
      </c>
    </row>
    <row r="127" spans="1:16" s="6" customFormat="1" ht="14.25">
      <c r="A127" s="22">
        <v>16</v>
      </c>
      <c r="B127" s="23" t="s">
        <v>114</v>
      </c>
      <c r="C127" s="24">
        <v>49</v>
      </c>
      <c r="D127" s="38">
        <v>45</v>
      </c>
      <c r="E127" s="38">
        <v>45</v>
      </c>
      <c r="F127" s="98">
        <v>0</v>
      </c>
      <c r="G127" s="98">
        <v>91.83673469387756</v>
      </c>
      <c r="H127" s="29">
        <v>47082</v>
      </c>
      <c r="I127" s="38">
        <v>138454</v>
      </c>
      <c r="J127" s="38">
        <v>142955</v>
      </c>
      <c r="K127" s="98">
        <v>3.2508992156239618</v>
      </c>
      <c r="L127" s="98">
        <v>303.62983730512724</v>
      </c>
      <c r="M127" s="38">
        <v>7945</v>
      </c>
      <c r="N127" s="38">
        <v>8200</v>
      </c>
      <c r="O127" s="98">
        <v>3.2095657646318436</v>
      </c>
      <c r="P127" s="31" t="s">
        <v>5</v>
      </c>
    </row>
    <row r="128" spans="1:16" s="6" customFormat="1" ht="14.25">
      <c r="A128" s="22">
        <v>17</v>
      </c>
      <c r="B128" s="23" t="s">
        <v>115</v>
      </c>
      <c r="C128" s="24">
        <v>30</v>
      </c>
      <c r="D128" s="24">
        <v>27</v>
      </c>
      <c r="E128" s="24">
        <v>27</v>
      </c>
      <c r="F128" s="98">
        <v>0</v>
      </c>
      <c r="G128" s="98">
        <v>90</v>
      </c>
      <c r="H128" s="24">
        <v>39648</v>
      </c>
      <c r="I128" s="24">
        <v>42139</v>
      </c>
      <c r="J128" s="24">
        <v>43093</v>
      </c>
      <c r="K128" s="98">
        <v>2.2639360212629631</v>
      </c>
      <c r="L128" s="98">
        <v>108.68896287328491</v>
      </c>
      <c r="M128" s="24">
        <v>2845</v>
      </c>
      <c r="N128" s="24">
        <v>2921</v>
      </c>
      <c r="O128" s="98">
        <v>2.6713532513181022</v>
      </c>
      <c r="P128" s="31" t="s">
        <v>6</v>
      </c>
    </row>
    <row r="129" spans="1:16" s="6" customFormat="1" ht="14.25">
      <c r="A129" s="22">
        <v>18</v>
      </c>
      <c r="B129" s="23" t="s">
        <v>116</v>
      </c>
      <c r="C129" s="24">
        <v>44</v>
      </c>
      <c r="D129" s="24">
        <v>24</v>
      </c>
      <c r="E129" s="24">
        <v>26</v>
      </c>
      <c r="F129" s="98">
        <v>8.3333333333333339</v>
      </c>
      <c r="G129" s="98">
        <v>59.090909090909093</v>
      </c>
      <c r="H129" s="24">
        <v>159486</v>
      </c>
      <c r="I129" s="24">
        <v>124392</v>
      </c>
      <c r="J129" s="24">
        <v>126429</v>
      </c>
      <c r="K129" s="98">
        <v>1.6375651167277638</v>
      </c>
      <c r="L129" s="98">
        <v>79.272788834129642</v>
      </c>
      <c r="M129" s="24">
        <v>8231</v>
      </c>
      <c r="N129" s="24">
        <v>8362</v>
      </c>
      <c r="O129" s="98">
        <v>1.5915441623132061</v>
      </c>
      <c r="P129" s="31" t="s">
        <v>6</v>
      </c>
    </row>
    <row r="130" spans="1:16" s="6" customFormat="1" ht="14.25">
      <c r="A130" s="22">
        <v>19</v>
      </c>
      <c r="B130" s="23" t="s">
        <v>117</v>
      </c>
      <c r="C130" s="24">
        <v>70</v>
      </c>
      <c r="D130" s="38">
        <v>70</v>
      </c>
      <c r="E130" s="38">
        <v>70</v>
      </c>
      <c r="F130" s="98">
        <v>0</v>
      </c>
      <c r="G130" s="98">
        <v>100</v>
      </c>
      <c r="H130" s="29">
        <v>202554</v>
      </c>
      <c r="I130" s="38">
        <v>46705</v>
      </c>
      <c r="J130" s="38">
        <v>46705</v>
      </c>
      <c r="K130" s="98">
        <v>0</v>
      </c>
      <c r="L130" s="98">
        <v>23.058048717872765</v>
      </c>
      <c r="M130" s="38">
        <v>3886</v>
      </c>
      <c r="N130" s="38">
        <v>3886</v>
      </c>
      <c r="O130" s="98">
        <v>0</v>
      </c>
      <c r="P130" s="31" t="s">
        <v>5</v>
      </c>
    </row>
    <row r="131" spans="1:16" s="6" customFormat="1" ht="14.25">
      <c r="A131" s="22">
        <v>19</v>
      </c>
      <c r="B131" s="23" t="s">
        <v>217</v>
      </c>
      <c r="C131" s="24">
        <v>70</v>
      </c>
      <c r="D131" s="24">
        <v>5</v>
      </c>
      <c r="E131" s="24">
        <v>6</v>
      </c>
      <c r="F131" s="98">
        <v>20</v>
      </c>
      <c r="G131" s="98">
        <v>8.5714285714285712</v>
      </c>
      <c r="H131" s="29">
        <v>202554</v>
      </c>
      <c r="I131" s="24">
        <v>5751</v>
      </c>
      <c r="J131" s="24">
        <v>6601</v>
      </c>
      <c r="K131" s="98">
        <v>14.780038254216658</v>
      </c>
      <c r="L131" s="98">
        <v>3.2588840506729069</v>
      </c>
      <c r="M131" s="24">
        <v>382</v>
      </c>
      <c r="N131" s="24">
        <v>440</v>
      </c>
      <c r="O131" s="98">
        <v>15.183246073298429</v>
      </c>
      <c r="P131" s="31" t="s">
        <v>6</v>
      </c>
    </row>
    <row r="132" spans="1:16" s="6" customFormat="1" ht="14.25">
      <c r="A132" s="22">
        <v>20</v>
      </c>
      <c r="B132" s="23" t="s">
        <v>118</v>
      </c>
      <c r="C132" s="24">
        <v>65</v>
      </c>
      <c r="D132" s="24">
        <v>53</v>
      </c>
      <c r="E132" s="24">
        <v>53</v>
      </c>
      <c r="F132" s="98">
        <v>0</v>
      </c>
      <c r="G132" s="98">
        <v>81.538461538461533</v>
      </c>
      <c r="H132" s="24">
        <v>106515</v>
      </c>
      <c r="I132" s="24">
        <v>36748</v>
      </c>
      <c r="J132" s="24">
        <v>37629</v>
      </c>
      <c r="K132" s="98">
        <v>2.3974093828235548</v>
      </c>
      <c r="L132" s="98">
        <v>35.327418673426273</v>
      </c>
      <c r="M132" s="24">
        <v>2383</v>
      </c>
      <c r="N132" s="24">
        <v>2434</v>
      </c>
      <c r="O132" s="98">
        <v>2.1401594628619387</v>
      </c>
      <c r="P132" s="31" t="s">
        <v>6</v>
      </c>
    </row>
    <row r="133" spans="1:16" s="6" customFormat="1" ht="14.25">
      <c r="A133" s="22">
        <v>20</v>
      </c>
      <c r="B133" s="23" t="s">
        <v>235</v>
      </c>
      <c r="C133" s="24">
        <v>65</v>
      </c>
      <c r="D133" s="38">
        <v>9</v>
      </c>
      <c r="E133" s="38">
        <v>9</v>
      </c>
      <c r="F133" s="98">
        <v>0</v>
      </c>
      <c r="G133" s="98">
        <v>13.846153846153845</v>
      </c>
      <c r="H133" s="24">
        <v>106515</v>
      </c>
      <c r="I133" s="38">
        <v>414</v>
      </c>
      <c r="J133" s="38">
        <v>414</v>
      </c>
      <c r="K133" s="98">
        <v>0</v>
      </c>
      <c r="L133" s="98">
        <v>0.38867765103506546</v>
      </c>
      <c r="M133" s="38">
        <v>35</v>
      </c>
      <c r="N133" s="38">
        <v>35</v>
      </c>
      <c r="O133" s="98">
        <v>0</v>
      </c>
      <c r="P133" s="31" t="s">
        <v>5</v>
      </c>
    </row>
    <row r="134" spans="1:16" s="6" customFormat="1" ht="14.25">
      <c r="A134" s="22">
        <v>21</v>
      </c>
      <c r="B134" s="23" t="s">
        <v>119</v>
      </c>
      <c r="C134" s="24">
        <v>53</v>
      </c>
      <c r="D134" s="38">
        <v>56</v>
      </c>
      <c r="E134" s="38">
        <v>56</v>
      </c>
      <c r="F134" s="98">
        <v>0</v>
      </c>
      <c r="G134" s="98">
        <v>105.66037735849056</v>
      </c>
      <c r="H134" s="29">
        <v>120486</v>
      </c>
      <c r="I134" s="38">
        <v>79354</v>
      </c>
      <c r="J134" s="38">
        <v>80437</v>
      </c>
      <c r="K134" s="98">
        <v>1.3647705219648663</v>
      </c>
      <c r="L134" s="98">
        <v>66.760453496671815</v>
      </c>
      <c r="M134" s="38">
        <v>4538</v>
      </c>
      <c r="N134" s="38">
        <v>4602</v>
      </c>
      <c r="O134" s="98">
        <v>1.4103129131776111</v>
      </c>
      <c r="P134" s="31" t="s">
        <v>5</v>
      </c>
    </row>
    <row r="135" spans="1:16" s="6" customFormat="1" ht="14.25">
      <c r="A135" s="22">
        <v>22</v>
      </c>
      <c r="B135" s="23" t="s">
        <v>120</v>
      </c>
      <c r="C135" s="24">
        <v>69</v>
      </c>
      <c r="D135" s="24">
        <v>22</v>
      </c>
      <c r="E135" s="24">
        <v>22</v>
      </c>
      <c r="F135" s="98">
        <v>0</v>
      </c>
      <c r="G135" s="98">
        <v>31.884057971014496</v>
      </c>
      <c r="H135" s="24">
        <v>261678</v>
      </c>
      <c r="I135" s="24">
        <v>35212</v>
      </c>
      <c r="J135" s="24">
        <v>35212</v>
      </c>
      <c r="K135" s="98">
        <v>0</v>
      </c>
      <c r="L135" s="98">
        <v>13.456232468912173</v>
      </c>
      <c r="M135" s="24">
        <v>2382</v>
      </c>
      <c r="N135" s="24">
        <v>2382</v>
      </c>
      <c r="O135" s="98">
        <v>0</v>
      </c>
      <c r="P135" s="31" t="s">
        <v>6</v>
      </c>
    </row>
    <row r="136" spans="1:16" ht="14.25">
      <c r="A136" s="22">
        <v>22</v>
      </c>
      <c r="B136" s="23" t="s">
        <v>121</v>
      </c>
      <c r="C136" s="24">
        <v>69</v>
      </c>
      <c r="D136" s="38">
        <v>58</v>
      </c>
      <c r="E136" s="38">
        <v>58</v>
      </c>
      <c r="F136" s="98">
        <v>0</v>
      </c>
      <c r="G136" s="98">
        <v>84.057971014492765</v>
      </c>
      <c r="H136" s="24">
        <v>261678</v>
      </c>
      <c r="I136" s="38">
        <v>17654</v>
      </c>
      <c r="J136" s="38">
        <v>17654</v>
      </c>
      <c r="K136" s="98">
        <v>0</v>
      </c>
      <c r="L136" s="98">
        <v>6.7464593890200932</v>
      </c>
      <c r="M136" s="38">
        <v>1958</v>
      </c>
      <c r="N136" s="38">
        <v>1958</v>
      </c>
      <c r="O136" s="98">
        <v>0</v>
      </c>
      <c r="P136" s="26" t="s">
        <v>5</v>
      </c>
    </row>
    <row r="137" spans="1:16" s="6" customFormat="1" ht="14.25">
      <c r="A137" s="22">
        <v>23</v>
      </c>
      <c r="B137" s="23" t="s">
        <v>122</v>
      </c>
      <c r="C137" s="24">
        <v>93</v>
      </c>
      <c r="D137" s="24">
        <v>16</v>
      </c>
      <c r="E137" s="24">
        <v>24</v>
      </c>
      <c r="F137" s="98">
        <v>50</v>
      </c>
      <c r="G137" s="98">
        <v>25.806451612903224</v>
      </c>
      <c r="H137" s="24">
        <v>317647</v>
      </c>
      <c r="I137" s="24">
        <v>150120</v>
      </c>
      <c r="J137" s="24">
        <v>152456</v>
      </c>
      <c r="K137" s="98">
        <v>1.5560884625632827</v>
      </c>
      <c r="L137" s="98">
        <v>47.995416295447463</v>
      </c>
      <c r="M137" s="24">
        <v>9113</v>
      </c>
      <c r="N137" s="24">
        <v>9249</v>
      </c>
      <c r="O137" s="98">
        <v>1.4923735323164711</v>
      </c>
      <c r="P137" s="31" t="s">
        <v>6</v>
      </c>
    </row>
    <row r="138" spans="1:16" ht="14.25">
      <c r="A138" s="22">
        <v>23</v>
      </c>
      <c r="B138" s="23" t="s">
        <v>123</v>
      </c>
      <c r="C138" s="24">
        <v>93</v>
      </c>
      <c r="D138" s="38">
        <v>24</v>
      </c>
      <c r="E138" s="38">
        <v>24</v>
      </c>
      <c r="F138" s="98">
        <v>0</v>
      </c>
      <c r="G138" s="98">
        <v>25.806451612903224</v>
      </c>
      <c r="H138" s="24">
        <v>317647</v>
      </c>
      <c r="I138" s="38">
        <v>0</v>
      </c>
      <c r="J138" s="38">
        <v>0</v>
      </c>
      <c r="K138" s="98">
        <v>0</v>
      </c>
      <c r="L138" s="98">
        <v>0</v>
      </c>
      <c r="M138" s="38">
        <v>0</v>
      </c>
      <c r="N138" s="38">
        <v>0</v>
      </c>
      <c r="O138" s="98">
        <v>0</v>
      </c>
      <c r="P138" s="26" t="s">
        <v>5</v>
      </c>
    </row>
    <row r="139" spans="1:16" ht="14.25">
      <c r="A139" s="22">
        <v>24</v>
      </c>
      <c r="B139" s="23" t="s">
        <v>225</v>
      </c>
      <c r="C139" s="24">
        <v>65</v>
      </c>
      <c r="D139" s="24">
        <v>0</v>
      </c>
      <c r="E139" s="24">
        <v>0</v>
      </c>
      <c r="F139" s="98">
        <v>0</v>
      </c>
      <c r="G139" s="98">
        <v>0</v>
      </c>
      <c r="H139" s="24">
        <v>187137</v>
      </c>
      <c r="I139" s="24">
        <v>695</v>
      </c>
      <c r="J139" s="24">
        <v>695</v>
      </c>
      <c r="K139" s="98">
        <v>0</v>
      </c>
      <c r="L139" s="98">
        <v>0.37138566932247502</v>
      </c>
      <c r="M139" s="24">
        <v>45</v>
      </c>
      <c r="N139" s="24">
        <v>45</v>
      </c>
      <c r="O139" s="98">
        <v>0</v>
      </c>
      <c r="P139" s="79" t="s">
        <v>6</v>
      </c>
    </row>
    <row r="140" spans="1:16" s="6" customFormat="1" ht="14.25">
      <c r="A140" s="22">
        <v>25</v>
      </c>
      <c r="B140" s="23" t="s">
        <v>124</v>
      </c>
      <c r="C140" s="24">
        <v>74</v>
      </c>
      <c r="D140" s="24">
        <v>61</v>
      </c>
      <c r="E140" s="24">
        <v>61</v>
      </c>
      <c r="F140" s="98">
        <v>0</v>
      </c>
      <c r="G140" s="98">
        <v>82.432432432432435</v>
      </c>
      <c r="H140" s="24">
        <v>150406</v>
      </c>
      <c r="I140" s="24">
        <v>114217</v>
      </c>
      <c r="J140" s="24">
        <v>117158</v>
      </c>
      <c r="K140" s="98">
        <v>2.5749231725574999</v>
      </c>
      <c r="L140" s="98">
        <v>77.894498889671951</v>
      </c>
      <c r="M140" s="24">
        <v>5482</v>
      </c>
      <c r="N140" s="24">
        <v>5613</v>
      </c>
      <c r="O140" s="98">
        <v>2.3896388179496535</v>
      </c>
      <c r="P140" s="31" t="s">
        <v>6</v>
      </c>
    </row>
    <row r="141" spans="1:16" s="6" customFormat="1" ht="14.25">
      <c r="A141" s="22">
        <v>26</v>
      </c>
      <c r="B141" s="23" t="s">
        <v>125</v>
      </c>
      <c r="C141" s="24">
        <v>111</v>
      </c>
      <c r="D141" s="24">
        <v>27</v>
      </c>
      <c r="E141" s="24">
        <v>27</v>
      </c>
      <c r="F141" s="98">
        <v>0</v>
      </c>
      <c r="G141" s="98">
        <v>24.324324324324323</v>
      </c>
      <c r="H141" s="24">
        <v>270191</v>
      </c>
      <c r="I141" s="24">
        <v>35443</v>
      </c>
      <c r="J141" s="24">
        <v>36794</v>
      </c>
      <c r="K141" s="98">
        <v>3.8117540840222328</v>
      </c>
      <c r="L141" s="98">
        <v>13.617774093141518</v>
      </c>
      <c r="M141" s="24">
        <v>2341</v>
      </c>
      <c r="N141" s="24">
        <v>2429</v>
      </c>
      <c r="O141" s="98">
        <v>3.7590773173857324</v>
      </c>
      <c r="P141" s="31" t="s">
        <v>6</v>
      </c>
    </row>
    <row r="142" spans="1:16" s="6" customFormat="1" ht="14.25">
      <c r="A142" s="22">
        <v>27</v>
      </c>
      <c r="B142" s="23" t="s">
        <v>126</v>
      </c>
      <c r="C142" s="24">
        <v>63</v>
      </c>
      <c r="D142" s="24">
        <v>20</v>
      </c>
      <c r="E142" s="24">
        <v>20</v>
      </c>
      <c r="F142" s="98">
        <v>0</v>
      </c>
      <c r="G142" s="98">
        <v>31.746031746031747</v>
      </c>
      <c r="H142" s="24">
        <v>174888</v>
      </c>
      <c r="I142" s="24">
        <v>24322</v>
      </c>
      <c r="J142" s="24">
        <v>25183</v>
      </c>
      <c r="K142" s="98">
        <v>3.5400049338047856</v>
      </c>
      <c r="L142" s="98">
        <v>14.399501395178628</v>
      </c>
      <c r="M142" s="24">
        <v>1577</v>
      </c>
      <c r="N142" s="24">
        <v>1634</v>
      </c>
      <c r="O142" s="98">
        <v>3.6144578313253013</v>
      </c>
      <c r="P142" s="31" t="s">
        <v>6</v>
      </c>
    </row>
    <row r="143" spans="1:16" ht="14.25">
      <c r="A143" s="22">
        <v>27</v>
      </c>
      <c r="B143" s="23" t="s">
        <v>127</v>
      </c>
      <c r="C143" s="24">
        <v>63</v>
      </c>
      <c r="D143" s="38">
        <v>54</v>
      </c>
      <c r="E143" s="38">
        <v>54</v>
      </c>
      <c r="F143" s="98">
        <v>0</v>
      </c>
      <c r="G143" s="98">
        <v>85.714285714285708</v>
      </c>
      <c r="H143" s="24">
        <v>174888</v>
      </c>
      <c r="I143" s="38">
        <v>12295</v>
      </c>
      <c r="J143" s="38">
        <v>12295</v>
      </c>
      <c r="K143" s="98">
        <v>0</v>
      </c>
      <c r="L143" s="98">
        <v>7.0302136224326421</v>
      </c>
      <c r="M143" s="38">
        <v>1486</v>
      </c>
      <c r="N143" s="38">
        <v>1486</v>
      </c>
      <c r="O143" s="98">
        <v>0</v>
      </c>
      <c r="P143" s="26" t="s">
        <v>5</v>
      </c>
    </row>
    <row r="144" spans="1:16" s="6" customFormat="1" ht="14.25">
      <c r="A144" s="22">
        <v>28</v>
      </c>
      <c r="B144" s="23" t="s">
        <v>128</v>
      </c>
      <c r="C144" s="24">
        <v>103</v>
      </c>
      <c r="D144" s="38">
        <v>103</v>
      </c>
      <c r="E144" s="38">
        <v>103</v>
      </c>
      <c r="F144" s="98">
        <v>0</v>
      </c>
      <c r="G144" s="98">
        <v>100</v>
      </c>
      <c r="H144" s="29">
        <v>338677</v>
      </c>
      <c r="I144" s="38">
        <v>78596</v>
      </c>
      <c r="J144" s="38">
        <v>81003</v>
      </c>
      <c r="K144" s="98">
        <v>3.0624968191765483</v>
      </c>
      <c r="L144" s="98">
        <v>23.917478895821091</v>
      </c>
      <c r="M144" s="38">
        <v>7171</v>
      </c>
      <c r="N144" s="38">
        <v>7409</v>
      </c>
      <c r="O144" s="98">
        <v>3.3189234416399391</v>
      </c>
      <c r="P144" s="31" t="s">
        <v>5</v>
      </c>
    </row>
    <row r="145" spans="1:16" s="6" customFormat="1" ht="14.25">
      <c r="A145" s="22">
        <v>29</v>
      </c>
      <c r="B145" s="23" t="s">
        <v>129</v>
      </c>
      <c r="C145" s="24">
        <v>44</v>
      </c>
      <c r="D145" s="38">
        <v>43</v>
      </c>
      <c r="E145" s="38">
        <v>43</v>
      </c>
      <c r="F145" s="98">
        <v>0</v>
      </c>
      <c r="G145" s="98">
        <v>97.727272727272734</v>
      </c>
      <c r="H145" s="29">
        <v>133182</v>
      </c>
      <c r="I145" s="38">
        <v>101974</v>
      </c>
      <c r="J145" s="38">
        <v>102476</v>
      </c>
      <c r="K145" s="98">
        <v>0.49228234648047542</v>
      </c>
      <c r="L145" s="98">
        <v>76.944331816611864</v>
      </c>
      <c r="M145" s="38">
        <v>6795</v>
      </c>
      <c r="N145" s="38">
        <v>6813</v>
      </c>
      <c r="O145" s="98">
        <v>0.26490066225165559</v>
      </c>
      <c r="P145" s="31" t="s">
        <v>5</v>
      </c>
    </row>
    <row r="146" spans="1:16" s="6" customFormat="1" ht="14.25">
      <c r="A146" s="22">
        <v>29</v>
      </c>
      <c r="B146" s="23" t="s">
        <v>226</v>
      </c>
      <c r="C146" s="24">
        <v>44</v>
      </c>
      <c r="D146" s="24">
        <v>0</v>
      </c>
      <c r="E146" s="24">
        <v>0</v>
      </c>
      <c r="F146" s="98">
        <v>0</v>
      </c>
      <c r="G146" s="98">
        <v>0</v>
      </c>
      <c r="H146" s="24">
        <v>133182</v>
      </c>
      <c r="I146" s="24">
        <v>18650</v>
      </c>
      <c r="J146" s="24">
        <v>18650</v>
      </c>
      <c r="K146" s="98">
        <v>0</v>
      </c>
      <c r="L146" s="98">
        <v>14.003393852022045</v>
      </c>
      <c r="M146" s="24">
        <v>1218</v>
      </c>
      <c r="N146" s="24">
        <v>1218</v>
      </c>
      <c r="O146" s="98">
        <v>0</v>
      </c>
      <c r="P146" s="31" t="s">
        <v>6</v>
      </c>
    </row>
    <row r="147" spans="1:16" s="6" customFormat="1" ht="14.25">
      <c r="A147" s="22">
        <v>30</v>
      </c>
      <c r="B147" s="23" t="s">
        <v>130</v>
      </c>
      <c r="C147" s="24">
        <v>58</v>
      </c>
      <c r="D147" s="38">
        <v>58</v>
      </c>
      <c r="E147" s="38">
        <v>58</v>
      </c>
      <c r="F147" s="98">
        <v>0</v>
      </c>
      <c r="G147" s="98">
        <v>100</v>
      </c>
      <c r="H147" s="29">
        <v>256911</v>
      </c>
      <c r="I147" s="38">
        <v>89742</v>
      </c>
      <c r="J147" s="38">
        <v>89912</v>
      </c>
      <c r="K147" s="98">
        <v>0.18943192707985113</v>
      </c>
      <c r="L147" s="98">
        <v>34.997333707003591</v>
      </c>
      <c r="M147" s="38">
        <v>6064</v>
      </c>
      <c r="N147" s="38">
        <v>6087</v>
      </c>
      <c r="O147" s="98">
        <v>0.37928759894459102</v>
      </c>
      <c r="P147" s="31" t="s">
        <v>5</v>
      </c>
    </row>
    <row r="148" spans="1:16" s="6" customFormat="1" ht="14.25">
      <c r="A148" s="22">
        <v>31</v>
      </c>
      <c r="B148" s="23" t="s">
        <v>131</v>
      </c>
      <c r="C148" s="24">
        <v>83</v>
      </c>
      <c r="D148" s="24">
        <v>39</v>
      </c>
      <c r="E148" s="24">
        <v>39</v>
      </c>
      <c r="F148" s="98">
        <v>0</v>
      </c>
      <c r="G148" s="98">
        <v>46.987951807228917</v>
      </c>
      <c r="H148" s="24">
        <v>227413</v>
      </c>
      <c r="I148" s="24">
        <v>45822</v>
      </c>
      <c r="J148" s="24">
        <v>47193</v>
      </c>
      <c r="K148" s="98">
        <v>2.9920125703810396</v>
      </c>
      <c r="L148" s="98">
        <v>20.752111796599138</v>
      </c>
      <c r="M148" s="24">
        <v>2888</v>
      </c>
      <c r="N148" s="24">
        <v>2978</v>
      </c>
      <c r="O148" s="98">
        <v>3.1163434903047094</v>
      </c>
      <c r="P148" s="31" t="s">
        <v>6</v>
      </c>
    </row>
    <row r="149" spans="1:16" ht="14.25">
      <c r="A149" s="22">
        <v>31</v>
      </c>
      <c r="B149" s="23" t="s">
        <v>132</v>
      </c>
      <c r="C149" s="24">
        <v>83</v>
      </c>
      <c r="D149" s="38">
        <v>52</v>
      </c>
      <c r="E149" s="38">
        <v>52</v>
      </c>
      <c r="F149" s="98">
        <v>0</v>
      </c>
      <c r="G149" s="98">
        <v>62.650602409638559</v>
      </c>
      <c r="H149" s="24">
        <v>227413</v>
      </c>
      <c r="I149" s="38">
        <v>12414</v>
      </c>
      <c r="J149" s="38">
        <v>12414</v>
      </c>
      <c r="K149" s="98">
        <v>0</v>
      </c>
      <c r="L149" s="98">
        <v>5.4587908342970719</v>
      </c>
      <c r="M149" s="38">
        <v>1201</v>
      </c>
      <c r="N149" s="38">
        <v>1201</v>
      </c>
      <c r="O149" s="98">
        <v>0</v>
      </c>
      <c r="P149" s="26" t="s">
        <v>5</v>
      </c>
    </row>
    <row r="150" spans="1:16" s="6" customFormat="1" ht="14.25">
      <c r="A150" s="22">
        <v>32</v>
      </c>
      <c r="B150" s="23" t="s">
        <v>133</v>
      </c>
      <c r="C150" s="24">
        <v>132</v>
      </c>
      <c r="D150" s="24">
        <v>57</v>
      </c>
      <c r="E150" s="24">
        <v>57</v>
      </c>
      <c r="F150" s="98">
        <v>0</v>
      </c>
      <c r="G150" s="98">
        <v>43.18181818181818</v>
      </c>
      <c r="H150" s="24">
        <v>303958</v>
      </c>
      <c r="I150" s="24">
        <v>49872</v>
      </c>
      <c r="J150" s="24">
        <v>51043</v>
      </c>
      <c r="K150" s="98">
        <v>2.3480109079242859</v>
      </c>
      <c r="L150" s="98">
        <v>16.792780581527712</v>
      </c>
      <c r="M150" s="24">
        <v>3107</v>
      </c>
      <c r="N150" s="24">
        <v>3177</v>
      </c>
      <c r="O150" s="98">
        <v>2.2529771483746379</v>
      </c>
      <c r="P150" s="31" t="s">
        <v>6</v>
      </c>
    </row>
    <row r="151" spans="1:16" s="6" customFormat="1" ht="14.25">
      <c r="A151" s="22">
        <v>32</v>
      </c>
      <c r="B151" s="23" t="s">
        <v>232</v>
      </c>
      <c r="C151" s="24">
        <v>132</v>
      </c>
      <c r="D151" s="38">
        <v>116</v>
      </c>
      <c r="E151" s="38">
        <v>116</v>
      </c>
      <c r="F151" s="98">
        <v>0</v>
      </c>
      <c r="G151" s="98">
        <v>87.878787878787875</v>
      </c>
      <c r="H151" s="24">
        <v>303958</v>
      </c>
      <c r="I151" s="38">
        <v>14114</v>
      </c>
      <c r="J151" s="38">
        <v>16351</v>
      </c>
      <c r="K151" s="98">
        <v>15.849511123706959</v>
      </c>
      <c r="L151" s="98">
        <v>5.3793616223294007</v>
      </c>
      <c r="M151" s="38">
        <v>1230</v>
      </c>
      <c r="N151" s="38">
        <v>1419</v>
      </c>
      <c r="O151" s="98">
        <v>15.365853658536585</v>
      </c>
      <c r="P151" s="31" t="s">
        <v>5</v>
      </c>
    </row>
    <row r="152" spans="1:16" s="6" customFormat="1" ht="14.25">
      <c r="A152" s="22">
        <v>33</v>
      </c>
      <c r="B152" s="23" t="s">
        <v>134</v>
      </c>
      <c r="C152" s="24">
        <v>91</v>
      </c>
      <c r="D152" s="24">
        <v>10</v>
      </c>
      <c r="E152" s="24">
        <v>10</v>
      </c>
      <c r="F152" s="98">
        <v>0</v>
      </c>
      <c r="G152" s="98">
        <v>10.989010989010989</v>
      </c>
      <c r="H152" s="24">
        <v>207804.73300000001</v>
      </c>
      <c r="I152" s="24">
        <v>26171</v>
      </c>
      <c r="J152" s="24">
        <v>27023</v>
      </c>
      <c r="K152" s="98">
        <v>3.2555118260670208</v>
      </c>
      <c r="L152" s="98">
        <v>13.004034898473655</v>
      </c>
      <c r="M152" s="24">
        <v>1681</v>
      </c>
      <c r="N152" s="24">
        <v>1734</v>
      </c>
      <c r="O152" s="98">
        <v>3.1528851873884594</v>
      </c>
      <c r="P152" s="31" t="s">
        <v>6</v>
      </c>
    </row>
    <row r="153" spans="1:16" s="6" customFormat="1" ht="14.25">
      <c r="A153" s="22">
        <v>34</v>
      </c>
      <c r="B153" s="23" t="s">
        <v>135</v>
      </c>
      <c r="C153" s="24">
        <v>94</v>
      </c>
      <c r="D153" s="24">
        <v>87</v>
      </c>
      <c r="E153" s="24">
        <v>87</v>
      </c>
      <c r="F153" s="98">
        <v>0</v>
      </c>
      <c r="G153" s="98">
        <v>92.553191489361708</v>
      </c>
      <c r="H153" s="24">
        <v>275204</v>
      </c>
      <c r="I153" s="24">
        <v>163667</v>
      </c>
      <c r="J153" s="24">
        <v>167741</v>
      </c>
      <c r="K153" s="98">
        <v>2.4892006329926009</v>
      </c>
      <c r="L153" s="98">
        <v>60.951512332669587</v>
      </c>
      <c r="M153" s="24">
        <v>7277</v>
      </c>
      <c r="N153" s="24">
        <v>7458</v>
      </c>
      <c r="O153" s="98">
        <v>2.4872887178782466</v>
      </c>
      <c r="P153" s="31" t="s">
        <v>6</v>
      </c>
    </row>
    <row r="154" spans="1:16" s="6" customFormat="1" ht="14.25">
      <c r="A154" s="22">
        <v>35</v>
      </c>
      <c r="B154" s="23" t="s">
        <v>136</v>
      </c>
      <c r="C154" s="24">
        <v>79</v>
      </c>
      <c r="D154" s="24">
        <v>22</v>
      </c>
      <c r="E154" s="24">
        <v>22</v>
      </c>
      <c r="F154" s="98">
        <v>0</v>
      </c>
      <c r="G154" s="98">
        <v>27.848101265822784</v>
      </c>
      <c r="H154" s="24">
        <v>187555</v>
      </c>
      <c r="I154" s="24">
        <v>40378</v>
      </c>
      <c r="J154" s="24">
        <v>41430</v>
      </c>
      <c r="K154" s="98">
        <v>2.6053791668730497</v>
      </c>
      <c r="L154" s="98">
        <v>22.08952040734718</v>
      </c>
      <c r="M154" s="24">
        <v>2628</v>
      </c>
      <c r="N154" s="24">
        <v>2692</v>
      </c>
      <c r="O154" s="98">
        <v>2.4353120243531201</v>
      </c>
      <c r="P154" s="31" t="s">
        <v>6</v>
      </c>
    </row>
    <row r="155" spans="1:16" ht="14.25">
      <c r="A155" s="22">
        <v>35</v>
      </c>
      <c r="B155" s="23" t="s">
        <v>137</v>
      </c>
      <c r="C155" s="24">
        <v>79</v>
      </c>
      <c r="D155" s="38">
        <v>61</v>
      </c>
      <c r="E155" s="38">
        <v>61</v>
      </c>
      <c r="F155" s="98">
        <v>0</v>
      </c>
      <c r="G155" s="98">
        <v>77.215189873417714</v>
      </c>
      <c r="H155" s="24">
        <v>187555</v>
      </c>
      <c r="I155" s="38">
        <v>13594</v>
      </c>
      <c r="J155" s="38">
        <v>13594</v>
      </c>
      <c r="K155" s="98">
        <v>0</v>
      </c>
      <c r="L155" s="98">
        <v>7.248007251206313</v>
      </c>
      <c r="M155" s="38">
        <v>1545</v>
      </c>
      <c r="N155" s="38">
        <v>1545</v>
      </c>
      <c r="O155" s="98">
        <v>0</v>
      </c>
      <c r="P155" s="26" t="s">
        <v>5</v>
      </c>
    </row>
    <row r="156" spans="1:16" s="6" customFormat="1" thickBot="1">
      <c r="A156" s="36">
        <v>36</v>
      </c>
      <c r="B156" s="37" t="s">
        <v>138</v>
      </c>
      <c r="C156" s="38">
        <v>87</v>
      </c>
      <c r="D156" s="38">
        <v>80</v>
      </c>
      <c r="E156" s="38">
        <v>80</v>
      </c>
      <c r="F156" s="119">
        <v>0</v>
      </c>
      <c r="G156" s="119">
        <v>91.954022988505741</v>
      </c>
      <c r="H156" s="39">
        <v>257583</v>
      </c>
      <c r="I156" s="38">
        <v>39089</v>
      </c>
      <c r="J156" s="38">
        <v>39089</v>
      </c>
      <c r="K156" s="119">
        <v>0</v>
      </c>
      <c r="L156" s="119">
        <v>15.175302717958871</v>
      </c>
      <c r="M156" s="38">
        <v>3149</v>
      </c>
      <c r="N156" s="38">
        <v>3149</v>
      </c>
      <c r="O156" s="119">
        <v>0</v>
      </c>
      <c r="P156" s="41" t="s">
        <v>5</v>
      </c>
    </row>
    <row r="157" spans="1:16" s="4" customFormat="1" ht="15.75" thickBot="1">
      <c r="A157" s="131">
        <v>36</v>
      </c>
      <c r="B157" s="130" t="s">
        <v>75</v>
      </c>
      <c r="C157" s="56">
        <v>2635</v>
      </c>
      <c r="D157" s="56">
        <v>1771</v>
      </c>
      <c r="E157" s="56">
        <v>1782</v>
      </c>
      <c r="F157" s="132">
        <v>0.6211180124223602</v>
      </c>
      <c r="G157" s="132">
        <v>67.628083491461098</v>
      </c>
      <c r="H157" s="56">
        <v>6063823.2431565113</v>
      </c>
      <c r="I157" s="56">
        <v>2832633</v>
      </c>
      <c r="J157" s="56">
        <v>2890443</v>
      </c>
      <c r="K157" s="132">
        <v>2.0408573931038716</v>
      </c>
      <c r="L157" s="132">
        <v>47.66700617901563</v>
      </c>
      <c r="M157" s="56">
        <v>185520</v>
      </c>
      <c r="N157" s="56">
        <v>188939</v>
      </c>
      <c r="O157" s="132">
        <f>(N157-M157)/M157%</f>
        <v>1.8429279862009487</v>
      </c>
      <c r="P157" s="134"/>
    </row>
    <row r="158" spans="1:16" ht="10.5" customHeight="1" thickBot="1">
      <c r="A158" s="34"/>
      <c r="B158" s="35"/>
      <c r="C158" s="27"/>
      <c r="D158" s="27"/>
      <c r="E158" s="27"/>
      <c r="F158" s="99"/>
      <c r="G158" s="99"/>
      <c r="H158" s="27"/>
      <c r="I158" s="27"/>
      <c r="J158" s="27"/>
      <c r="K158" s="27"/>
      <c r="L158" s="27"/>
      <c r="M158" s="27"/>
      <c r="N158" s="27"/>
      <c r="O158" s="27"/>
      <c r="P158" s="14"/>
    </row>
    <row r="159" spans="1:16" s="5" customFormat="1" ht="14.25">
      <c r="A159" s="17" t="s">
        <v>139</v>
      </c>
      <c r="B159" s="18"/>
      <c r="C159" s="19"/>
      <c r="D159" s="28"/>
      <c r="E159" s="28"/>
      <c r="F159" s="100"/>
      <c r="G159" s="100"/>
      <c r="H159" s="19"/>
      <c r="I159" s="28"/>
      <c r="J159" s="28"/>
      <c r="K159" s="28"/>
      <c r="L159" s="28"/>
      <c r="M159" s="28"/>
      <c r="N159" s="28"/>
      <c r="O159" s="28"/>
      <c r="P159" s="21"/>
    </row>
    <row r="160" spans="1:16" s="6" customFormat="1" ht="14.25">
      <c r="A160" s="22">
        <v>1</v>
      </c>
      <c r="B160" s="23" t="s">
        <v>140</v>
      </c>
      <c r="C160" s="24">
        <v>19</v>
      </c>
      <c r="D160" s="38">
        <v>19</v>
      </c>
      <c r="E160" s="38">
        <v>19</v>
      </c>
      <c r="F160" s="98">
        <v>0</v>
      </c>
      <c r="G160" s="98">
        <v>100</v>
      </c>
      <c r="H160" s="29">
        <v>46469.594594594593</v>
      </c>
      <c r="I160" s="38">
        <v>24167</v>
      </c>
      <c r="J160" s="38">
        <v>27035</v>
      </c>
      <c r="K160" s="98">
        <v>11.867422518310093</v>
      </c>
      <c r="L160" s="98">
        <v>58.177826245001818</v>
      </c>
      <c r="M160" s="38">
        <v>1299</v>
      </c>
      <c r="N160" s="38">
        <v>1557</v>
      </c>
      <c r="O160" s="98">
        <v>19.861431870669744</v>
      </c>
      <c r="P160" s="31" t="s">
        <v>5</v>
      </c>
    </row>
    <row r="161" spans="1:16" s="6" customFormat="1" ht="14.25">
      <c r="A161" s="22">
        <v>1</v>
      </c>
      <c r="B161" s="23" t="s">
        <v>165</v>
      </c>
      <c r="C161" s="24">
        <v>19</v>
      </c>
      <c r="D161" s="24">
        <v>10</v>
      </c>
      <c r="E161" s="24">
        <v>10</v>
      </c>
      <c r="F161" s="98">
        <v>0</v>
      </c>
      <c r="G161" s="98">
        <v>52.631578947368418</v>
      </c>
      <c r="H161" s="24">
        <v>46469.594594594593</v>
      </c>
      <c r="I161" s="24">
        <v>672</v>
      </c>
      <c r="J161" s="24">
        <v>672</v>
      </c>
      <c r="K161" s="98">
        <v>0</v>
      </c>
      <c r="L161" s="98">
        <v>1.4461068702290076</v>
      </c>
      <c r="M161" s="24">
        <v>32</v>
      </c>
      <c r="N161" s="24">
        <v>32</v>
      </c>
      <c r="O161" s="98">
        <v>0</v>
      </c>
      <c r="P161" s="31" t="s">
        <v>1</v>
      </c>
    </row>
    <row r="162" spans="1:16" s="6" customFormat="1" ht="14.25">
      <c r="A162" s="22">
        <v>2</v>
      </c>
      <c r="B162" s="23" t="s">
        <v>164</v>
      </c>
      <c r="C162" s="24">
        <v>13</v>
      </c>
      <c r="D162" s="38">
        <v>5</v>
      </c>
      <c r="E162" s="38">
        <v>5</v>
      </c>
      <c r="F162" s="98">
        <v>0</v>
      </c>
      <c r="G162" s="98">
        <v>38.46153846153846</v>
      </c>
      <c r="H162" s="29">
        <v>21296</v>
      </c>
      <c r="I162" s="38">
        <v>12914</v>
      </c>
      <c r="J162" s="38">
        <v>12914</v>
      </c>
      <c r="K162" s="98">
        <v>0</v>
      </c>
      <c r="L162" s="98">
        <v>60.640495867768593</v>
      </c>
      <c r="M162" s="38">
        <v>593</v>
      </c>
      <c r="N162" s="38">
        <v>593</v>
      </c>
      <c r="O162" s="98">
        <v>0</v>
      </c>
      <c r="P162" s="31" t="s">
        <v>5</v>
      </c>
    </row>
    <row r="163" spans="1:16" s="6" customFormat="1" ht="14.25">
      <c r="A163" s="22">
        <v>2</v>
      </c>
      <c r="B163" s="23" t="s">
        <v>166</v>
      </c>
      <c r="C163" s="24">
        <v>13</v>
      </c>
      <c r="D163" s="24">
        <v>10</v>
      </c>
      <c r="E163" s="24">
        <v>10</v>
      </c>
      <c r="F163" s="98">
        <v>0</v>
      </c>
      <c r="G163" s="98">
        <v>76.92307692307692</v>
      </c>
      <c r="H163" s="24">
        <v>21296</v>
      </c>
      <c r="I163" s="24">
        <v>16770</v>
      </c>
      <c r="J163" s="24">
        <v>16770</v>
      </c>
      <c r="K163" s="98">
        <v>0</v>
      </c>
      <c r="L163" s="98">
        <v>78.747182569496616</v>
      </c>
      <c r="M163" s="24">
        <v>827</v>
      </c>
      <c r="N163" s="24">
        <v>827</v>
      </c>
      <c r="O163" s="98">
        <v>0</v>
      </c>
      <c r="P163" s="31" t="s">
        <v>1</v>
      </c>
    </row>
    <row r="164" spans="1:16" s="6" customFormat="1" ht="14.25">
      <c r="A164" s="22">
        <v>3</v>
      </c>
      <c r="B164" s="23" t="s">
        <v>141</v>
      </c>
      <c r="C164" s="24">
        <v>38</v>
      </c>
      <c r="D164" s="38">
        <v>33</v>
      </c>
      <c r="E164" s="38">
        <v>33</v>
      </c>
      <c r="F164" s="98">
        <v>0</v>
      </c>
      <c r="G164" s="98">
        <v>86.84210526315789</v>
      </c>
      <c r="H164" s="29">
        <v>67482.876712328754</v>
      </c>
      <c r="I164" s="38">
        <v>39946</v>
      </c>
      <c r="J164" s="38">
        <v>42419</v>
      </c>
      <c r="K164" s="98">
        <v>6.1908576578380821</v>
      </c>
      <c r="L164" s="98">
        <v>62.858908906368953</v>
      </c>
      <c r="M164" s="38">
        <v>2310</v>
      </c>
      <c r="N164" s="38">
        <v>2402</v>
      </c>
      <c r="O164" s="98">
        <v>3.9826839826839824</v>
      </c>
      <c r="P164" s="31" t="s">
        <v>5</v>
      </c>
    </row>
    <row r="165" spans="1:16" s="6" customFormat="1" ht="14.25">
      <c r="A165" s="22">
        <v>3</v>
      </c>
      <c r="B165" s="23" t="s">
        <v>142</v>
      </c>
      <c r="C165" s="24">
        <v>38</v>
      </c>
      <c r="D165" s="24">
        <v>36</v>
      </c>
      <c r="E165" s="24">
        <v>36</v>
      </c>
      <c r="F165" s="98">
        <v>0</v>
      </c>
      <c r="G165" s="98">
        <v>94.73684210526315</v>
      </c>
      <c r="H165" s="24">
        <v>67482.876712328754</v>
      </c>
      <c r="I165" s="24">
        <v>13807</v>
      </c>
      <c r="J165" s="24">
        <v>13807</v>
      </c>
      <c r="K165" s="98">
        <v>0</v>
      </c>
      <c r="L165" s="98">
        <v>20.460005074854102</v>
      </c>
      <c r="M165" s="24">
        <v>566</v>
      </c>
      <c r="N165" s="24">
        <v>566</v>
      </c>
      <c r="O165" s="98">
        <v>0</v>
      </c>
      <c r="P165" s="31" t="s">
        <v>1</v>
      </c>
    </row>
    <row r="166" spans="1:16" s="6" customFormat="1" ht="14.25">
      <c r="A166" s="22">
        <v>4</v>
      </c>
      <c r="B166" s="23" t="s">
        <v>247</v>
      </c>
      <c r="C166" s="24">
        <v>32</v>
      </c>
      <c r="D166" s="38">
        <v>18</v>
      </c>
      <c r="E166" s="38">
        <v>18</v>
      </c>
      <c r="F166" s="98">
        <v>0</v>
      </c>
      <c r="G166" s="98">
        <v>56.25</v>
      </c>
      <c r="H166" s="24">
        <v>60712</v>
      </c>
      <c r="I166" s="38">
        <v>21451</v>
      </c>
      <c r="J166" s="38">
        <v>21451</v>
      </c>
      <c r="K166" s="98">
        <v>0</v>
      </c>
      <c r="L166" s="98">
        <v>35.332388984055868</v>
      </c>
      <c r="M166" s="38">
        <v>992</v>
      </c>
      <c r="N166" s="38">
        <v>992</v>
      </c>
      <c r="O166" s="98">
        <v>0</v>
      </c>
      <c r="P166" s="31" t="s">
        <v>5</v>
      </c>
    </row>
    <row r="167" spans="1:16" s="6" customFormat="1" ht="14.25">
      <c r="A167" s="22">
        <v>4</v>
      </c>
      <c r="B167" s="23" t="s">
        <v>248</v>
      </c>
      <c r="C167" s="24">
        <v>32</v>
      </c>
      <c r="D167" s="24">
        <v>26</v>
      </c>
      <c r="E167" s="24">
        <v>26</v>
      </c>
      <c r="F167" s="98">
        <v>0</v>
      </c>
      <c r="G167" s="98">
        <v>81.25</v>
      </c>
      <c r="H167" s="24">
        <v>60712</v>
      </c>
      <c r="I167" s="24">
        <v>45689</v>
      </c>
      <c r="J167" s="24">
        <v>45689</v>
      </c>
      <c r="K167" s="98">
        <v>0</v>
      </c>
      <c r="L167" s="98">
        <v>75.255303729081561</v>
      </c>
      <c r="M167" s="24">
        <v>2192</v>
      </c>
      <c r="N167" s="24">
        <v>2192</v>
      </c>
      <c r="O167" s="98">
        <v>0</v>
      </c>
      <c r="P167" s="31" t="s">
        <v>1</v>
      </c>
    </row>
    <row r="168" spans="1:16" s="6" customFormat="1" ht="14.25">
      <c r="A168" s="22">
        <v>5</v>
      </c>
      <c r="B168" s="23" t="s">
        <v>143</v>
      </c>
      <c r="C168" s="24">
        <v>9</v>
      </c>
      <c r="D168" s="38">
        <v>9</v>
      </c>
      <c r="E168" s="38">
        <v>9</v>
      </c>
      <c r="F168" s="98">
        <v>0</v>
      </c>
      <c r="G168" s="98">
        <v>100</v>
      </c>
      <c r="H168" s="24">
        <v>15648.786335031467</v>
      </c>
      <c r="I168" s="38">
        <v>7213</v>
      </c>
      <c r="J168" s="38">
        <v>7213</v>
      </c>
      <c r="K168" s="98">
        <v>0</v>
      </c>
      <c r="L168" s="98">
        <v>46.093031405591717</v>
      </c>
      <c r="M168" s="38">
        <v>331</v>
      </c>
      <c r="N168" s="38">
        <v>331</v>
      </c>
      <c r="O168" s="98">
        <v>0</v>
      </c>
      <c r="P168" s="31" t="s">
        <v>5</v>
      </c>
    </row>
    <row r="169" spans="1:16" s="6" customFormat="1" ht="14.25">
      <c r="A169" s="22">
        <v>5</v>
      </c>
      <c r="B169" s="23" t="s">
        <v>144</v>
      </c>
      <c r="C169" s="24">
        <v>9</v>
      </c>
      <c r="D169" s="24">
        <v>9</v>
      </c>
      <c r="E169" s="24">
        <v>9</v>
      </c>
      <c r="F169" s="98">
        <v>0</v>
      </c>
      <c r="G169" s="98">
        <v>100</v>
      </c>
      <c r="H169" s="24">
        <v>15648.786335031467</v>
      </c>
      <c r="I169" s="24">
        <v>6722</v>
      </c>
      <c r="J169" s="24">
        <v>6722</v>
      </c>
      <c r="K169" s="98">
        <v>0</v>
      </c>
      <c r="L169" s="98">
        <v>42.955407889697426</v>
      </c>
      <c r="M169" s="24">
        <v>267</v>
      </c>
      <c r="N169" s="24">
        <v>267</v>
      </c>
      <c r="O169" s="98">
        <v>0</v>
      </c>
      <c r="P169" s="31" t="s">
        <v>1</v>
      </c>
    </row>
    <row r="170" spans="1:16" s="6" customFormat="1" ht="14.25">
      <c r="A170" s="22">
        <v>6</v>
      </c>
      <c r="B170" s="23" t="s">
        <v>145</v>
      </c>
      <c r="C170" s="24">
        <v>25</v>
      </c>
      <c r="D170" s="38">
        <v>26</v>
      </c>
      <c r="E170" s="38">
        <v>26</v>
      </c>
      <c r="F170" s="98">
        <v>0</v>
      </c>
      <c r="G170" s="98">
        <v>104</v>
      </c>
      <c r="H170" s="29">
        <v>47319.07894736842</v>
      </c>
      <c r="I170" s="38">
        <v>40962</v>
      </c>
      <c r="J170" s="38">
        <v>43833</v>
      </c>
      <c r="K170" s="98">
        <v>7.0089351105903033</v>
      </c>
      <c r="L170" s="98">
        <v>92.632825860271112</v>
      </c>
      <c r="M170" s="38">
        <v>2117</v>
      </c>
      <c r="N170" s="38">
        <v>2305</v>
      </c>
      <c r="O170" s="98">
        <v>8.8804912612187046</v>
      </c>
      <c r="P170" s="31" t="s">
        <v>5</v>
      </c>
    </row>
    <row r="171" spans="1:16" s="116" customFormat="1" ht="14.25">
      <c r="A171" s="22">
        <v>6</v>
      </c>
      <c r="B171" s="23" t="s">
        <v>249</v>
      </c>
      <c r="C171" s="24">
        <v>25</v>
      </c>
      <c r="D171" s="24">
        <v>12</v>
      </c>
      <c r="E171" s="24">
        <v>12</v>
      </c>
      <c r="F171" s="98">
        <v>0</v>
      </c>
      <c r="G171" s="98">
        <v>48</v>
      </c>
      <c r="H171" s="29">
        <v>47319.07894736842</v>
      </c>
      <c r="I171" s="24">
        <v>4523</v>
      </c>
      <c r="J171" s="24">
        <v>4523</v>
      </c>
      <c r="K171" s="98">
        <v>0</v>
      </c>
      <c r="L171" s="98">
        <v>9.5585123392422666</v>
      </c>
      <c r="M171" s="24">
        <v>260</v>
      </c>
      <c r="N171" s="24">
        <v>260</v>
      </c>
      <c r="O171" s="98">
        <v>0</v>
      </c>
      <c r="P171" s="31" t="s">
        <v>1</v>
      </c>
    </row>
    <row r="172" spans="1:16" s="6" customFormat="1" ht="14.25">
      <c r="A172" s="22">
        <v>7</v>
      </c>
      <c r="B172" s="23" t="s">
        <v>146</v>
      </c>
      <c r="C172" s="24">
        <v>18</v>
      </c>
      <c r="D172" s="24">
        <v>18</v>
      </c>
      <c r="E172" s="24">
        <v>18</v>
      </c>
      <c r="F172" s="98">
        <v>0</v>
      </c>
      <c r="G172" s="98">
        <v>100</v>
      </c>
      <c r="H172" s="24">
        <v>54333</v>
      </c>
      <c r="I172" s="24">
        <v>5541</v>
      </c>
      <c r="J172" s="24">
        <v>5541</v>
      </c>
      <c r="K172" s="98">
        <v>0</v>
      </c>
      <c r="L172" s="98">
        <v>10.198222074982054</v>
      </c>
      <c r="M172" s="24">
        <v>227</v>
      </c>
      <c r="N172" s="24">
        <v>227</v>
      </c>
      <c r="O172" s="98">
        <v>0</v>
      </c>
      <c r="P172" s="31" t="s">
        <v>1</v>
      </c>
    </row>
    <row r="173" spans="1:16" s="6" customFormat="1" ht="14.25">
      <c r="A173" s="22">
        <v>8</v>
      </c>
      <c r="B173" s="23" t="s">
        <v>147</v>
      </c>
      <c r="C173" s="24">
        <v>12</v>
      </c>
      <c r="D173" s="38">
        <v>13</v>
      </c>
      <c r="E173" s="38">
        <v>13</v>
      </c>
      <c r="F173" s="98">
        <v>0</v>
      </c>
      <c r="G173" s="98">
        <v>108.33333333333334</v>
      </c>
      <c r="H173" s="29">
        <v>26849.31506849315</v>
      </c>
      <c r="I173" s="38">
        <v>13915</v>
      </c>
      <c r="J173" s="38">
        <v>15186</v>
      </c>
      <c r="K173" s="98">
        <v>9.1340280273086591</v>
      </c>
      <c r="L173" s="98">
        <v>56.560102040816332</v>
      </c>
      <c r="M173" s="38">
        <v>752</v>
      </c>
      <c r="N173" s="38">
        <v>834</v>
      </c>
      <c r="O173" s="98">
        <v>10.904255319148938</v>
      </c>
      <c r="P173" s="31" t="s">
        <v>5</v>
      </c>
    </row>
    <row r="174" spans="1:16" s="6" customFormat="1" ht="14.25">
      <c r="A174" s="22">
        <v>9</v>
      </c>
      <c r="B174" s="23" t="s">
        <v>148</v>
      </c>
      <c r="C174" s="24">
        <v>22</v>
      </c>
      <c r="D174" s="24">
        <v>15</v>
      </c>
      <c r="E174" s="24">
        <v>15</v>
      </c>
      <c r="F174" s="98">
        <v>0</v>
      </c>
      <c r="G174" s="98">
        <v>68.181818181818187</v>
      </c>
      <c r="H174" s="24">
        <v>40208</v>
      </c>
      <c r="I174" s="24">
        <v>8596</v>
      </c>
      <c r="J174" s="24">
        <v>8596</v>
      </c>
      <c r="K174" s="98">
        <v>0</v>
      </c>
      <c r="L174" s="98">
        <v>21.378830083565461</v>
      </c>
      <c r="M174" s="24">
        <v>379</v>
      </c>
      <c r="N174" s="24">
        <v>379</v>
      </c>
      <c r="O174" s="98">
        <v>0</v>
      </c>
      <c r="P174" s="31" t="s">
        <v>1</v>
      </c>
    </row>
    <row r="175" spans="1:16" s="6" customFormat="1" thickBot="1">
      <c r="A175" s="36">
        <v>10</v>
      </c>
      <c r="B175" s="37" t="s">
        <v>163</v>
      </c>
      <c r="C175" s="38">
        <v>8</v>
      </c>
      <c r="D175" s="38">
        <v>8</v>
      </c>
      <c r="E175" s="38">
        <v>8</v>
      </c>
      <c r="F175" s="119">
        <v>0</v>
      </c>
      <c r="G175" s="119">
        <v>100</v>
      </c>
      <c r="H175" s="39">
        <v>18651</v>
      </c>
      <c r="I175" s="38">
        <v>11333</v>
      </c>
      <c r="J175" s="38">
        <v>12296</v>
      </c>
      <c r="K175" s="119">
        <v>8.4973087443748341</v>
      </c>
      <c r="L175" s="119">
        <v>65.926759959251513</v>
      </c>
      <c r="M175" s="38">
        <v>679</v>
      </c>
      <c r="N175" s="38">
        <v>792</v>
      </c>
      <c r="O175" s="119">
        <v>16.642120765832107</v>
      </c>
      <c r="P175" s="41" t="s">
        <v>5</v>
      </c>
    </row>
    <row r="176" spans="1:16" s="4" customFormat="1" ht="15.75" thickBot="1">
      <c r="A176" s="131">
        <v>10</v>
      </c>
      <c r="B176" s="130" t="s">
        <v>32</v>
      </c>
      <c r="C176" s="56">
        <v>196</v>
      </c>
      <c r="D176" s="56">
        <v>180</v>
      </c>
      <c r="E176" s="56">
        <v>180</v>
      </c>
      <c r="F176" s="132">
        <v>0</v>
      </c>
      <c r="G176" s="132">
        <v>91.83673469387756</v>
      </c>
      <c r="H176" s="56">
        <v>398969.65165781637</v>
      </c>
      <c r="I176" s="56">
        <v>274221</v>
      </c>
      <c r="J176" s="56">
        <v>284667</v>
      </c>
      <c r="K176" s="132">
        <v>3.8093362652750882</v>
      </c>
      <c r="L176" s="132">
        <v>71.350539775930088</v>
      </c>
      <c r="M176" s="56">
        <v>13823</v>
      </c>
      <c r="N176" s="56">
        <v>14556</v>
      </c>
      <c r="O176" s="132">
        <v>5.3027562757722642</v>
      </c>
      <c r="P176" s="134"/>
    </row>
    <row r="177" spans="1:16" ht="13.5" customHeight="1" thickBot="1">
      <c r="A177" s="34"/>
      <c r="B177" s="35"/>
      <c r="C177" s="27"/>
      <c r="D177" s="27"/>
      <c r="E177" s="27"/>
      <c r="F177" s="99"/>
      <c r="G177" s="99"/>
      <c r="H177" s="27"/>
      <c r="I177" s="27"/>
      <c r="J177" s="27"/>
      <c r="K177" s="27"/>
      <c r="L177" s="27"/>
      <c r="M177" s="27"/>
      <c r="N177" s="27"/>
      <c r="O177" s="27"/>
      <c r="P177" s="14"/>
    </row>
    <row r="178" spans="1:16" s="5" customFormat="1" ht="14.25">
      <c r="A178" s="17" t="s">
        <v>149</v>
      </c>
      <c r="B178" s="18"/>
      <c r="C178" s="19"/>
      <c r="D178" s="28"/>
      <c r="E178" s="28"/>
      <c r="F178" s="100"/>
      <c r="G178" s="100"/>
      <c r="H178" s="19"/>
      <c r="I178" s="28"/>
      <c r="J178" s="28"/>
      <c r="K178" s="28"/>
      <c r="L178" s="28"/>
      <c r="M178" s="28"/>
      <c r="N178" s="28"/>
      <c r="O178" s="28"/>
      <c r="P178" s="21"/>
    </row>
    <row r="179" spans="1:16" s="6" customFormat="1" ht="14.25">
      <c r="A179" s="22">
        <v>1</v>
      </c>
      <c r="B179" s="23" t="s">
        <v>150</v>
      </c>
      <c r="C179" s="24">
        <v>8</v>
      </c>
      <c r="D179" s="24">
        <v>8</v>
      </c>
      <c r="E179" s="24">
        <v>8</v>
      </c>
      <c r="F179" s="98">
        <v>0</v>
      </c>
      <c r="G179" s="98">
        <v>100</v>
      </c>
      <c r="H179" s="29">
        <v>10999.903096902348</v>
      </c>
      <c r="I179" s="24">
        <v>6444</v>
      </c>
      <c r="J179" s="24">
        <v>6444</v>
      </c>
      <c r="K179" s="98">
        <v>0</v>
      </c>
      <c r="L179" s="98">
        <v>58.582334255423369</v>
      </c>
      <c r="M179" s="24">
        <v>333</v>
      </c>
      <c r="N179" s="24">
        <v>333</v>
      </c>
      <c r="O179" s="98">
        <v>0</v>
      </c>
      <c r="P179" s="31" t="s">
        <v>2</v>
      </c>
    </row>
    <row r="180" spans="1:16" s="6" customFormat="1" ht="14.25">
      <c r="A180" s="22">
        <v>2</v>
      </c>
      <c r="B180" s="23" t="s">
        <v>192</v>
      </c>
      <c r="C180" s="24">
        <v>9</v>
      </c>
      <c r="D180" s="24"/>
      <c r="E180" s="24"/>
      <c r="F180" s="98">
        <v>0</v>
      </c>
      <c r="G180" s="98">
        <v>0</v>
      </c>
      <c r="H180" s="29">
        <v>0</v>
      </c>
      <c r="I180" s="24">
        <v>0</v>
      </c>
      <c r="J180" s="24"/>
      <c r="K180" s="98">
        <v>0</v>
      </c>
      <c r="L180" s="98">
        <v>0</v>
      </c>
      <c r="M180" s="24"/>
      <c r="N180" s="24"/>
      <c r="O180" s="98">
        <v>0</v>
      </c>
      <c r="P180" s="79">
        <v>0</v>
      </c>
    </row>
    <row r="181" spans="1:16" s="6" customFormat="1" ht="14.25">
      <c r="A181" s="22">
        <v>3</v>
      </c>
      <c r="B181" s="23" t="s">
        <v>151</v>
      </c>
      <c r="C181" s="24">
        <v>14</v>
      </c>
      <c r="D181" s="24">
        <v>14</v>
      </c>
      <c r="E181" s="24">
        <v>14</v>
      </c>
      <c r="F181" s="98">
        <v>0</v>
      </c>
      <c r="G181" s="98">
        <v>99.999999999999986</v>
      </c>
      <c r="H181" s="29">
        <v>18452.493081471035</v>
      </c>
      <c r="I181" s="24">
        <v>10401</v>
      </c>
      <c r="J181" s="24">
        <v>10401</v>
      </c>
      <c r="K181" s="98">
        <v>0</v>
      </c>
      <c r="L181" s="98">
        <v>56.366367157422779</v>
      </c>
      <c r="M181" s="24">
        <v>469</v>
      </c>
      <c r="N181" s="24">
        <v>469</v>
      </c>
      <c r="O181" s="98">
        <v>0</v>
      </c>
      <c r="P181" s="31" t="s">
        <v>2</v>
      </c>
    </row>
    <row r="182" spans="1:16" s="6" customFormat="1" ht="14.25">
      <c r="A182" s="22">
        <v>4</v>
      </c>
      <c r="B182" s="23" t="s">
        <v>152</v>
      </c>
      <c r="C182" s="24">
        <v>16</v>
      </c>
      <c r="D182" s="24">
        <v>16</v>
      </c>
      <c r="E182" s="24">
        <v>16</v>
      </c>
      <c r="F182" s="98">
        <v>0</v>
      </c>
      <c r="G182" s="98">
        <v>100</v>
      </c>
      <c r="H182" s="29">
        <v>13563.115170309828</v>
      </c>
      <c r="I182" s="24">
        <v>12420</v>
      </c>
      <c r="J182" s="24">
        <v>12420</v>
      </c>
      <c r="K182" s="98">
        <v>0</v>
      </c>
      <c r="L182" s="98">
        <v>91.571883332435675</v>
      </c>
      <c r="M182" s="24">
        <v>548</v>
      </c>
      <c r="N182" s="24">
        <v>548</v>
      </c>
      <c r="O182" s="98">
        <v>0</v>
      </c>
      <c r="P182" s="31" t="s">
        <v>2</v>
      </c>
    </row>
    <row r="183" spans="1:16" s="6" customFormat="1" ht="14.25">
      <c r="A183" s="22">
        <v>5</v>
      </c>
      <c r="B183" s="23" t="s">
        <v>153</v>
      </c>
      <c r="C183" s="24">
        <v>10</v>
      </c>
      <c r="D183" s="24">
        <v>10</v>
      </c>
      <c r="E183" s="24">
        <v>10</v>
      </c>
      <c r="F183" s="98">
        <v>0</v>
      </c>
      <c r="G183" s="98">
        <v>100</v>
      </c>
      <c r="H183" s="29">
        <v>17721</v>
      </c>
      <c r="I183" s="24">
        <v>10924</v>
      </c>
      <c r="J183" s="24">
        <v>10924</v>
      </c>
      <c r="K183" s="98">
        <v>0</v>
      </c>
      <c r="L183" s="98">
        <v>61.644376728175608</v>
      </c>
      <c r="M183" s="24">
        <v>434</v>
      </c>
      <c r="N183" s="24">
        <v>434</v>
      </c>
      <c r="O183" s="98">
        <v>0</v>
      </c>
      <c r="P183" s="31" t="s">
        <v>2</v>
      </c>
    </row>
    <row r="184" spans="1:16" s="6" customFormat="1" ht="14.25">
      <c r="A184" s="22">
        <v>6</v>
      </c>
      <c r="B184" s="23" t="s">
        <v>154</v>
      </c>
      <c r="C184" s="24">
        <v>15</v>
      </c>
      <c r="D184" s="24">
        <v>15</v>
      </c>
      <c r="E184" s="24">
        <v>15</v>
      </c>
      <c r="F184" s="98">
        <v>0</v>
      </c>
      <c r="G184" s="98">
        <v>100</v>
      </c>
      <c r="H184" s="29">
        <v>12779</v>
      </c>
      <c r="I184" s="24">
        <v>11965</v>
      </c>
      <c r="J184" s="24">
        <v>11965</v>
      </c>
      <c r="K184" s="98">
        <v>0</v>
      </c>
      <c r="L184" s="98">
        <v>93.630174505047336</v>
      </c>
      <c r="M184" s="24">
        <v>507</v>
      </c>
      <c r="N184" s="24">
        <v>507</v>
      </c>
      <c r="O184" s="98">
        <v>0</v>
      </c>
      <c r="P184" s="31" t="s">
        <v>2</v>
      </c>
    </row>
    <row r="185" spans="1:16" s="6" customFormat="1" thickBot="1">
      <c r="A185" s="36">
        <v>7</v>
      </c>
      <c r="B185" s="37" t="s">
        <v>155</v>
      </c>
      <c r="C185" s="38">
        <v>31</v>
      </c>
      <c r="D185" s="38">
        <v>31</v>
      </c>
      <c r="E185" s="24">
        <v>31</v>
      </c>
      <c r="F185" s="119">
        <v>0</v>
      </c>
      <c r="G185" s="119">
        <v>100</v>
      </c>
      <c r="H185" s="39">
        <v>35134.322614801174</v>
      </c>
      <c r="I185" s="38">
        <v>23627</v>
      </c>
      <c r="J185" s="24">
        <v>23627</v>
      </c>
      <c r="K185" s="119">
        <v>0</v>
      </c>
      <c r="L185" s="119">
        <v>67.247632063487004</v>
      </c>
      <c r="M185" s="38">
        <v>1093</v>
      </c>
      <c r="N185" s="24">
        <v>1093</v>
      </c>
      <c r="O185" s="119">
        <v>0</v>
      </c>
      <c r="P185" s="41" t="s">
        <v>2</v>
      </c>
    </row>
    <row r="186" spans="1:16" s="4" customFormat="1" ht="15.75" thickBot="1">
      <c r="A186" s="131">
        <v>6</v>
      </c>
      <c r="B186" s="130" t="s">
        <v>32</v>
      </c>
      <c r="C186" s="56">
        <v>103</v>
      </c>
      <c r="D186" s="56">
        <v>94</v>
      </c>
      <c r="E186" s="56">
        <v>94</v>
      </c>
      <c r="F186" s="132">
        <v>0</v>
      </c>
      <c r="G186" s="132">
        <v>91.262135922330089</v>
      </c>
      <c r="H186" s="56">
        <v>108649.83396348439</v>
      </c>
      <c r="I186" s="56">
        <v>75781</v>
      </c>
      <c r="J186" s="56">
        <v>75781</v>
      </c>
      <c r="K186" s="132">
        <v>0</v>
      </c>
      <c r="L186" s="132">
        <v>69.747920669136846</v>
      </c>
      <c r="M186" s="56">
        <v>3384</v>
      </c>
      <c r="N186" s="56">
        <v>3384</v>
      </c>
      <c r="O186" s="132">
        <v>0</v>
      </c>
      <c r="P186" s="134"/>
    </row>
    <row r="187" spans="1:16" s="4" customFormat="1" ht="10.5" customHeight="1" thickBot="1">
      <c r="A187" s="42"/>
      <c r="B187" s="43"/>
      <c r="C187" s="44"/>
      <c r="D187" s="27"/>
      <c r="E187" s="27"/>
      <c r="F187" s="129"/>
      <c r="G187" s="101"/>
      <c r="H187" s="44"/>
      <c r="I187" s="45"/>
      <c r="J187" s="45"/>
      <c r="K187" s="45"/>
      <c r="L187" s="45"/>
      <c r="M187" s="45"/>
      <c r="N187" s="45"/>
      <c r="O187" s="45"/>
      <c r="P187" s="46"/>
    </row>
    <row r="188" spans="1:16" s="5" customFormat="1" ht="14.25">
      <c r="A188" s="17" t="s">
        <v>207</v>
      </c>
      <c r="B188" s="18"/>
      <c r="C188" s="19"/>
      <c r="D188" s="28"/>
      <c r="E188" s="28"/>
      <c r="F188" s="100"/>
      <c r="G188" s="100"/>
      <c r="H188" s="19"/>
      <c r="I188" s="28"/>
      <c r="J188" s="28"/>
      <c r="K188" s="28"/>
      <c r="L188" s="28"/>
      <c r="M188" s="28"/>
      <c r="N188" s="28"/>
      <c r="O188" s="28"/>
      <c r="P188" s="21"/>
    </row>
    <row r="189" spans="1:16" s="6" customFormat="1" ht="14.25">
      <c r="A189" s="89">
        <v>1</v>
      </c>
      <c r="B189" s="23" t="s">
        <v>191</v>
      </c>
      <c r="C189" s="57">
        <v>37</v>
      </c>
      <c r="D189" s="24">
        <v>3</v>
      </c>
      <c r="E189" s="24">
        <v>3</v>
      </c>
      <c r="F189" s="98">
        <v>0</v>
      </c>
      <c r="G189" s="98">
        <v>8.1081081081081088</v>
      </c>
      <c r="H189" s="57">
        <v>65409.560439560439</v>
      </c>
      <c r="I189" s="24">
        <v>543</v>
      </c>
      <c r="J189" s="152">
        <v>1112</v>
      </c>
      <c r="K189" s="98">
        <v>104.78821362799263</v>
      </c>
      <c r="L189" s="98">
        <v>0</v>
      </c>
      <c r="M189" s="24">
        <v>29</v>
      </c>
      <c r="N189" s="24">
        <v>49</v>
      </c>
      <c r="O189" s="98">
        <v>68.965517241379317</v>
      </c>
      <c r="P189" s="31" t="s">
        <v>9</v>
      </c>
    </row>
    <row r="190" spans="1:16" s="6" customFormat="1" ht="14.25">
      <c r="A190" s="89">
        <v>2</v>
      </c>
      <c r="B190" s="23" t="s">
        <v>181</v>
      </c>
      <c r="C190" s="57">
        <v>28</v>
      </c>
      <c r="D190" s="57"/>
      <c r="E190" s="57"/>
      <c r="F190" s="98">
        <v>0</v>
      </c>
      <c r="G190" s="98">
        <v>0</v>
      </c>
      <c r="H190" s="57">
        <v>55225.252525252523</v>
      </c>
      <c r="I190" s="24"/>
      <c r="J190" s="57"/>
      <c r="K190" s="98" t="s">
        <v>272</v>
      </c>
      <c r="L190" s="98">
        <v>0</v>
      </c>
      <c r="M190" s="24"/>
      <c r="N190" s="95"/>
      <c r="O190" s="98">
        <v>0</v>
      </c>
      <c r="P190" s="90">
        <v>0</v>
      </c>
    </row>
    <row r="191" spans="1:16" s="6" customFormat="1" ht="14.25">
      <c r="A191" s="89">
        <v>3</v>
      </c>
      <c r="B191" s="23" t="s">
        <v>156</v>
      </c>
      <c r="C191" s="24">
        <v>23</v>
      </c>
      <c r="D191" s="24">
        <v>3</v>
      </c>
      <c r="E191" s="24">
        <v>3</v>
      </c>
      <c r="F191" s="98">
        <v>0</v>
      </c>
      <c r="G191" s="98">
        <v>13.043478260869565</v>
      </c>
      <c r="H191" s="24">
        <v>42293.396226415098</v>
      </c>
      <c r="I191" s="24">
        <v>4668</v>
      </c>
      <c r="J191" s="152">
        <v>4668</v>
      </c>
      <c r="K191" s="98">
        <v>0</v>
      </c>
      <c r="L191" s="98">
        <v>11.037184091365349</v>
      </c>
      <c r="M191" s="24">
        <v>143</v>
      </c>
      <c r="N191" s="24">
        <v>143</v>
      </c>
      <c r="O191" s="98">
        <v>0</v>
      </c>
      <c r="P191" s="31" t="s">
        <v>9</v>
      </c>
    </row>
    <row r="192" spans="1:16" s="6" customFormat="1" ht="14.25">
      <c r="A192" s="89">
        <v>4</v>
      </c>
      <c r="B192" s="23" t="s">
        <v>182</v>
      </c>
      <c r="C192" s="24">
        <v>21</v>
      </c>
      <c r="D192" s="24">
        <v>3</v>
      </c>
      <c r="E192" s="24">
        <v>3</v>
      </c>
      <c r="F192" s="98">
        <v>0</v>
      </c>
      <c r="G192" s="98">
        <v>14.285714285714286</v>
      </c>
      <c r="H192" s="57">
        <v>37161.444444444445</v>
      </c>
      <c r="I192" s="24">
        <v>650</v>
      </c>
      <c r="J192" s="152">
        <v>1118</v>
      </c>
      <c r="K192" s="98">
        <v>72</v>
      </c>
      <c r="L192" s="98">
        <v>0</v>
      </c>
      <c r="M192" s="24">
        <v>45</v>
      </c>
      <c r="N192" s="24">
        <v>45</v>
      </c>
      <c r="O192" s="98">
        <v>0</v>
      </c>
      <c r="P192" s="31" t="s">
        <v>9</v>
      </c>
    </row>
    <row r="193" spans="1:16" s="6" customFormat="1" ht="14.25">
      <c r="A193" s="89">
        <v>5</v>
      </c>
      <c r="B193" s="23" t="s">
        <v>183</v>
      </c>
      <c r="C193" s="24">
        <v>22</v>
      </c>
      <c r="D193" s="57"/>
      <c r="E193" s="57"/>
      <c r="F193" s="98">
        <v>0</v>
      </c>
      <c r="G193" s="98">
        <v>0</v>
      </c>
      <c r="H193" s="57">
        <v>39697.362637362639</v>
      </c>
      <c r="I193" s="24"/>
      <c r="J193" s="57"/>
      <c r="K193" s="98" t="s">
        <v>272</v>
      </c>
      <c r="L193" s="98">
        <v>0</v>
      </c>
      <c r="M193" s="24"/>
      <c r="N193" s="24"/>
      <c r="O193" s="98">
        <v>0</v>
      </c>
      <c r="P193" s="90">
        <v>0</v>
      </c>
    </row>
    <row r="194" spans="1:16" s="6" customFormat="1" ht="14.25">
      <c r="A194" s="89">
        <v>6</v>
      </c>
      <c r="B194" s="23" t="s">
        <v>184</v>
      </c>
      <c r="C194" s="24">
        <v>15</v>
      </c>
      <c r="D194" s="57"/>
      <c r="E194" s="57"/>
      <c r="F194" s="98">
        <v>0</v>
      </c>
      <c r="G194" s="98">
        <v>0</v>
      </c>
      <c r="H194" s="57">
        <v>25618.295454545452</v>
      </c>
      <c r="I194" s="24"/>
      <c r="J194" s="57"/>
      <c r="K194" s="98" t="s">
        <v>272</v>
      </c>
      <c r="L194" s="98">
        <v>0</v>
      </c>
      <c r="M194" s="24"/>
      <c r="N194" s="24"/>
      <c r="O194" s="98">
        <v>0</v>
      </c>
      <c r="P194" s="90">
        <v>0</v>
      </c>
    </row>
    <row r="195" spans="1:16" s="6" customFormat="1" ht="14.25">
      <c r="A195" s="89">
        <v>7</v>
      </c>
      <c r="B195" s="23" t="s">
        <v>185</v>
      </c>
      <c r="C195" s="24">
        <v>29</v>
      </c>
      <c r="D195" s="24">
        <v>3</v>
      </c>
      <c r="E195" s="24">
        <v>3</v>
      </c>
      <c r="F195" s="98">
        <v>0</v>
      </c>
      <c r="G195" s="98">
        <v>0</v>
      </c>
      <c r="H195" s="57">
        <v>50569.529411764706</v>
      </c>
      <c r="I195" s="24">
        <v>329</v>
      </c>
      <c r="J195" s="152">
        <v>724</v>
      </c>
      <c r="K195" s="98">
        <v>120.06079027355624</v>
      </c>
      <c r="L195" s="98">
        <v>0</v>
      </c>
      <c r="M195" s="24">
        <v>34</v>
      </c>
      <c r="N195" s="24">
        <v>49</v>
      </c>
      <c r="O195" s="98">
        <v>44.117647058823529</v>
      </c>
      <c r="P195" s="31" t="s">
        <v>9</v>
      </c>
    </row>
    <row r="196" spans="1:16" s="6" customFormat="1" ht="14.25">
      <c r="A196" s="89">
        <v>8</v>
      </c>
      <c r="B196" s="23" t="s">
        <v>186</v>
      </c>
      <c r="C196" s="24">
        <v>1</v>
      </c>
      <c r="D196" s="57"/>
      <c r="E196" s="57"/>
      <c r="F196" s="98">
        <v>0</v>
      </c>
      <c r="G196" s="98">
        <v>0</v>
      </c>
      <c r="H196" s="57">
        <v>931.6</v>
      </c>
      <c r="I196" s="24"/>
      <c r="J196" s="57"/>
      <c r="K196" s="98" t="s">
        <v>272</v>
      </c>
      <c r="L196" s="98">
        <v>0</v>
      </c>
      <c r="M196" s="24"/>
      <c r="N196" s="24"/>
      <c r="O196" s="98">
        <v>0</v>
      </c>
      <c r="P196" s="90">
        <v>0</v>
      </c>
    </row>
    <row r="197" spans="1:16" s="6" customFormat="1" ht="14.25">
      <c r="A197" s="89">
        <v>9</v>
      </c>
      <c r="B197" s="23" t="s">
        <v>187</v>
      </c>
      <c r="C197" s="24">
        <v>1</v>
      </c>
      <c r="D197" s="57"/>
      <c r="E197" s="57"/>
      <c r="F197" s="98">
        <v>0</v>
      </c>
      <c r="G197" s="98">
        <v>0</v>
      </c>
      <c r="H197" s="57">
        <v>2040.9375</v>
      </c>
      <c r="I197" s="24"/>
      <c r="J197" s="57"/>
      <c r="K197" s="98" t="s">
        <v>272</v>
      </c>
      <c r="L197" s="98">
        <v>0</v>
      </c>
      <c r="M197" s="24"/>
      <c r="N197" s="24"/>
      <c r="O197" s="98">
        <v>0</v>
      </c>
      <c r="P197" s="90">
        <v>0</v>
      </c>
    </row>
    <row r="198" spans="1:16" s="6" customFormat="1" ht="14.25">
      <c r="A198" s="89">
        <v>10</v>
      </c>
      <c r="B198" s="23" t="s">
        <v>188</v>
      </c>
      <c r="C198" s="24">
        <v>3</v>
      </c>
      <c r="D198" s="57"/>
      <c r="E198" s="57"/>
      <c r="F198" s="98">
        <v>0</v>
      </c>
      <c r="G198" s="98">
        <v>0</v>
      </c>
      <c r="H198" s="57">
        <v>5491.5492957746483</v>
      </c>
      <c r="I198" s="24"/>
      <c r="J198" s="57"/>
      <c r="K198" s="98" t="s">
        <v>272</v>
      </c>
      <c r="L198" s="98">
        <v>0</v>
      </c>
      <c r="M198" s="24"/>
      <c r="N198" s="24"/>
      <c r="O198" s="98">
        <v>0</v>
      </c>
      <c r="P198" s="90">
        <v>0</v>
      </c>
    </row>
    <row r="199" spans="1:16" s="6" customFormat="1" ht="14.25">
      <c r="A199" s="89">
        <v>11</v>
      </c>
      <c r="B199" s="23" t="s">
        <v>189</v>
      </c>
      <c r="C199" s="24">
        <v>5</v>
      </c>
      <c r="D199" s="57"/>
      <c r="E199" s="57"/>
      <c r="F199" s="98">
        <v>0</v>
      </c>
      <c r="G199" s="98">
        <v>0</v>
      </c>
      <c r="H199" s="57">
        <v>9511.3978494623643</v>
      </c>
      <c r="I199" s="24"/>
      <c r="J199" s="57"/>
      <c r="K199" s="98" t="s">
        <v>272</v>
      </c>
      <c r="L199" s="98">
        <v>0</v>
      </c>
      <c r="M199" s="24"/>
      <c r="N199" s="24"/>
      <c r="O199" s="98">
        <v>0</v>
      </c>
      <c r="P199" s="90">
        <v>0</v>
      </c>
    </row>
    <row r="200" spans="1:16" s="6" customFormat="1" ht="14.25">
      <c r="A200" s="89">
        <v>12</v>
      </c>
      <c r="B200" s="47" t="s">
        <v>157</v>
      </c>
      <c r="C200" s="24">
        <v>3</v>
      </c>
      <c r="D200" s="24">
        <v>3</v>
      </c>
      <c r="E200" s="24">
        <v>3</v>
      </c>
      <c r="F200" s="98">
        <v>0</v>
      </c>
      <c r="G200" s="98">
        <v>100</v>
      </c>
      <c r="H200" s="24">
        <v>6118.295454545454</v>
      </c>
      <c r="I200" s="24">
        <v>1738</v>
      </c>
      <c r="J200" s="24">
        <v>1738</v>
      </c>
      <c r="K200" s="98">
        <v>0</v>
      </c>
      <c r="L200" s="98">
        <v>28.406604632157652</v>
      </c>
      <c r="M200" s="24">
        <v>116</v>
      </c>
      <c r="N200" s="24">
        <v>116</v>
      </c>
      <c r="O200" s="98">
        <v>0</v>
      </c>
      <c r="P200" s="31" t="s">
        <v>9</v>
      </c>
    </row>
    <row r="201" spans="1:16" s="6" customFormat="1" thickBot="1">
      <c r="A201" s="128">
        <v>13</v>
      </c>
      <c r="B201" s="37" t="s">
        <v>190</v>
      </c>
      <c r="C201" s="38">
        <v>2</v>
      </c>
      <c r="D201" s="127"/>
      <c r="E201" s="127"/>
      <c r="F201" s="119">
        <v>0</v>
      </c>
      <c r="G201" s="119">
        <v>0</v>
      </c>
      <c r="H201" s="127">
        <v>3581.0526315789475</v>
      </c>
      <c r="I201" s="38"/>
      <c r="J201" s="127"/>
      <c r="K201" s="98" t="s">
        <v>272</v>
      </c>
      <c r="L201" s="119">
        <v>0</v>
      </c>
      <c r="M201" s="38"/>
      <c r="N201" s="126"/>
      <c r="O201" s="119">
        <v>0</v>
      </c>
      <c r="P201" s="125">
        <v>0</v>
      </c>
    </row>
    <row r="202" spans="1:16" s="4" customFormat="1" ht="15.75" thickBot="1">
      <c r="A202" s="131">
        <v>5</v>
      </c>
      <c r="B202" s="130" t="s">
        <v>32</v>
      </c>
      <c r="C202" s="56">
        <v>190</v>
      </c>
      <c r="D202" s="56">
        <v>15</v>
      </c>
      <c r="E202" s="56">
        <v>15</v>
      </c>
      <c r="F202" s="132">
        <v>0</v>
      </c>
      <c r="G202" s="132">
        <v>7.8947368421052637</v>
      </c>
      <c r="H202" s="56">
        <v>343649.6738707067</v>
      </c>
      <c r="I202" s="56">
        <v>7928</v>
      </c>
      <c r="J202" s="56">
        <v>9360</v>
      </c>
      <c r="K202" s="132">
        <v>18.062563067608476</v>
      </c>
      <c r="L202" s="132">
        <v>2.7237040252572937</v>
      </c>
      <c r="M202" s="56">
        <v>367</v>
      </c>
      <c r="N202" s="56">
        <v>402</v>
      </c>
      <c r="O202" s="132">
        <v>9.5367847411444142</v>
      </c>
      <c r="P202" s="134"/>
    </row>
    <row r="203" spans="1:16" s="4" customFormat="1" ht="6.75" customHeight="1" thickBot="1">
      <c r="A203" s="34"/>
      <c r="B203" s="48"/>
      <c r="C203" s="34"/>
      <c r="D203" s="27"/>
      <c r="E203" s="27"/>
      <c r="F203" s="99"/>
      <c r="G203" s="99"/>
      <c r="H203" s="34"/>
      <c r="I203" s="27"/>
      <c r="J203" s="27"/>
      <c r="K203" s="27"/>
      <c r="L203" s="27"/>
      <c r="M203" s="27"/>
      <c r="N203" s="27"/>
      <c r="O203" s="27"/>
      <c r="P203" s="49"/>
    </row>
    <row r="204" spans="1:16" s="4" customFormat="1" ht="13.5" customHeight="1" thickBot="1">
      <c r="A204" s="50">
        <v>120</v>
      </c>
      <c r="B204" s="51" t="s">
        <v>158</v>
      </c>
      <c r="C204" s="56">
        <v>5568</v>
      </c>
      <c r="D204" s="56">
        <v>3589</v>
      </c>
      <c r="E204" s="56">
        <v>3616</v>
      </c>
      <c r="F204" s="132">
        <v>0.75229869044302033</v>
      </c>
      <c r="G204" s="132">
        <v>64.94252873563218</v>
      </c>
      <c r="H204" s="56">
        <v>12479974.528189642</v>
      </c>
      <c r="I204" s="56">
        <v>5516750</v>
      </c>
      <c r="J204" s="56">
        <v>5684566</v>
      </c>
      <c r="K204" s="132">
        <v>3.0419359224180904</v>
      </c>
      <c r="L204" s="132">
        <v>45.549500018287368</v>
      </c>
      <c r="M204" s="56">
        <v>333354</v>
      </c>
      <c r="N204" s="56">
        <v>341164</v>
      </c>
      <c r="O204" s="132">
        <f>(N204-M204)/M204%</f>
        <v>2.3428547430059337</v>
      </c>
      <c r="P204" s="118"/>
    </row>
    <row r="205" spans="1:16" ht="6" customHeight="1">
      <c r="A205" s="15"/>
      <c r="B205" s="13"/>
      <c r="C205" s="58"/>
      <c r="D205" s="27"/>
      <c r="E205" s="27"/>
      <c r="F205" s="99"/>
      <c r="G205" s="99"/>
      <c r="H205" s="58"/>
      <c r="I205" s="58"/>
      <c r="J205" s="58"/>
      <c r="K205" s="58"/>
      <c r="L205" s="58"/>
      <c r="M205" s="58"/>
      <c r="N205" s="58"/>
      <c r="O205" s="129"/>
      <c r="P205" s="14"/>
    </row>
    <row r="206" spans="1:16" ht="16.5" customHeight="1" thickBot="1">
      <c r="A206" s="82" t="s">
        <v>159</v>
      </c>
      <c r="B206" s="13"/>
      <c r="C206" s="58"/>
      <c r="D206" s="27"/>
      <c r="E206" s="27"/>
      <c r="F206" s="99"/>
      <c r="G206" s="99"/>
      <c r="H206" s="58"/>
      <c r="I206" s="58"/>
      <c r="J206" s="58"/>
      <c r="K206" s="58"/>
      <c r="L206" s="58"/>
      <c r="M206" s="58"/>
      <c r="N206" s="58"/>
      <c r="O206" s="58"/>
      <c r="P206" s="14"/>
    </row>
    <row r="207" spans="1:16" ht="14.25">
      <c r="A207" s="91" t="s">
        <v>199</v>
      </c>
      <c r="B207" s="92" t="s">
        <v>201</v>
      </c>
      <c r="C207" s="52"/>
      <c r="D207" s="96"/>
      <c r="E207" s="96"/>
      <c r="F207" s="103"/>
      <c r="G207" s="103"/>
      <c r="H207" s="53"/>
      <c r="I207" s="54"/>
      <c r="J207" s="54"/>
      <c r="K207" s="54"/>
      <c r="L207" s="54"/>
      <c r="M207" s="54"/>
      <c r="N207" s="54"/>
      <c r="O207" s="54"/>
      <c r="P207" s="55"/>
    </row>
    <row r="208" spans="1:16" ht="14.25">
      <c r="A208" s="22">
        <v>8</v>
      </c>
      <c r="B208" s="23" t="s">
        <v>250</v>
      </c>
      <c r="C208" s="29">
        <v>176</v>
      </c>
      <c r="D208" s="29">
        <v>136</v>
      </c>
      <c r="E208" s="29">
        <v>136</v>
      </c>
      <c r="F208" s="98">
        <v>0</v>
      </c>
      <c r="G208" s="98">
        <v>77.272727272727266</v>
      </c>
      <c r="H208" s="29">
        <v>353469.33658932324</v>
      </c>
      <c r="I208" s="29">
        <v>102320</v>
      </c>
      <c r="J208" s="29">
        <v>102320</v>
      </c>
      <c r="K208" s="98">
        <v>0</v>
      </c>
      <c r="L208" s="98">
        <v>28.947348301072019</v>
      </c>
      <c r="M208" s="29">
        <v>4750</v>
      </c>
      <c r="N208" s="29">
        <v>4750</v>
      </c>
      <c r="O208" s="98">
        <v>0</v>
      </c>
      <c r="P208" s="31" t="s">
        <v>1</v>
      </c>
    </row>
    <row r="209" spans="1:16" s="6" customFormat="1" ht="14.25">
      <c r="A209" s="22">
        <v>7</v>
      </c>
      <c r="B209" s="32" t="s">
        <v>210</v>
      </c>
      <c r="C209" s="29">
        <v>118</v>
      </c>
      <c r="D209" s="29">
        <v>118</v>
      </c>
      <c r="E209" s="29">
        <v>118</v>
      </c>
      <c r="F209" s="98">
        <v>0</v>
      </c>
      <c r="G209" s="98">
        <v>100</v>
      </c>
      <c r="H209" s="29">
        <v>145528.83396348439</v>
      </c>
      <c r="I209" s="29">
        <v>110695</v>
      </c>
      <c r="J209" s="29">
        <v>110695</v>
      </c>
      <c r="K209" s="98">
        <v>0</v>
      </c>
      <c r="L209" s="98">
        <v>76.063964085478219</v>
      </c>
      <c r="M209" s="29">
        <v>5064</v>
      </c>
      <c r="N209" s="29">
        <v>5064</v>
      </c>
      <c r="O209" s="98">
        <v>0</v>
      </c>
      <c r="P209" s="31" t="s">
        <v>2</v>
      </c>
    </row>
    <row r="210" spans="1:16" s="6" customFormat="1" ht="14.25">
      <c r="A210" s="22">
        <v>14</v>
      </c>
      <c r="B210" s="32" t="s">
        <v>211</v>
      </c>
      <c r="C210" s="29">
        <v>313</v>
      </c>
      <c r="D210" s="29">
        <v>204</v>
      </c>
      <c r="E210" s="29">
        <v>204</v>
      </c>
      <c r="F210" s="98">
        <v>0</v>
      </c>
      <c r="G210" s="98">
        <v>65.175718849840251</v>
      </c>
      <c r="H210" s="29">
        <v>423186.125</v>
      </c>
      <c r="I210" s="29">
        <v>188824</v>
      </c>
      <c r="J210" s="29">
        <v>192619</v>
      </c>
      <c r="K210" s="98">
        <v>2.0098080752446723</v>
      </c>
      <c r="L210" s="98">
        <v>45.516378874661832</v>
      </c>
      <c r="M210" s="29">
        <v>11481</v>
      </c>
      <c r="N210" s="29">
        <v>11730</v>
      </c>
      <c r="O210" s="98">
        <v>2.1688006271230726</v>
      </c>
      <c r="P210" s="31" t="s">
        <v>3</v>
      </c>
    </row>
    <row r="211" spans="1:16" s="6" customFormat="1" ht="14.25">
      <c r="A211" s="22">
        <v>3</v>
      </c>
      <c r="B211" s="32" t="s">
        <v>252</v>
      </c>
      <c r="C211" s="29">
        <v>165</v>
      </c>
      <c r="D211" s="29">
        <v>22</v>
      </c>
      <c r="E211" s="29">
        <v>22</v>
      </c>
      <c r="F211" s="98">
        <v>0</v>
      </c>
      <c r="G211" s="98">
        <v>13.333333333333334</v>
      </c>
      <c r="H211" s="29">
        <v>371315</v>
      </c>
      <c r="I211" s="29">
        <v>34324</v>
      </c>
      <c r="J211" s="29">
        <v>34714</v>
      </c>
      <c r="K211" s="98">
        <v>1.1362312084838597</v>
      </c>
      <c r="L211" s="98">
        <v>9.3489355399054705</v>
      </c>
      <c r="M211" s="29">
        <v>3103</v>
      </c>
      <c r="N211" s="29">
        <v>3129</v>
      </c>
      <c r="O211" s="98">
        <v>0.83789880760554303</v>
      </c>
      <c r="P211" s="31" t="s">
        <v>4</v>
      </c>
    </row>
    <row r="212" spans="1:16" s="6" customFormat="1" ht="14.25">
      <c r="A212" s="22">
        <v>55</v>
      </c>
      <c r="B212" s="32" t="s">
        <v>212</v>
      </c>
      <c r="C212" s="29">
        <v>2671</v>
      </c>
      <c r="D212" s="29">
        <v>2031</v>
      </c>
      <c r="E212" s="29">
        <v>2038</v>
      </c>
      <c r="F212" s="98">
        <v>0.34465780403742002</v>
      </c>
      <c r="G212" s="98">
        <v>76.301010857356786</v>
      </c>
      <c r="H212" s="29">
        <v>6626342.1141952788</v>
      </c>
      <c r="I212" s="29">
        <v>2332910</v>
      </c>
      <c r="J212" s="29">
        <v>2394947</v>
      </c>
      <c r="K212" s="98">
        <v>2.6592110282865606</v>
      </c>
      <c r="L212" s="98">
        <v>36.142821465094983</v>
      </c>
      <c r="M212" s="29">
        <v>154175</v>
      </c>
      <c r="N212" s="29">
        <v>158284</v>
      </c>
      <c r="O212" s="98">
        <v>2.535430517269337</v>
      </c>
      <c r="P212" s="31" t="s">
        <v>5</v>
      </c>
    </row>
    <row r="213" spans="1:16" s="6" customFormat="1" ht="14.25">
      <c r="A213" s="22">
        <v>21</v>
      </c>
      <c r="B213" s="32" t="s">
        <v>227</v>
      </c>
      <c r="C213" s="29">
        <v>1865</v>
      </c>
      <c r="D213" s="29">
        <v>702</v>
      </c>
      <c r="E213" s="29">
        <v>714</v>
      </c>
      <c r="F213" s="98">
        <v>1.7094017094017095</v>
      </c>
      <c r="G213" s="98">
        <v>38.284182305630033</v>
      </c>
      <c r="H213" s="29">
        <v>4326866.1652344316</v>
      </c>
      <c r="I213" s="29">
        <v>1201260</v>
      </c>
      <c r="J213" s="29">
        <v>1229002</v>
      </c>
      <c r="K213" s="98">
        <v>2.3094084544561544</v>
      </c>
      <c r="L213" s="98">
        <v>28.40397537309574</v>
      </c>
      <c r="M213" s="29">
        <v>71696</v>
      </c>
      <c r="N213" s="29">
        <v>73271</v>
      </c>
      <c r="O213" s="98">
        <v>2.1967752733764785</v>
      </c>
      <c r="P213" s="31" t="s">
        <v>6</v>
      </c>
    </row>
    <row r="214" spans="1:16" s="6" customFormat="1" ht="14.25">
      <c r="A214" s="22">
        <v>1</v>
      </c>
      <c r="B214" s="32" t="s">
        <v>213</v>
      </c>
      <c r="C214" s="29">
        <v>55</v>
      </c>
      <c r="D214" s="29">
        <v>13</v>
      </c>
      <c r="E214" s="29">
        <v>13</v>
      </c>
      <c r="F214" s="98">
        <v>0</v>
      </c>
      <c r="G214" s="98">
        <v>23.636363636363633</v>
      </c>
      <c r="H214" s="29">
        <v>209191</v>
      </c>
      <c r="I214" s="29">
        <v>16500</v>
      </c>
      <c r="J214" s="29">
        <v>16500</v>
      </c>
      <c r="K214" s="98">
        <v>0</v>
      </c>
      <c r="L214" s="98">
        <v>7.8875286221682579</v>
      </c>
      <c r="M214" s="29">
        <v>860</v>
      </c>
      <c r="N214" s="29">
        <v>860</v>
      </c>
      <c r="O214" s="98">
        <v>0</v>
      </c>
      <c r="P214" s="31" t="s">
        <v>7</v>
      </c>
    </row>
    <row r="215" spans="1:16" s="6" customFormat="1" ht="14.25">
      <c r="A215" s="22">
        <v>9</v>
      </c>
      <c r="B215" s="32" t="s">
        <v>214</v>
      </c>
      <c r="C215" s="29">
        <v>431</v>
      </c>
      <c r="D215" s="29">
        <v>338</v>
      </c>
      <c r="E215" s="29">
        <v>338</v>
      </c>
      <c r="F215" s="98">
        <v>0</v>
      </c>
      <c r="G215" s="98">
        <v>78.422273781902561</v>
      </c>
      <c r="H215" s="29">
        <v>1183970.1255411254</v>
      </c>
      <c r="I215" s="29">
        <v>591729</v>
      </c>
      <c r="J215" s="29">
        <v>591729</v>
      </c>
      <c r="K215" s="98">
        <v>0</v>
      </c>
      <c r="L215" s="98">
        <v>49.978372531110473</v>
      </c>
      <c r="M215" s="29">
        <v>37065</v>
      </c>
      <c r="N215" s="29">
        <v>37065</v>
      </c>
      <c r="O215" s="98">
        <v>0</v>
      </c>
      <c r="P215" s="31" t="s">
        <v>8</v>
      </c>
    </row>
    <row r="216" spans="1:16" s="6" customFormat="1" ht="14.25">
      <c r="A216" s="22">
        <v>25</v>
      </c>
      <c r="B216" s="32" t="s">
        <v>215</v>
      </c>
      <c r="C216" s="29">
        <v>924</v>
      </c>
      <c r="D216" s="29">
        <v>573</v>
      </c>
      <c r="E216" s="29">
        <v>583</v>
      </c>
      <c r="F216" s="98">
        <v>1.745200698080279</v>
      </c>
      <c r="G216" s="98">
        <v>63.095238095238095</v>
      </c>
      <c r="H216" s="29">
        <v>1843252.2259767302</v>
      </c>
      <c r="I216" s="29">
        <v>669330</v>
      </c>
      <c r="J216" s="29">
        <v>742056</v>
      </c>
      <c r="K216" s="98">
        <v>10.865492358029671</v>
      </c>
      <c r="L216" s="98">
        <v>40.257973897565115</v>
      </c>
      <c r="M216" s="29">
        <v>28796</v>
      </c>
      <c r="N216" s="29">
        <v>30568</v>
      </c>
      <c r="O216" s="98">
        <v>6.1536324489512433</v>
      </c>
      <c r="P216" s="31" t="s">
        <v>9</v>
      </c>
    </row>
    <row r="217" spans="1:16" s="6" customFormat="1" thickBot="1">
      <c r="A217" s="36">
        <v>4</v>
      </c>
      <c r="B217" s="124" t="s">
        <v>216</v>
      </c>
      <c r="C217" s="39">
        <v>151</v>
      </c>
      <c r="D217" s="39">
        <v>113</v>
      </c>
      <c r="E217" s="39">
        <v>113</v>
      </c>
      <c r="F217" s="119">
        <v>0</v>
      </c>
      <c r="G217" s="119">
        <v>74.83443708609272</v>
      </c>
      <c r="H217" s="39">
        <v>519666</v>
      </c>
      <c r="I217" s="39">
        <v>268858</v>
      </c>
      <c r="J217" s="39">
        <v>269984</v>
      </c>
      <c r="K217" s="119">
        <v>0.41880844163089809</v>
      </c>
      <c r="L217" s="119">
        <v>51.953370049223928</v>
      </c>
      <c r="M217" s="39">
        <v>16364</v>
      </c>
      <c r="N217" s="39">
        <v>16443</v>
      </c>
      <c r="O217" s="119">
        <v>0.48276704962111955</v>
      </c>
      <c r="P217" s="41" t="s">
        <v>10</v>
      </c>
    </row>
    <row r="218" spans="1:16" s="7" customFormat="1" ht="15.75" thickBot="1">
      <c r="A218" s="131">
        <v>120</v>
      </c>
      <c r="B218" s="130" t="s">
        <v>158</v>
      </c>
      <c r="C218" s="123">
        <v>5568</v>
      </c>
      <c r="D218" s="123">
        <v>3589</v>
      </c>
      <c r="E218" s="123">
        <v>3616</v>
      </c>
      <c r="F218" s="132">
        <v>0.75229869044302033</v>
      </c>
      <c r="G218" s="132">
        <v>64.94252873563218</v>
      </c>
      <c r="H218" s="123">
        <v>12479974.528189642</v>
      </c>
      <c r="I218" s="56">
        <v>5516750</v>
      </c>
      <c r="J218" s="56">
        <v>5684566</v>
      </c>
      <c r="K218" s="132">
        <v>3.0419359224180904</v>
      </c>
      <c r="L218" s="132">
        <v>45.549500018287368</v>
      </c>
      <c r="M218" s="56">
        <v>333354</v>
      </c>
      <c r="N218" s="56">
        <f>N204</f>
        <v>341164</v>
      </c>
      <c r="O218" s="132">
        <v>2.2828584627753079</v>
      </c>
      <c r="P218" s="122"/>
    </row>
    <row r="219" spans="1:16" s="7" customFormat="1" ht="26.25" customHeight="1">
      <c r="A219" s="113" t="s">
        <v>228</v>
      </c>
      <c r="B219" s="48"/>
      <c r="C219" s="34"/>
      <c r="D219" s="34"/>
      <c r="E219" s="34"/>
      <c r="F219" s="102"/>
      <c r="G219" s="102"/>
      <c r="H219" s="34"/>
      <c r="I219" s="34"/>
      <c r="J219" s="34"/>
      <c r="K219" s="34"/>
      <c r="L219" s="34"/>
      <c r="M219" s="34"/>
      <c r="N219" s="34"/>
      <c r="O219" s="34"/>
      <c r="P219" s="80"/>
    </row>
    <row r="220" spans="1:16" ht="18" customHeight="1" thickBot="1">
      <c r="A220" s="81" t="s">
        <v>200</v>
      </c>
      <c r="B220" s="13"/>
      <c r="C220" s="58"/>
      <c r="D220" s="27"/>
      <c r="E220" s="27"/>
      <c r="F220" s="99"/>
      <c r="G220" s="99"/>
      <c r="H220" s="58"/>
      <c r="I220" s="58"/>
      <c r="J220" s="58"/>
      <c r="K220" s="58"/>
      <c r="L220" s="58"/>
      <c r="M220" s="58"/>
      <c r="N220" s="58"/>
      <c r="O220" s="58"/>
      <c r="P220" s="14"/>
    </row>
    <row r="221" spans="1:16" ht="127.5">
      <c r="A221" s="83" t="s">
        <v>220</v>
      </c>
      <c r="B221" s="93" t="s">
        <v>202</v>
      </c>
      <c r="C221" s="52"/>
      <c r="D221" s="96"/>
      <c r="E221" s="96"/>
      <c r="F221" s="103"/>
      <c r="G221" s="103"/>
      <c r="H221" s="52"/>
      <c r="I221" s="52"/>
      <c r="J221" s="52"/>
      <c r="K221" s="52"/>
      <c r="L221" s="52"/>
      <c r="M221" s="54"/>
      <c r="N221" s="54"/>
      <c r="O221" s="54"/>
      <c r="P221" s="94" t="s">
        <v>221</v>
      </c>
    </row>
    <row r="222" spans="1:16" ht="14.25">
      <c r="A222" s="22">
        <v>1</v>
      </c>
      <c r="B222" s="32" t="s">
        <v>251</v>
      </c>
      <c r="C222" s="24">
        <v>12</v>
      </c>
      <c r="D222" s="24">
        <v>12</v>
      </c>
      <c r="E222" s="24">
        <v>12</v>
      </c>
      <c r="F222" s="98">
        <v>0</v>
      </c>
      <c r="G222" s="98">
        <v>100</v>
      </c>
      <c r="H222" s="24">
        <v>43884</v>
      </c>
      <c r="I222" s="24">
        <v>26254</v>
      </c>
      <c r="J222" s="24">
        <v>26328</v>
      </c>
      <c r="K222" s="98">
        <v>0.28186181153348061</v>
      </c>
      <c r="L222" s="98">
        <v>59.994531036368613</v>
      </c>
      <c r="M222" s="24">
        <v>1597</v>
      </c>
      <c r="N222" s="24">
        <v>1601</v>
      </c>
      <c r="O222" s="98">
        <v>0.25046963055729493</v>
      </c>
      <c r="P222" s="79">
        <v>1</v>
      </c>
    </row>
    <row r="223" spans="1:16" ht="14.25">
      <c r="A223" s="22">
        <v>19</v>
      </c>
      <c r="B223" s="32" t="s">
        <v>160</v>
      </c>
      <c r="C223" s="24">
        <v>547</v>
      </c>
      <c r="D223" s="24">
        <v>279</v>
      </c>
      <c r="E223" s="24">
        <v>284</v>
      </c>
      <c r="F223" s="98">
        <v>1.7921146953405018</v>
      </c>
      <c r="G223" s="98">
        <v>51.919561243144429</v>
      </c>
      <c r="H223" s="24">
        <v>814191</v>
      </c>
      <c r="I223" s="24">
        <v>288634</v>
      </c>
      <c r="J223" s="24">
        <v>292698</v>
      </c>
      <c r="K223" s="98">
        <v>1.4080115301731604</v>
      </c>
      <c r="L223" s="98">
        <v>35.949549921332952</v>
      </c>
      <c r="M223" s="24">
        <v>16518</v>
      </c>
      <c r="N223" s="24">
        <v>16795</v>
      </c>
      <c r="O223" s="98">
        <v>1.6769584695483715</v>
      </c>
      <c r="P223" s="78">
        <v>30</v>
      </c>
    </row>
    <row r="224" spans="1:16" ht="14.25">
      <c r="A224" s="22">
        <v>21</v>
      </c>
      <c r="B224" s="32" t="s">
        <v>208</v>
      </c>
      <c r="C224" s="24">
        <v>964</v>
      </c>
      <c r="D224" s="24">
        <v>548</v>
      </c>
      <c r="E224" s="24">
        <v>559</v>
      </c>
      <c r="F224" s="98">
        <v>2.0072992700729926</v>
      </c>
      <c r="G224" s="98">
        <v>57.987551867219914</v>
      </c>
      <c r="H224" s="24">
        <v>1889904</v>
      </c>
      <c r="I224" s="24">
        <v>847961</v>
      </c>
      <c r="J224" s="24">
        <v>921858</v>
      </c>
      <c r="K224" s="98">
        <v>8.714669660515046</v>
      </c>
      <c r="L224" s="98">
        <v>48.778033169938787</v>
      </c>
      <c r="M224" s="24">
        <v>40365</v>
      </c>
      <c r="N224" s="24">
        <v>42261</v>
      </c>
      <c r="O224" s="98">
        <v>4.6971386101820887</v>
      </c>
      <c r="P224" s="79">
        <v>24</v>
      </c>
    </row>
    <row r="225" spans="1:16" ht="14.25">
      <c r="A225" s="22">
        <v>22</v>
      </c>
      <c r="B225" s="32" t="s">
        <v>161</v>
      </c>
      <c r="C225" s="24">
        <v>921</v>
      </c>
      <c r="D225" s="24">
        <v>690</v>
      </c>
      <c r="E225" s="24">
        <v>690</v>
      </c>
      <c r="F225" s="98">
        <v>0</v>
      </c>
      <c r="G225" s="98">
        <v>74.918566775244287</v>
      </c>
      <c r="H225" s="24">
        <v>2816903.1255411254</v>
      </c>
      <c r="I225" s="24">
        <v>1163338</v>
      </c>
      <c r="J225" s="24">
        <v>1183431</v>
      </c>
      <c r="K225" s="98">
        <v>1.7271850485413527</v>
      </c>
      <c r="L225" s="98">
        <v>42.011774891004237</v>
      </c>
      <c r="M225" s="24">
        <v>71780</v>
      </c>
      <c r="N225" s="24">
        <v>73226</v>
      </c>
      <c r="O225" s="98">
        <v>2.0144887155196436</v>
      </c>
      <c r="P225" s="79">
        <v>23</v>
      </c>
    </row>
    <row r="226" spans="1:16" ht="14.25">
      <c r="A226" s="22">
        <v>36</v>
      </c>
      <c r="B226" s="32" t="s">
        <v>162</v>
      </c>
      <c r="C226" s="24">
        <v>2635</v>
      </c>
      <c r="D226" s="24">
        <v>1771</v>
      </c>
      <c r="E226" s="24">
        <v>1782</v>
      </c>
      <c r="F226" s="98">
        <v>0.6211180124223602</v>
      </c>
      <c r="G226" s="98">
        <v>67.628083491461098</v>
      </c>
      <c r="H226" s="24">
        <v>6063823.2431565113</v>
      </c>
      <c r="I226" s="24">
        <v>2832633</v>
      </c>
      <c r="J226" s="24">
        <v>2890443</v>
      </c>
      <c r="K226" s="98">
        <v>2.0408573931038716</v>
      </c>
      <c r="L226" s="98">
        <v>47.66700617901563</v>
      </c>
      <c r="M226" s="24">
        <v>185520</v>
      </c>
      <c r="N226" s="24">
        <v>188939</v>
      </c>
      <c r="O226" s="98">
        <v>1.7351228978007762</v>
      </c>
      <c r="P226" s="79">
        <v>36</v>
      </c>
    </row>
    <row r="227" spans="1:16" ht="14.25">
      <c r="A227" s="22">
        <v>10</v>
      </c>
      <c r="B227" s="32" t="s">
        <v>239</v>
      </c>
      <c r="C227" s="24">
        <v>196</v>
      </c>
      <c r="D227" s="24">
        <v>180</v>
      </c>
      <c r="E227" s="24">
        <v>180</v>
      </c>
      <c r="F227" s="98">
        <v>0</v>
      </c>
      <c r="G227" s="98">
        <v>91.83673469387756</v>
      </c>
      <c r="H227" s="24">
        <v>398969.65165781637</v>
      </c>
      <c r="I227" s="24">
        <v>274221</v>
      </c>
      <c r="J227" s="24">
        <v>284667</v>
      </c>
      <c r="K227" s="98">
        <v>3.8093362652750882</v>
      </c>
      <c r="L227" s="98">
        <v>71.350539775930088</v>
      </c>
      <c r="M227" s="24">
        <v>13823</v>
      </c>
      <c r="N227" s="24">
        <v>14556</v>
      </c>
      <c r="O227" s="98">
        <v>5.3027562757722642</v>
      </c>
      <c r="P227" s="79">
        <v>10</v>
      </c>
    </row>
    <row r="228" spans="1:16" ht="14.25">
      <c r="A228" s="22">
        <v>6</v>
      </c>
      <c r="B228" s="32" t="s">
        <v>209</v>
      </c>
      <c r="C228" s="24">
        <v>103</v>
      </c>
      <c r="D228" s="24">
        <v>94</v>
      </c>
      <c r="E228" s="24">
        <v>94</v>
      </c>
      <c r="F228" s="98">
        <v>0</v>
      </c>
      <c r="G228" s="98">
        <v>91.262135922330089</v>
      </c>
      <c r="H228" s="24">
        <v>108649.83396348439</v>
      </c>
      <c r="I228" s="24">
        <v>75781</v>
      </c>
      <c r="J228" s="24">
        <v>75781</v>
      </c>
      <c r="K228" s="98">
        <v>0</v>
      </c>
      <c r="L228" s="98">
        <v>69.747920669136846</v>
      </c>
      <c r="M228" s="24">
        <v>3384</v>
      </c>
      <c r="N228" s="24">
        <v>3384</v>
      </c>
      <c r="O228" s="98">
        <v>0</v>
      </c>
      <c r="P228" s="79">
        <v>7</v>
      </c>
    </row>
    <row r="229" spans="1:16" thickBot="1">
      <c r="A229" s="36">
        <v>5</v>
      </c>
      <c r="B229" s="124" t="s">
        <v>259</v>
      </c>
      <c r="C229" s="38">
        <v>190</v>
      </c>
      <c r="D229" s="38">
        <v>15</v>
      </c>
      <c r="E229" s="38">
        <v>15</v>
      </c>
      <c r="F229" s="119">
        <v>0</v>
      </c>
      <c r="G229" s="119">
        <v>7.8947368421052637</v>
      </c>
      <c r="H229" s="38">
        <v>343649.6738707067</v>
      </c>
      <c r="I229" s="38">
        <v>7928</v>
      </c>
      <c r="J229" s="38">
        <v>9360</v>
      </c>
      <c r="K229" s="119">
        <v>18.062563067608476</v>
      </c>
      <c r="L229" s="119">
        <v>2.7237040252572937</v>
      </c>
      <c r="M229" s="38">
        <v>367</v>
      </c>
      <c r="N229" s="38">
        <v>402</v>
      </c>
      <c r="O229" s="119">
        <v>9.5367847411444142</v>
      </c>
      <c r="P229" s="85">
        <v>13</v>
      </c>
    </row>
    <row r="230" spans="1:16" s="4" customFormat="1" ht="15.75" thickBot="1">
      <c r="A230" s="131">
        <v>120</v>
      </c>
      <c r="B230" s="121" t="s">
        <v>203</v>
      </c>
      <c r="C230" s="56">
        <v>5568</v>
      </c>
      <c r="D230" s="56">
        <v>3589</v>
      </c>
      <c r="E230" s="56">
        <v>3616</v>
      </c>
      <c r="F230" s="132">
        <v>0.75229869044302033</v>
      </c>
      <c r="G230" s="132">
        <v>64.94252873563218</v>
      </c>
      <c r="H230" s="56">
        <v>12479974.528189642</v>
      </c>
      <c r="I230" s="56">
        <v>5516750</v>
      </c>
      <c r="J230" s="56">
        <v>5684566</v>
      </c>
      <c r="K230" s="132">
        <v>3.0419359224180904</v>
      </c>
      <c r="L230" s="132">
        <v>45.549500018287368</v>
      </c>
      <c r="M230" s="56">
        <v>333354</v>
      </c>
      <c r="N230" s="56">
        <f>N218</f>
        <v>341164</v>
      </c>
      <c r="O230" s="132">
        <v>2.2828584627753079</v>
      </c>
      <c r="P230" s="118">
        <v>144</v>
      </c>
    </row>
    <row r="231" spans="1:16">
      <c r="B231" s="10"/>
      <c r="C231" s="8">
        <f>C210-'[1]1.RSP Districts '!C208</f>
        <v>0</v>
      </c>
      <c r="D231" s="8">
        <f>D210-'[1]1.RSP Districts '!D208</f>
        <v>0</v>
      </c>
      <c r="E231" s="8">
        <f>E210-'[1]1.RSP Districts '!E208</f>
        <v>0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</row>
    <row r="250" spans="11:11">
      <c r="K250" s="27"/>
    </row>
    <row r="251" spans="11:11">
      <c r="K251" s="27"/>
    </row>
    <row r="252" spans="11:11">
      <c r="K252" s="27"/>
    </row>
    <row r="253" spans="11:11">
      <c r="K253" s="27"/>
    </row>
    <row r="254" spans="11:11">
      <c r="K254" s="27"/>
    </row>
    <row r="255" spans="11:11">
      <c r="K255" s="27"/>
    </row>
    <row r="256" spans="11:11">
      <c r="K256" s="27"/>
    </row>
    <row r="257" spans="11:11">
      <c r="K257" s="27"/>
    </row>
    <row r="258" spans="11:11">
      <c r="K258" s="27"/>
    </row>
  </sheetData>
  <autoFilter ref="P5:P231">
    <filterColumn colId="0"/>
  </autoFilter>
  <mergeCells count="9">
    <mergeCell ref="D2:G2"/>
    <mergeCell ref="A1:P1"/>
    <mergeCell ref="A2:A3"/>
    <mergeCell ref="B2:B3"/>
    <mergeCell ref="P2:P3"/>
    <mergeCell ref="C2:C3"/>
    <mergeCell ref="H2:H3"/>
    <mergeCell ref="M2:O2"/>
    <mergeCell ref="I2:L2"/>
  </mergeCells>
  <phoneticPr fontId="33" type="noConversion"/>
  <pageMargins left="1.1599999999999999" right="0.16" top="0.2" bottom="0.18" header="0.17" footer="0.16"/>
  <pageSetup paperSize="9" scale="46" orientation="landscape" r:id="rId1"/>
  <headerFooter alignWithMargins="0"/>
  <rowBreaks count="6" manualBreakCount="6">
    <brk id="40" max="16383" man="1"/>
    <brk id="78" max="16383" man="1"/>
    <brk id="104" max="16383" man="1"/>
    <brk id="157" max="16383" man="1"/>
    <brk id="186" max="16383" man="1"/>
    <brk id="20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M51"/>
  <sheetViews>
    <sheetView tabSelected="1" view="pageBreakPreview" zoomScale="70" zoomScaleSheetLayoutView="7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I7" sqref="I7"/>
    </sheetView>
  </sheetViews>
  <sheetFormatPr defaultRowHeight="12.75"/>
  <cols>
    <col min="1" max="1" width="30" style="74" customWidth="1"/>
    <col min="2" max="2" width="21.7109375" style="74" customWidth="1"/>
    <col min="3" max="3" width="9.7109375" style="74" bestFit="1" customWidth="1"/>
    <col min="4" max="4" width="10.7109375" style="60" bestFit="1" customWidth="1"/>
    <col min="5" max="5" width="10.7109375" style="141" bestFit="1" customWidth="1"/>
    <col min="6" max="6" width="12.7109375" style="60" customWidth="1"/>
    <col min="7" max="7" width="12.140625" style="60" bestFit="1" customWidth="1"/>
    <col min="8" max="8" width="14.7109375" style="60" customWidth="1"/>
    <col min="9" max="9" width="9.7109375" style="60" bestFit="1" customWidth="1"/>
    <col min="10" max="10" width="10.7109375" style="60" customWidth="1"/>
    <col min="11" max="11" width="12.140625" style="60" bestFit="1" customWidth="1"/>
    <col min="12" max="12" width="10.7109375" style="60" bestFit="1" customWidth="1"/>
    <col min="13" max="13" width="12.140625" style="60" bestFit="1" customWidth="1"/>
    <col min="14" max="16384" width="9.140625" style="60"/>
  </cols>
  <sheetData>
    <row r="1" spans="1:13" ht="13.5" thickBot="1">
      <c r="A1" s="114" t="s">
        <v>266</v>
      </c>
      <c r="B1" s="60"/>
      <c r="C1" s="60"/>
      <c r="D1" s="75"/>
      <c r="E1" s="142"/>
      <c r="F1" s="75"/>
      <c r="G1" s="59"/>
      <c r="H1" s="59"/>
      <c r="I1" s="75"/>
      <c r="J1" s="75"/>
      <c r="K1" s="75"/>
      <c r="L1" s="75"/>
    </row>
    <row r="2" spans="1:13" s="76" customFormat="1">
      <c r="A2" s="168" t="s">
        <v>0</v>
      </c>
      <c r="B2" s="169"/>
      <c r="C2" s="149" t="s">
        <v>238</v>
      </c>
      <c r="D2" s="149" t="s">
        <v>2</v>
      </c>
      <c r="E2" s="149" t="s">
        <v>3</v>
      </c>
      <c r="F2" s="149" t="s">
        <v>4</v>
      </c>
      <c r="G2" s="140" t="s">
        <v>5</v>
      </c>
      <c r="H2" s="149" t="s">
        <v>6</v>
      </c>
      <c r="I2" s="155" t="s">
        <v>7</v>
      </c>
      <c r="J2" s="149" t="s">
        <v>8</v>
      </c>
      <c r="K2" s="149" t="s">
        <v>9</v>
      </c>
      <c r="L2" s="149" t="s">
        <v>10</v>
      </c>
      <c r="M2" s="77" t="s">
        <v>16</v>
      </c>
    </row>
    <row r="3" spans="1:13" ht="13.5" customHeight="1">
      <c r="A3" s="61"/>
      <c r="B3" s="62"/>
      <c r="C3" s="62"/>
      <c r="D3" s="97"/>
      <c r="E3" s="97"/>
      <c r="F3" s="97"/>
      <c r="G3" s="97"/>
      <c r="H3" s="97"/>
      <c r="I3" s="97"/>
      <c r="J3" s="97"/>
      <c r="K3" s="97"/>
      <c r="L3" s="97"/>
      <c r="M3" s="97"/>
    </row>
    <row r="4" spans="1:13" s="63" customFormat="1">
      <c r="A4" s="170" t="s">
        <v>219</v>
      </c>
      <c r="B4" s="170"/>
      <c r="C4" s="138">
        <v>8</v>
      </c>
      <c r="D4" s="138">
        <v>7</v>
      </c>
      <c r="E4" s="138">
        <v>14</v>
      </c>
      <c r="F4" s="138">
        <v>3</v>
      </c>
      <c r="G4" s="138">
        <v>55</v>
      </c>
      <c r="H4" s="138">
        <v>21</v>
      </c>
      <c r="I4" s="138">
        <v>1</v>
      </c>
      <c r="J4" s="138">
        <v>9</v>
      </c>
      <c r="K4" s="138">
        <v>25</v>
      </c>
      <c r="L4" s="138">
        <v>4</v>
      </c>
      <c r="M4" s="138">
        <v>120</v>
      </c>
    </row>
    <row r="5" spans="1:13" s="63" customFormat="1">
      <c r="A5" s="171" t="s">
        <v>11</v>
      </c>
      <c r="B5" s="170"/>
      <c r="C5" s="138">
        <v>136</v>
      </c>
      <c r="D5" s="120">
        <v>118</v>
      </c>
      <c r="E5" s="120">
        <v>204</v>
      </c>
      <c r="F5" s="120">
        <v>22</v>
      </c>
      <c r="G5" s="120">
        <v>2038</v>
      </c>
      <c r="H5" s="120">
        <v>714</v>
      </c>
      <c r="I5" s="120">
        <v>13</v>
      </c>
      <c r="J5" s="120">
        <v>338</v>
      </c>
      <c r="K5" s="120">
        <v>583</v>
      </c>
      <c r="L5" s="120">
        <v>113</v>
      </c>
      <c r="M5" s="138">
        <v>3616</v>
      </c>
    </row>
    <row r="6" spans="1:13" s="63" customFormat="1">
      <c r="A6" s="171" t="s">
        <v>253</v>
      </c>
      <c r="B6" s="170"/>
      <c r="C6" s="138">
        <v>102320</v>
      </c>
      <c r="D6" s="138">
        <v>110695</v>
      </c>
      <c r="E6" s="138">
        <v>192619</v>
      </c>
      <c r="F6" s="138">
        <v>34714</v>
      </c>
      <c r="G6" s="138">
        <v>2394947</v>
      </c>
      <c r="H6" s="138">
        <v>1229002</v>
      </c>
      <c r="I6" s="138">
        <v>16500</v>
      </c>
      <c r="J6" s="138">
        <v>591729</v>
      </c>
      <c r="K6" s="138">
        <v>742056</v>
      </c>
      <c r="L6" s="138">
        <v>269984</v>
      </c>
      <c r="M6" s="138">
        <v>5684566</v>
      </c>
    </row>
    <row r="7" spans="1:13" s="63" customFormat="1">
      <c r="A7" s="171" t="s">
        <v>12</v>
      </c>
      <c r="B7" s="170"/>
      <c r="C7" s="147">
        <v>33</v>
      </c>
      <c r="D7" s="147">
        <v>59</v>
      </c>
      <c r="E7" s="147">
        <v>46</v>
      </c>
      <c r="F7" s="147">
        <v>8</v>
      </c>
      <c r="G7" s="147">
        <f>561-C7</f>
        <v>528</v>
      </c>
      <c r="H7" s="138">
        <v>34</v>
      </c>
      <c r="I7" s="157">
        <v>1</v>
      </c>
      <c r="J7" s="147">
        <v>125</v>
      </c>
      <c r="K7" s="147">
        <v>101</v>
      </c>
      <c r="L7" s="147">
        <v>39</v>
      </c>
      <c r="M7" s="138">
        <f>SUM(C7:L7)</f>
        <v>974</v>
      </c>
    </row>
    <row r="8" spans="1:13" s="63" customFormat="1">
      <c r="A8" s="167" t="s">
        <v>254</v>
      </c>
      <c r="B8" s="106" t="s">
        <v>13</v>
      </c>
      <c r="C8" s="138">
        <v>1577</v>
      </c>
      <c r="D8" s="138">
        <v>2171</v>
      </c>
      <c r="E8" s="148">
        <v>3535</v>
      </c>
      <c r="F8" s="148">
        <v>1709</v>
      </c>
      <c r="G8" s="148">
        <v>74111</v>
      </c>
      <c r="H8" s="117">
        <v>30428</v>
      </c>
      <c r="I8" s="137">
        <v>410</v>
      </c>
      <c r="J8" s="148">
        <v>32866</v>
      </c>
      <c r="K8" s="148">
        <v>9848</v>
      </c>
      <c r="L8" s="148">
        <v>8639</v>
      </c>
      <c r="M8" s="138">
        <v>165294</v>
      </c>
    </row>
    <row r="9" spans="1:13" s="63" customFormat="1">
      <c r="A9" s="167"/>
      <c r="B9" s="107" t="s">
        <v>14</v>
      </c>
      <c r="C9" s="138">
        <v>2138</v>
      </c>
      <c r="D9" s="138">
        <v>2893</v>
      </c>
      <c r="E9" s="148">
        <v>8141</v>
      </c>
      <c r="F9" s="148">
        <v>1420</v>
      </c>
      <c r="G9" s="148">
        <v>74080</v>
      </c>
      <c r="H9" s="117">
        <v>42843</v>
      </c>
      <c r="I9" s="137">
        <v>450</v>
      </c>
      <c r="J9" s="148">
        <v>4159</v>
      </c>
      <c r="K9" s="148">
        <v>20618</v>
      </c>
      <c r="L9" s="148">
        <v>5833</v>
      </c>
      <c r="M9" s="138">
        <v>162575</v>
      </c>
    </row>
    <row r="10" spans="1:13" s="63" customFormat="1">
      <c r="A10" s="167"/>
      <c r="B10" s="107" t="s">
        <v>15</v>
      </c>
      <c r="C10" s="138">
        <v>1035</v>
      </c>
      <c r="D10" s="138">
        <v>0</v>
      </c>
      <c r="E10" s="148">
        <v>54</v>
      </c>
      <c r="F10" s="148">
        <v>0</v>
      </c>
      <c r="G10" s="148">
        <v>10093</v>
      </c>
      <c r="H10" s="117">
        <v>0</v>
      </c>
      <c r="I10" s="137"/>
      <c r="J10" s="148">
        <v>40</v>
      </c>
      <c r="K10" s="148">
        <v>102</v>
      </c>
      <c r="L10" s="148">
        <v>1971</v>
      </c>
      <c r="M10" s="138">
        <v>13295</v>
      </c>
    </row>
    <row r="11" spans="1:13" s="63" customFormat="1">
      <c r="A11" s="167"/>
      <c r="B11" s="108" t="s">
        <v>16</v>
      </c>
      <c r="C11" s="139">
        <v>4750</v>
      </c>
      <c r="D11" s="139">
        <v>5064</v>
      </c>
      <c r="E11" s="153">
        <v>11730</v>
      </c>
      <c r="F11" s="139">
        <v>3129</v>
      </c>
      <c r="G11" s="139">
        <v>158284</v>
      </c>
      <c r="H11" s="139">
        <v>73271</v>
      </c>
      <c r="I11" s="139">
        <v>860</v>
      </c>
      <c r="J11" s="139">
        <v>37065</v>
      </c>
      <c r="K11" s="156">
        <v>30568</v>
      </c>
      <c r="L11" s="156">
        <v>16443</v>
      </c>
      <c r="M11" s="139">
        <v>341164</v>
      </c>
    </row>
    <row r="12" spans="1:13" s="63" customFormat="1">
      <c r="A12" s="172" t="s">
        <v>263</v>
      </c>
      <c r="B12" s="106" t="s">
        <v>17</v>
      </c>
      <c r="C12" s="138">
        <v>44063</v>
      </c>
      <c r="D12" s="138">
        <v>84455</v>
      </c>
      <c r="E12" s="148">
        <v>58796</v>
      </c>
      <c r="F12" s="148">
        <v>28469</v>
      </c>
      <c r="G12" s="148">
        <v>1311756</v>
      </c>
      <c r="H12" s="117">
        <v>501743</v>
      </c>
      <c r="I12" s="137">
        <v>10845</v>
      </c>
      <c r="J12" s="148">
        <v>553067</v>
      </c>
      <c r="K12" s="148">
        <v>236403</v>
      </c>
      <c r="L12" s="148">
        <v>178474</v>
      </c>
      <c r="M12" s="138">
        <v>3008071</v>
      </c>
    </row>
    <row r="13" spans="1:13" s="63" customFormat="1">
      <c r="A13" s="172"/>
      <c r="B13" s="107" t="s">
        <v>18</v>
      </c>
      <c r="C13" s="138">
        <v>58257</v>
      </c>
      <c r="D13" s="138">
        <v>121509</v>
      </c>
      <c r="E13" s="148">
        <v>133778</v>
      </c>
      <c r="F13" s="148">
        <v>26262</v>
      </c>
      <c r="G13" s="148">
        <v>1082991</v>
      </c>
      <c r="H13" s="117">
        <v>737477</v>
      </c>
      <c r="I13" s="137">
        <v>11348</v>
      </c>
      <c r="J13" s="148">
        <v>38662</v>
      </c>
      <c r="K13" s="148">
        <v>505653</v>
      </c>
      <c r="L13" s="148">
        <v>141662</v>
      </c>
      <c r="M13" s="138">
        <v>2857599</v>
      </c>
    </row>
    <row r="14" spans="1:13" s="63" customFormat="1">
      <c r="A14" s="172"/>
      <c r="B14" s="109" t="s">
        <v>16</v>
      </c>
      <c r="C14" s="139">
        <v>102320</v>
      </c>
      <c r="D14" s="139">
        <v>205964</v>
      </c>
      <c r="E14" s="139">
        <v>192574</v>
      </c>
      <c r="F14" s="139">
        <v>54731</v>
      </c>
      <c r="G14" s="139">
        <v>2394747</v>
      </c>
      <c r="H14" s="139">
        <v>1239220</v>
      </c>
      <c r="I14" s="139">
        <v>22193</v>
      </c>
      <c r="J14" s="139">
        <v>591729</v>
      </c>
      <c r="K14" s="156">
        <v>742056</v>
      </c>
      <c r="L14" s="139">
        <v>320136</v>
      </c>
      <c r="M14" s="139">
        <v>5865670</v>
      </c>
    </row>
    <row r="15" spans="1:13" s="67" customFormat="1">
      <c r="A15" s="173" t="s">
        <v>222</v>
      </c>
      <c r="B15" s="110" t="s">
        <v>17</v>
      </c>
      <c r="C15" s="138">
        <v>24.064</v>
      </c>
      <c r="D15" s="138">
        <v>129.43899999999999</v>
      </c>
      <c r="E15" s="148">
        <v>5.45</v>
      </c>
      <c r="F15" s="148">
        <v>4.3</v>
      </c>
      <c r="G15" s="148">
        <v>234.75</v>
      </c>
      <c r="H15" s="117">
        <v>71.710999999999999</v>
      </c>
      <c r="I15" s="137">
        <v>0</v>
      </c>
      <c r="J15" s="148">
        <v>110</v>
      </c>
      <c r="K15" s="148">
        <v>38.497070069149999</v>
      </c>
      <c r="L15" s="148">
        <v>82.540209999999988</v>
      </c>
      <c r="M15" s="138">
        <v>700.75128006914997</v>
      </c>
    </row>
    <row r="16" spans="1:13" s="67" customFormat="1">
      <c r="A16" s="173"/>
      <c r="B16" s="104" t="s">
        <v>18</v>
      </c>
      <c r="C16" s="138">
        <v>11.851000000000001</v>
      </c>
      <c r="D16" s="138">
        <v>371.08199999999999</v>
      </c>
      <c r="E16" s="148">
        <v>8.7799999999999994</v>
      </c>
      <c r="F16" s="148">
        <v>5.0999999999999996</v>
      </c>
      <c r="G16" s="148">
        <v>1136.32</v>
      </c>
      <c r="H16" s="117">
        <v>72.14</v>
      </c>
      <c r="I16" s="137">
        <v>1</v>
      </c>
      <c r="J16" s="148">
        <v>7</v>
      </c>
      <c r="K16" s="148">
        <v>100.78366029753501</v>
      </c>
      <c r="L16" s="148">
        <v>120.445775</v>
      </c>
      <c r="M16" s="138">
        <v>1834.5024352975349</v>
      </c>
    </row>
    <row r="17" spans="1:13" s="67" customFormat="1">
      <c r="A17" s="173"/>
      <c r="B17" s="109" t="s">
        <v>16</v>
      </c>
      <c r="C17" s="139">
        <v>35.914999999999999</v>
      </c>
      <c r="D17" s="139">
        <v>500.52099999999996</v>
      </c>
      <c r="E17" s="153">
        <v>14.23</v>
      </c>
      <c r="F17" s="139">
        <v>9.3999999999999986</v>
      </c>
      <c r="G17" s="139">
        <v>1371.07</v>
      </c>
      <c r="H17" s="139">
        <v>143.851</v>
      </c>
      <c r="I17" s="139">
        <v>1</v>
      </c>
      <c r="J17" s="139">
        <v>117</v>
      </c>
      <c r="K17" s="146">
        <v>139.28073036668502</v>
      </c>
      <c r="L17" s="146">
        <v>202.98598499999997</v>
      </c>
      <c r="M17" s="139">
        <v>2535.2537153666849</v>
      </c>
    </row>
    <row r="18" spans="1:13" s="63" customFormat="1">
      <c r="A18" s="167" t="s">
        <v>19</v>
      </c>
      <c r="B18" s="106" t="s">
        <v>17</v>
      </c>
      <c r="C18" s="138">
        <v>10954</v>
      </c>
      <c r="D18" s="138">
        <v>58754</v>
      </c>
      <c r="E18" s="148">
        <v>50627</v>
      </c>
      <c r="F18" s="148">
        <v>12468</v>
      </c>
      <c r="G18" s="148">
        <v>1320923</v>
      </c>
      <c r="H18" s="117">
        <v>146334</v>
      </c>
      <c r="I18" s="137">
        <v>4830</v>
      </c>
      <c r="J18" s="148">
        <v>227505</v>
      </c>
      <c r="K18" s="148">
        <v>61576</v>
      </c>
      <c r="L18" s="148">
        <v>98524</v>
      </c>
      <c r="M18" s="138">
        <v>1992495</v>
      </c>
    </row>
    <row r="19" spans="1:13" s="63" customFormat="1">
      <c r="A19" s="167"/>
      <c r="B19" s="107" t="s">
        <v>18</v>
      </c>
      <c r="C19" s="138">
        <v>6385</v>
      </c>
      <c r="D19" s="138">
        <v>27804</v>
      </c>
      <c r="E19" s="148">
        <v>116446</v>
      </c>
      <c r="F19" s="148">
        <v>4435</v>
      </c>
      <c r="G19" s="148">
        <v>1114142</v>
      </c>
      <c r="H19" s="147">
        <v>329777</v>
      </c>
      <c r="I19" s="137">
        <v>4825</v>
      </c>
      <c r="J19" s="148">
        <v>13129</v>
      </c>
      <c r="K19" s="148">
        <v>95408</v>
      </c>
      <c r="L19" s="148">
        <v>92852</v>
      </c>
      <c r="M19" s="138">
        <v>1805203</v>
      </c>
    </row>
    <row r="20" spans="1:13" s="63" customFormat="1">
      <c r="A20" s="167"/>
      <c r="B20" s="108" t="s">
        <v>16</v>
      </c>
      <c r="C20" s="139">
        <v>17339</v>
      </c>
      <c r="D20" s="139">
        <v>86558</v>
      </c>
      <c r="E20" s="153">
        <v>167073</v>
      </c>
      <c r="F20" s="139">
        <v>16903</v>
      </c>
      <c r="G20" s="139">
        <v>2435065</v>
      </c>
      <c r="H20" s="139">
        <v>476111</v>
      </c>
      <c r="I20" s="139">
        <v>9655</v>
      </c>
      <c r="J20" s="139">
        <v>240634</v>
      </c>
      <c r="K20" s="139">
        <v>156984</v>
      </c>
      <c r="L20" s="139">
        <v>191376</v>
      </c>
      <c r="M20" s="139">
        <v>3797698</v>
      </c>
    </row>
    <row r="21" spans="1:13" s="63" customFormat="1">
      <c r="A21" s="174" t="s">
        <v>204</v>
      </c>
      <c r="B21" s="107" t="s">
        <v>260</v>
      </c>
      <c r="C21" s="138">
        <v>6</v>
      </c>
      <c r="D21" s="138">
        <v>12</v>
      </c>
      <c r="E21" s="148">
        <v>2</v>
      </c>
      <c r="F21" s="147">
        <v>1</v>
      </c>
      <c r="G21" s="148">
        <v>211</v>
      </c>
      <c r="H21" s="117">
        <v>2</v>
      </c>
      <c r="I21" s="137">
        <v>0</v>
      </c>
      <c r="J21" s="148">
        <v>31</v>
      </c>
      <c r="K21" s="147">
        <v>0</v>
      </c>
      <c r="L21" s="148">
        <v>8</v>
      </c>
      <c r="M21" s="138">
        <v>273</v>
      </c>
    </row>
    <row r="22" spans="1:13" s="63" customFormat="1">
      <c r="A22" s="175"/>
      <c r="B22" s="107" t="s">
        <v>261</v>
      </c>
      <c r="C22" s="138">
        <v>0</v>
      </c>
      <c r="D22" s="138">
        <v>0</v>
      </c>
      <c r="E22" s="148">
        <v>0</v>
      </c>
      <c r="F22" s="148">
        <v>10</v>
      </c>
      <c r="G22" s="148">
        <v>74</v>
      </c>
      <c r="H22" s="117">
        <v>33</v>
      </c>
      <c r="I22" s="137">
        <v>0</v>
      </c>
      <c r="J22" s="148">
        <v>3608</v>
      </c>
      <c r="K22" s="148">
        <v>326</v>
      </c>
      <c r="L22" s="148">
        <v>1307</v>
      </c>
      <c r="M22" s="138">
        <v>5358</v>
      </c>
    </row>
    <row r="23" spans="1:13" s="63" customFormat="1">
      <c r="A23" s="175"/>
      <c r="B23" s="107" t="s">
        <v>262</v>
      </c>
      <c r="C23" s="138">
        <v>1094</v>
      </c>
      <c r="D23" s="138">
        <v>2055</v>
      </c>
      <c r="E23" s="148">
        <v>20</v>
      </c>
      <c r="F23" s="148">
        <v>42</v>
      </c>
      <c r="G23" s="148">
        <v>30193</v>
      </c>
      <c r="H23" s="117">
        <v>2929</v>
      </c>
      <c r="I23" s="137">
        <v>0</v>
      </c>
      <c r="J23" s="148">
        <v>96764</v>
      </c>
      <c r="K23" s="148">
        <v>34859</v>
      </c>
      <c r="L23" s="148">
        <v>17101</v>
      </c>
      <c r="M23" s="138">
        <v>185057</v>
      </c>
    </row>
    <row r="24" spans="1:13" s="63" customFormat="1" ht="25.5">
      <c r="A24" s="176"/>
      <c r="B24" s="107" t="s">
        <v>205</v>
      </c>
      <c r="C24" s="138">
        <v>16</v>
      </c>
      <c r="D24" s="138">
        <v>16.106083000000002</v>
      </c>
      <c r="E24" s="148">
        <v>1</v>
      </c>
      <c r="F24" s="148">
        <v>0.6</v>
      </c>
      <c r="G24" s="148">
        <v>381.4</v>
      </c>
      <c r="H24" s="117">
        <v>34.74</v>
      </c>
      <c r="I24" s="137">
        <v>0</v>
      </c>
      <c r="J24" s="148">
        <v>977</v>
      </c>
      <c r="K24" s="148">
        <v>379.10849999999999</v>
      </c>
      <c r="L24" s="148">
        <v>228.29499999999999</v>
      </c>
      <c r="M24" s="105">
        <v>2034.249583</v>
      </c>
    </row>
    <row r="25" spans="1:13" s="67" customFormat="1">
      <c r="A25" s="177" t="s">
        <v>20</v>
      </c>
      <c r="B25" s="110" t="s">
        <v>17</v>
      </c>
      <c r="C25" s="138">
        <v>79.263000000000005</v>
      </c>
      <c r="D25" s="138">
        <v>195</v>
      </c>
      <c r="E25" s="148">
        <v>9</v>
      </c>
      <c r="F25" s="148">
        <v>404</v>
      </c>
      <c r="G25" s="148">
        <v>35209.361709999997</v>
      </c>
      <c r="H25" s="117">
        <v>4636.5300000000007</v>
      </c>
      <c r="I25" s="137">
        <v>0</v>
      </c>
      <c r="J25" s="148">
        <v>4287</v>
      </c>
      <c r="K25" s="148">
        <v>366.774</v>
      </c>
      <c r="L25" s="148">
        <v>3432.0570000000002</v>
      </c>
      <c r="M25" s="138">
        <v>48618.985709999994</v>
      </c>
    </row>
    <row r="26" spans="1:13" s="67" customFormat="1">
      <c r="A26" s="177"/>
      <c r="B26" s="104" t="s">
        <v>18</v>
      </c>
      <c r="C26" s="138">
        <v>58.572000000000003</v>
      </c>
      <c r="D26" s="138">
        <v>833</v>
      </c>
      <c r="E26" s="148">
        <v>16</v>
      </c>
      <c r="F26" s="148">
        <v>87</v>
      </c>
      <c r="G26" s="148">
        <v>45161.134202000001</v>
      </c>
      <c r="H26" s="117">
        <v>6449.51</v>
      </c>
      <c r="I26" s="137">
        <v>0</v>
      </c>
      <c r="J26" s="148">
        <v>646</v>
      </c>
      <c r="K26" s="148">
        <v>279.91399999999999</v>
      </c>
      <c r="L26" s="148">
        <v>3276.393</v>
      </c>
      <c r="M26" s="138">
        <v>56807.523201999997</v>
      </c>
    </row>
    <row r="27" spans="1:13" s="67" customFormat="1">
      <c r="A27" s="177"/>
      <c r="B27" s="111" t="s">
        <v>16</v>
      </c>
      <c r="C27" s="139">
        <v>137.83500000000001</v>
      </c>
      <c r="D27" s="139">
        <v>1028</v>
      </c>
      <c r="E27" s="154">
        <v>25</v>
      </c>
      <c r="F27" s="139">
        <v>491</v>
      </c>
      <c r="G27" s="139">
        <v>80370.495911999998</v>
      </c>
      <c r="H27" s="139">
        <v>11086.04</v>
      </c>
      <c r="I27" s="139">
        <v>0</v>
      </c>
      <c r="J27" s="139">
        <v>4933</v>
      </c>
      <c r="K27" s="139">
        <v>646.68799999999999</v>
      </c>
      <c r="L27" s="139">
        <v>6708.4500000000007</v>
      </c>
      <c r="M27" s="139">
        <v>105426.50891199999</v>
      </c>
    </row>
    <row r="28" spans="1:13" s="63" customFormat="1">
      <c r="A28" s="167" t="s">
        <v>21</v>
      </c>
      <c r="B28" s="106" t="s">
        <v>17</v>
      </c>
      <c r="C28" s="138">
        <v>4764</v>
      </c>
      <c r="D28" s="138">
        <v>74813</v>
      </c>
      <c r="E28" s="148">
        <v>1156</v>
      </c>
      <c r="F28" s="148">
        <v>26389</v>
      </c>
      <c r="G28" s="148">
        <v>2254245</v>
      </c>
      <c r="H28" s="117">
        <v>324012</v>
      </c>
      <c r="I28" s="137">
        <v>0</v>
      </c>
      <c r="J28" s="148">
        <v>262804</v>
      </c>
      <c r="K28" s="148">
        <v>31754</v>
      </c>
      <c r="L28" s="148">
        <v>255092</v>
      </c>
      <c r="M28" s="138">
        <v>3235029</v>
      </c>
    </row>
    <row r="29" spans="1:13" s="63" customFormat="1">
      <c r="A29" s="167"/>
      <c r="B29" s="107" t="s">
        <v>18</v>
      </c>
      <c r="C29" s="138">
        <v>3217</v>
      </c>
      <c r="D29" s="138">
        <v>546311</v>
      </c>
      <c r="E29" s="148">
        <v>1600</v>
      </c>
      <c r="F29" s="148">
        <v>5990</v>
      </c>
      <c r="G29" s="148">
        <v>2605160</v>
      </c>
      <c r="H29" s="117">
        <v>448702</v>
      </c>
      <c r="I29" s="137">
        <v>0</v>
      </c>
      <c r="J29" s="148">
        <v>44260</v>
      </c>
      <c r="K29" s="148">
        <v>25551</v>
      </c>
      <c r="L29" s="148">
        <v>192275</v>
      </c>
      <c r="M29" s="138">
        <v>3873066</v>
      </c>
    </row>
    <row r="30" spans="1:13" s="63" customFormat="1">
      <c r="A30" s="167"/>
      <c r="B30" s="108" t="s">
        <v>16</v>
      </c>
      <c r="C30" s="139">
        <v>7981</v>
      </c>
      <c r="D30" s="139">
        <v>621124</v>
      </c>
      <c r="E30" s="154">
        <v>2756</v>
      </c>
      <c r="F30" s="139">
        <v>32379</v>
      </c>
      <c r="G30" s="139">
        <v>4859405</v>
      </c>
      <c r="H30" s="139">
        <v>772714</v>
      </c>
      <c r="I30" s="139">
        <v>0</v>
      </c>
      <c r="J30" s="139">
        <v>307064</v>
      </c>
      <c r="K30" s="139">
        <v>57305</v>
      </c>
      <c r="L30" s="139">
        <v>447367</v>
      </c>
      <c r="M30" s="139">
        <v>7108095</v>
      </c>
    </row>
    <row r="31" spans="1:13" s="68" customFormat="1">
      <c r="A31" s="177" t="s">
        <v>206</v>
      </c>
      <c r="B31" s="106" t="s">
        <v>17</v>
      </c>
      <c r="C31" s="138">
        <v>0</v>
      </c>
      <c r="D31" s="138">
        <v>74813</v>
      </c>
      <c r="E31" s="148">
        <v>0</v>
      </c>
      <c r="F31" s="148">
        <v>23053</v>
      </c>
      <c r="G31" s="148">
        <v>830712</v>
      </c>
      <c r="H31" s="117">
        <v>0</v>
      </c>
      <c r="I31" s="137">
        <v>0</v>
      </c>
      <c r="J31" s="148">
        <v>225094</v>
      </c>
      <c r="K31" s="148">
        <v>5834</v>
      </c>
      <c r="L31" s="148">
        <v>86533</v>
      </c>
      <c r="M31" s="138">
        <v>1246039</v>
      </c>
    </row>
    <row r="32" spans="1:13" s="68" customFormat="1">
      <c r="A32" s="177"/>
      <c r="B32" s="107" t="s">
        <v>18</v>
      </c>
      <c r="C32" s="138">
        <v>0</v>
      </c>
      <c r="D32" s="138">
        <v>546311</v>
      </c>
      <c r="E32" s="148">
        <v>0</v>
      </c>
      <c r="F32" s="148">
        <v>7212</v>
      </c>
      <c r="G32" s="148">
        <v>2008234</v>
      </c>
      <c r="H32" s="117">
        <v>0</v>
      </c>
      <c r="I32" s="137">
        <v>0</v>
      </c>
      <c r="J32" s="148">
        <v>40601</v>
      </c>
      <c r="K32" s="148">
        <v>21566</v>
      </c>
      <c r="L32" s="148">
        <v>72815</v>
      </c>
      <c r="M32" s="138">
        <v>2696739</v>
      </c>
    </row>
    <row r="33" spans="1:13" s="68" customFormat="1">
      <c r="A33" s="177"/>
      <c r="B33" s="108" t="s">
        <v>16</v>
      </c>
      <c r="C33" s="139">
        <v>0</v>
      </c>
      <c r="D33" s="139">
        <v>621124</v>
      </c>
      <c r="E33" s="154">
        <v>0</v>
      </c>
      <c r="F33" s="139">
        <v>30265</v>
      </c>
      <c r="G33" s="139">
        <v>2838946</v>
      </c>
      <c r="H33" s="139">
        <v>0</v>
      </c>
      <c r="I33" s="139">
        <v>0</v>
      </c>
      <c r="J33" s="139">
        <v>265695</v>
      </c>
      <c r="K33" s="139">
        <v>27400</v>
      </c>
      <c r="L33" s="139">
        <v>159348</v>
      </c>
      <c r="M33" s="139">
        <v>3942778</v>
      </c>
    </row>
    <row r="34" spans="1:13" s="69" customFormat="1">
      <c r="A34" s="179" t="s">
        <v>255</v>
      </c>
      <c r="B34" s="180"/>
      <c r="C34" s="138">
        <v>1637</v>
      </c>
      <c r="D34" s="138">
        <v>3576</v>
      </c>
      <c r="E34" s="148">
        <v>1170</v>
      </c>
      <c r="F34" s="148">
        <v>607</v>
      </c>
      <c r="G34" s="148">
        <v>28581</v>
      </c>
      <c r="H34" s="117">
        <v>6433</v>
      </c>
      <c r="I34" s="137">
        <v>16</v>
      </c>
      <c r="J34" s="148">
        <v>39606</v>
      </c>
      <c r="K34" s="148">
        <v>8326</v>
      </c>
      <c r="L34" s="148">
        <v>59315</v>
      </c>
      <c r="M34" s="138">
        <v>149267</v>
      </c>
    </row>
    <row r="35" spans="1:13" s="70" customFormat="1">
      <c r="A35" s="181" t="s">
        <v>231</v>
      </c>
      <c r="B35" s="182"/>
      <c r="C35" s="138">
        <v>100347</v>
      </c>
      <c r="D35" s="138">
        <v>284440</v>
      </c>
      <c r="E35" s="148">
        <v>83858</v>
      </c>
      <c r="F35" s="148">
        <v>22065</v>
      </c>
      <c r="G35" s="148">
        <v>1207373</v>
      </c>
      <c r="H35" s="117">
        <v>674798</v>
      </c>
      <c r="I35" s="137">
        <v>0</v>
      </c>
      <c r="J35" s="148">
        <v>230592</v>
      </c>
      <c r="K35" s="148">
        <v>1607055</v>
      </c>
      <c r="L35" s="148">
        <v>386075</v>
      </c>
      <c r="M35" s="138">
        <v>4596603</v>
      </c>
    </row>
    <row r="36" spans="1:13" s="71" customFormat="1">
      <c r="A36" s="183" t="s">
        <v>256</v>
      </c>
      <c r="B36" s="184"/>
      <c r="C36" s="138">
        <v>635.803</v>
      </c>
      <c r="D36" s="138">
        <v>1825.46</v>
      </c>
      <c r="E36" s="148">
        <v>595.16999999999996</v>
      </c>
      <c r="F36" s="148">
        <v>220</v>
      </c>
      <c r="G36" s="148">
        <v>6517.564069</v>
      </c>
      <c r="H36" s="117">
        <v>1675.181</v>
      </c>
      <c r="I36" s="137">
        <v>20</v>
      </c>
      <c r="J36" s="148">
        <v>2596</v>
      </c>
      <c r="K36" s="148">
        <v>4210</v>
      </c>
      <c r="L36" s="148">
        <v>919.56399999999996</v>
      </c>
      <c r="M36" s="138">
        <v>19214.742069</v>
      </c>
    </row>
    <row r="37" spans="1:13" s="72" customFormat="1">
      <c r="A37" s="185" t="s">
        <v>22</v>
      </c>
      <c r="B37" s="186" t="s">
        <v>23</v>
      </c>
      <c r="C37" s="138">
        <v>355</v>
      </c>
      <c r="D37" s="138">
        <v>867</v>
      </c>
      <c r="E37" s="148">
        <v>141</v>
      </c>
      <c r="F37" s="148">
        <v>3</v>
      </c>
      <c r="G37" s="148">
        <v>545</v>
      </c>
      <c r="H37" s="117">
        <v>191</v>
      </c>
      <c r="I37" s="137">
        <v>25</v>
      </c>
      <c r="J37" s="148">
        <v>2</v>
      </c>
      <c r="K37" s="148">
        <v>89</v>
      </c>
      <c r="L37" s="148">
        <v>113</v>
      </c>
      <c r="M37" s="138">
        <v>2331</v>
      </c>
    </row>
    <row r="38" spans="1:13" s="63" customFormat="1">
      <c r="A38" s="167" t="s">
        <v>24</v>
      </c>
      <c r="B38" s="64" t="s">
        <v>23</v>
      </c>
      <c r="C38" s="138">
        <v>11370</v>
      </c>
      <c r="D38" s="138">
        <v>2900</v>
      </c>
      <c r="E38" s="148">
        <v>4453</v>
      </c>
      <c r="F38" s="148">
        <v>780</v>
      </c>
      <c r="G38" s="148">
        <v>9852</v>
      </c>
      <c r="H38" s="117">
        <v>6068</v>
      </c>
      <c r="I38" s="137">
        <v>3526</v>
      </c>
      <c r="J38" s="148">
        <v>25</v>
      </c>
      <c r="K38" s="148">
        <v>2125</v>
      </c>
      <c r="L38" s="148">
        <v>1947</v>
      </c>
      <c r="M38" s="138">
        <v>43046</v>
      </c>
    </row>
    <row r="39" spans="1:13" s="63" customFormat="1">
      <c r="A39" s="167"/>
      <c r="B39" s="65" t="s">
        <v>25</v>
      </c>
      <c r="C39" s="138">
        <v>9922</v>
      </c>
      <c r="D39" s="138">
        <v>7375</v>
      </c>
      <c r="E39" s="148">
        <v>5543</v>
      </c>
      <c r="F39" s="148">
        <v>608</v>
      </c>
      <c r="G39" s="148">
        <v>10537</v>
      </c>
      <c r="H39" s="117">
        <v>4854</v>
      </c>
      <c r="I39" s="137">
        <v>5110</v>
      </c>
      <c r="J39" s="148">
        <v>55</v>
      </c>
      <c r="K39" s="148">
        <v>3046</v>
      </c>
      <c r="L39" s="148">
        <v>707</v>
      </c>
      <c r="M39" s="138">
        <v>47757</v>
      </c>
    </row>
    <row r="40" spans="1:13" s="63" customFormat="1">
      <c r="A40" s="167"/>
      <c r="B40" s="66" t="s">
        <v>16</v>
      </c>
      <c r="C40" s="139">
        <v>21292</v>
      </c>
      <c r="D40" s="139">
        <v>10275</v>
      </c>
      <c r="E40" s="154">
        <v>9996</v>
      </c>
      <c r="F40" s="139">
        <v>1388</v>
      </c>
      <c r="G40" s="139">
        <v>20389</v>
      </c>
      <c r="H40" s="139">
        <v>10922</v>
      </c>
      <c r="I40" s="139">
        <v>8636</v>
      </c>
      <c r="J40" s="139">
        <v>80</v>
      </c>
      <c r="K40" s="139">
        <v>5171</v>
      </c>
      <c r="L40" s="139">
        <v>2654</v>
      </c>
      <c r="M40" s="139">
        <v>90803</v>
      </c>
    </row>
    <row r="41" spans="1:13" s="63" customFormat="1">
      <c r="A41" s="187" t="s">
        <v>257</v>
      </c>
      <c r="B41" s="64" t="s">
        <v>17</v>
      </c>
      <c r="C41" s="138">
        <v>0</v>
      </c>
      <c r="D41" s="138">
        <v>0</v>
      </c>
      <c r="E41" s="148">
        <v>0</v>
      </c>
      <c r="F41" s="148">
        <v>0</v>
      </c>
      <c r="G41" s="148">
        <v>22888</v>
      </c>
      <c r="H41" s="117">
        <v>0</v>
      </c>
      <c r="I41" s="137"/>
      <c r="J41" s="148">
        <v>0</v>
      </c>
      <c r="K41" s="148">
        <v>3346</v>
      </c>
      <c r="L41" s="148">
        <v>0</v>
      </c>
      <c r="M41" s="138">
        <v>26234</v>
      </c>
    </row>
    <row r="42" spans="1:13" s="63" customFormat="1">
      <c r="A42" s="187"/>
      <c r="B42" s="65" t="s">
        <v>18</v>
      </c>
      <c r="C42" s="138">
        <v>0</v>
      </c>
      <c r="D42" s="138">
        <v>0</v>
      </c>
      <c r="E42" s="148">
        <v>0</v>
      </c>
      <c r="F42" s="148">
        <v>0</v>
      </c>
      <c r="G42" s="148">
        <v>2494</v>
      </c>
      <c r="H42" s="117">
        <v>0</v>
      </c>
      <c r="I42" s="137"/>
      <c r="J42" s="148">
        <v>0</v>
      </c>
      <c r="K42" s="148">
        <v>722</v>
      </c>
      <c r="L42" s="148">
        <v>0</v>
      </c>
      <c r="M42" s="138">
        <v>3216</v>
      </c>
    </row>
    <row r="43" spans="1:13" s="63" customFormat="1">
      <c r="A43" s="187"/>
      <c r="B43" s="66" t="s">
        <v>16</v>
      </c>
      <c r="C43" s="139">
        <v>0</v>
      </c>
      <c r="D43" s="139">
        <v>0</v>
      </c>
      <c r="E43" s="154">
        <v>0</v>
      </c>
      <c r="F43" s="139">
        <v>0</v>
      </c>
      <c r="G43" s="139">
        <v>25382</v>
      </c>
      <c r="H43" s="139">
        <v>0</v>
      </c>
      <c r="I43" s="139">
        <v>0</v>
      </c>
      <c r="J43" s="139">
        <v>0</v>
      </c>
      <c r="K43" s="139">
        <v>4068</v>
      </c>
      <c r="L43" s="139">
        <v>0</v>
      </c>
      <c r="M43" s="139">
        <v>29450</v>
      </c>
    </row>
    <row r="44" spans="1:13" s="63" customFormat="1">
      <c r="A44" s="167" t="s">
        <v>258</v>
      </c>
      <c r="B44" s="64" t="s">
        <v>17</v>
      </c>
      <c r="C44" s="138">
        <v>31</v>
      </c>
      <c r="D44" s="138">
        <v>1243</v>
      </c>
      <c r="E44" s="148">
        <v>1688</v>
      </c>
      <c r="F44" s="148">
        <v>95</v>
      </c>
      <c r="G44" s="148">
        <v>3153</v>
      </c>
      <c r="H44" s="117">
        <v>8442</v>
      </c>
      <c r="I44" s="137">
        <v>410</v>
      </c>
      <c r="J44" s="148">
        <v>4777</v>
      </c>
      <c r="K44" s="148">
        <v>1066</v>
      </c>
      <c r="L44" s="148">
        <v>867</v>
      </c>
      <c r="M44" s="138">
        <v>21772</v>
      </c>
    </row>
    <row r="45" spans="1:13" s="63" customFormat="1">
      <c r="A45" s="167"/>
      <c r="B45" s="65" t="s">
        <v>18</v>
      </c>
      <c r="C45" s="138">
        <v>0</v>
      </c>
      <c r="D45" s="138">
        <v>0</v>
      </c>
      <c r="E45" s="148">
        <v>0</v>
      </c>
      <c r="F45" s="148">
        <v>0</v>
      </c>
      <c r="G45" s="148">
        <v>0</v>
      </c>
      <c r="H45" s="117">
        <v>1770</v>
      </c>
      <c r="I45" s="137"/>
      <c r="J45" s="148">
        <v>0</v>
      </c>
      <c r="K45" s="148">
        <v>467</v>
      </c>
      <c r="L45" s="148">
        <v>675</v>
      </c>
      <c r="M45" s="138">
        <v>2912</v>
      </c>
    </row>
    <row r="46" spans="1:13" s="63" customFormat="1" ht="13.5" thickBot="1">
      <c r="A46" s="178"/>
      <c r="B46" s="73" t="s">
        <v>16</v>
      </c>
      <c r="C46" s="139">
        <v>31</v>
      </c>
      <c r="D46" s="139">
        <v>1243</v>
      </c>
      <c r="E46" s="154">
        <v>1688</v>
      </c>
      <c r="F46" s="139">
        <v>95</v>
      </c>
      <c r="G46" s="139">
        <v>3153</v>
      </c>
      <c r="H46" s="139">
        <v>10212</v>
      </c>
      <c r="I46" s="139">
        <v>410</v>
      </c>
      <c r="J46" s="139">
        <v>4777</v>
      </c>
      <c r="K46" s="139">
        <v>1533</v>
      </c>
      <c r="L46" s="139">
        <v>1542</v>
      </c>
      <c r="M46" s="139">
        <v>24684</v>
      </c>
    </row>
    <row r="47" spans="1:13">
      <c r="A47" s="74" t="s">
        <v>269</v>
      </c>
      <c r="E47" s="97"/>
      <c r="G47" s="115"/>
      <c r="H47" s="112"/>
      <c r="I47" s="137"/>
      <c r="K47" s="138"/>
      <c r="L47" s="117"/>
    </row>
    <row r="48" spans="1:13">
      <c r="A48" s="74" t="s">
        <v>270</v>
      </c>
      <c r="E48" s="97"/>
      <c r="G48" s="74"/>
      <c r="H48" s="112"/>
    </row>
    <row r="49" spans="1:5">
      <c r="A49" s="150" t="s">
        <v>237</v>
      </c>
      <c r="E49" s="97"/>
    </row>
    <row r="50" spans="1:5">
      <c r="E50" s="97"/>
    </row>
    <row r="51" spans="1:5">
      <c r="E51" s="138"/>
    </row>
  </sheetData>
  <mergeCells count="20">
    <mergeCell ref="A44:A46"/>
    <mergeCell ref="A31:A33"/>
    <mergeCell ref="A34:B34"/>
    <mergeCell ref="A35:B35"/>
    <mergeCell ref="A36:B36"/>
    <mergeCell ref="A37:B37"/>
    <mergeCell ref="A38:A40"/>
    <mergeCell ref="A41:A43"/>
    <mergeCell ref="A28:A30"/>
    <mergeCell ref="A2:B2"/>
    <mergeCell ref="A4:B4"/>
    <mergeCell ref="A5:B5"/>
    <mergeCell ref="A6:B6"/>
    <mergeCell ref="A7:B7"/>
    <mergeCell ref="A8:A11"/>
    <mergeCell ref="A12:A14"/>
    <mergeCell ref="A15:A17"/>
    <mergeCell ref="A18:A20"/>
    <mergeCell ref="A21:A24"/>
    <mergeCell ref="A25:A27"/>
  </mergeCells>
  <printOptions horizontalCentered="1" verticalCentered="1"/>
  <pageMargins left="0.2" right="0.21" top="0.2" bottom="0.16" header="0.17" footer="0.16"/>
  <pageSetup paperSize="9"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1.RSP Districts </vt:lpstr>
      <vt:lpstr>2. Overall cum progress March14</vt:lpstr>
      <vt:lpstr>'1.RSP Districts '!Print_Area</vt:lpstr>
      <vt:lpstr>'2. Overall cum progress March14'!Print_Area</vt:lpstr>
      <vt:lpstr>'1.RSP Districts '!Print_Titles</vt:lpstr>
      <vt:lpstr>'2. Overall cum progress March14'!Print_Titles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2014-06-30T06:06:07Z</cp:lastPrinted>
  <dcterms:created xsi:type="dcterms:W3CDTF">2011-06-02T11:20:26Z</dcterms:created>
  <dcterms:modified xsi:type="dcterms:W3CDTF">2014-07-14T11:34:16Z</dcterms:modified>
</cp:coreProperties>
</file>