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hidePivotFieldList="1"/>
  <xr:revisionPtr revIDLastSave="0" documentId="13_ncr:1_{AB7DF3A6-D579-4713-9479-8902DEF98309}" xr6:coauthVersionLast="47" xr6:coauthVersionMax="47" xr10:uidLastSave="{00000000-0000-0000-0000-000000000000}"/>
  <bookViews>
    <workbookView xWindow="-108" yWindow="-108" windowWidth="23256" windowHeight="12456" firstSheet="4" activeTab="7" xr2:uid="{82E7B135-B9B8-4339-9B74-86DCDDAED841}"/>
  </bookViews>
  <sheets>
    <sheet name="People" sheetId="2" r:id="rId1"/>
    <sheet name="Returns" sheetId="3" r:id="rId2"/>
    <sheet name="Orders" sheetId="1" r:id="rId3"/>
    <sheet name="Task-1(XLOOKUP Overview)" sheetId="7" r:id="rId4"/>
    <sheet name="Task-2(Product Info)" sheetId="8" r:id="rId5"/>
    <sheet name="Task-3(Customer Profile)" sheetId="9" r:id="rId6"/>
    <sheet name="Task-4(Exact Match)" sheetId="10" r:id="rId7"/>
    <sheet name="Task-5(Latest Order)" sheetId="11" r:id="rId8"/>
  </sheets>
  <definedNames>
    <definedName name="Orders">Orders!$A$1:$U$9995</definedName>
    <definedName name="People">People!$A$1:$B$5</definedName>
    <definedName name="Returns">Returns!$A$1:$A$801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11" l="1" a="1"/>
  <c r="B4" i="11" s="1"/>
  <c r="B5" i="11" a="1"/>
  <c r="B5" i="11" s="1"/>
  <c r="B6" i="11" a="1"/>
  <c r="B6" i="11" s="1"/>
  <c r="B7" i="11" a="1"/>
  <c r="B7" i="11" s="1"/>
  <c r="B3" i="11" a="1"/>
  <c r="B3" i="11" s="1"/>
  <c r="B12" i="10"/>
  <c r="B10" i="10"/>
  <c r="B5" i="10"/>
  <c r="B3" i="10"/>
  <c r="B4" i="10"/>
  <c r="B6" i="10"/>
  <c r="B7" i="10"/>
  <c r="B8" i="10"/>
  <c r="B9" i="10"/>
  <c r="B11" i="10"/>
  <c r="B13" i="10"/>
  <c r="B2" i="10"/>
  <c r="D3" i="9"/>
  <c r="D4" i="9"/>
  <c r="D5" i="9"/>
  <c r="D6" i="9"/>
  <c r="D7" i="9"/>
  <c r="D8" i="9"/>
  <c r="D9" i="9"/>
  <c r="D10" i="9"/>
  <c r="D11" i="9"/>
  <c r="D12" i="9"/>
  <c r="D13" i="9"/>
  <c r="D14" i="9"/>
  <c r="D2" i="9"/>
  <c r="B2" i="9" a="1"/>
  <c r="B2" i="9" s="1"/>
  <c r="B3" i="9" a="1"/>
  <c r="B3" i="9" s="1"/>
  <c r="B4" i="9" a="1"/>
  <c r="B4" i="9" s="1"/>
  <c r="B5" i="9" a="1"/>
  <c r="B5" i="9" s="1"/>
  <c r="B6" i="9" a="1"/>
  <c r="B6" i="9" s="1"/>
  <c r="B7" i="9" a="1"/>
  <c r="B7" i="9" s="1"/>
  <c r="B8" i="9" a="1"/>
  <c r="B8" i="9" s="1"/>
  <c r="B9" i="9" a="1"/>
  <c r="B9" i="9" s="1"/>
  <c r="B10" i="9" a="1"/>
  <c r="B10" i="9" s="1"/>
  <c r="B11" i="9" a="1"/>
  <c r="B11" i="9" s="1"/>
  <c r="B12" i="9" a="1"/>
  <c r="B12" i="9" s="1"/>
  <c r="B13" i="9" a="1"/>
  <c r="B13" i="9" s="1"/>
  <c r="B14" i="9" a="1"/>
  <c r="B14" i="9" s="1"/>
  <c r="B3" i="8" a="1"/>
  <c r="B3" i="8" s="1"/>
  <c r="B4" i="8" a="1"/>
  <c r="B4" i="8" s="1"/>
  <c r="B5" i="8" a="1"/>
  <c r="B5" i="8" s="1"/>
  <c r="B6" i="8" a="1"/>
  <c r="B6" i="8" s="1"/>
  <c r="B7" i="8" a="1"/>
  <c r="B7" i="8" s="1"/>
  <c r="B8" i="8" a="1"/>
  <c r="B8" i="8" s="1"/>
  <c r="B2" i="8" a="1"/>
  <c r="B2" i="8" s="1"/>
  <c r="B3" i="7"/>
  <c r="B4" i="7"/>
  <c r="B5" i="7"/>
  <c r="B6" i="7"/>
  <c r="B7" i="7"/>
  <c r="B8" i="7"/>
  <c r="B2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<sst xmlns="http://schemas.openxmlformats.org/spreadsheetml/2006/main" count="131627" uniqueCount="10957">
  <si>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</si>
  <si>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</si>
  <si>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</si>
  <si>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</si>
  <si>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</si>
  <si>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</si>
  <si>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</si>
  <si>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</si>
  <si>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</si>
  <si>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</si>
  <si>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</si>
  <si>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</si>
  <si>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</si>
  <si>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</si>
  <si>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</si>
  <si>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</si>
  <si>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</si>
  <si>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</si>
  <si>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</si>
  <si>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</si>
  <si>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</si>
  <si>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</si>
  <si>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</si>
  <si>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</si>
  <si>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</si>
  <si>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</si>
  <si>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</si>
  <si>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</si>
  <si>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</si>
  <si>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</si>
  <si>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</si>
  <si>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</si>
  <si>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</si>
  <si>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</si>
  <si>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</si>
  <si>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</si>
  <si>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</si>
  <si>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</si>
  <si>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</si>
  <si>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</si>
  <si>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</si>
  <si>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</si>
  <si>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</si>
  <si>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</si>
  <si>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</si>
  <si>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</si>
  <si>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</si>
  <si>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</si>
  <si>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</si>
  <si>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</si>
  <si>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</si>
  <si>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</si>
  <si>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</si>
  <si>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</si>
  <si>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</si>
  <si>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</si>
  <si>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</si>
  <si>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</si>
  <si>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</si>
  <si>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</si>
  <si>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</si>
  <si>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</si>
  <si>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</si>
  <si>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</si>
  <si>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</si>
  <si>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</si>
  <si>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</si>
  <si>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</si>
  <si>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</si>
  <si>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</si>
  <si>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</si>
  <si>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</si>
  <si>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</si>
  <si>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</si>
  <si>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</si>
  <si>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</si>
  <si>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</si>
  <si>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</si>
  <si>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</si>
  <si>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</si>
  <si>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</si>
  <si>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</si>
  <si>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</si>
  <si>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</si>
  <si>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</si>
  <si>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</si>
  <si>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</si>
  <si>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</si>
  <si>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</si>
  <si>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</si>
  <si>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</si>
  <si>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</si>
  <si>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</si>
  <si>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</si>
  <si>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</si>
  <si>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</si>
  <si>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</si>
  <si>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</si>
  <si>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</si>
  <si>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</si>
  <si>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</si>
  <si>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</si>
  <si>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</si>
  <si>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</si>
  <si>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</si>
  <si>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</si>
  <si>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</si>
  <si>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</si>
  <si>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</si>
  <si>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</si>
  <si>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</si>
  <si>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</si>
  <si>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</si>
  <si>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</si>
  <si>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</si>
  <si>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</si>
  <si>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</si>
  <si>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</si>
  <si>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</si>
  <si>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</si>
  <si>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</si>
  <si>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</si>
  <si>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</si>
  <si>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</si>
  <si>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</si>
  <si>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</si>
  <si>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</si>
  <si>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</si>
  <si>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</si>
  <si>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</si>
  <si>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</si>
  <si>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</si>
  <si>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</si>
  <si>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</si>
  <si>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</si>
  <si>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</si>
  <si>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</si>
  <si>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</si>
  <si>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</si>
  <si>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</si>
  <si>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</si>
  <si>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</si>
  <si>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</si>
  <si>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</si>
  <si>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</si>
  <si>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</si>
  <si>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</si>
  <si>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</si>
  <si>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</si>
  <si>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</si>
  <si>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</si>
  <si>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</si>
  <si>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</si>
  <si>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</si>
  <si>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</si>
  <si>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</si>
  <si>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</si>
  <si>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</si>
  <si>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</si>
  <si>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</si>
  <si>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</si>
  <si>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</si>
  <si>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</si>
  <si>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</si>
  <si>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</si>
  <si>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</si>
  <si>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</si>
  <si>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</si>
  <si>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</si>
  <si>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</si>
  <si>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</si>
  <si>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</si>
  <si>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</si>
  <si>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</si>
  <si>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</si>
  <si>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</si>
  <si>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</si>
  <si>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</si>
  <si>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</si>
  <si>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</si>
  <si>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</si>
  <si>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</si>
  <si>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</si>
  <si>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</si>
  <si>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</si>
  <si>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</si>
  <si>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</si>
  <si>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</si>
  <si>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</si>
  <si>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</si>
  <si>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</si>
  <si>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</si>
  <si>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</si>
  <si>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</si>
  <si>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</si>
  <si>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</si>
  <si>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</si>
  <si>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</si>
  <si>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</si>
  <si>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</si>
  <si>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</si>
  <si>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</si>
  <si>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</si>
  <si>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</si>
  <si>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</si>
  <si>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</si>
  <si>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</si>
  <si>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</si>
  <si>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</si>
  <si>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</si>
  <si>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</si>
  <si>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</si>
  <si>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</si>
  <si>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</si>
  <si>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</si>
  <si>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</si>
  <si>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</si>
  <si>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</si>
  <si>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</si>
  <si>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</si>
  <si>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</si>
  <si>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</si>
  <si>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</si>
  <si>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</si>
  <si>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</si>
  <si>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</si>
  <si>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</si>
  <si>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</si>
  <si>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</si>
  <si>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</si>
  <si>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</si>
  <si>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</si>
  <si>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</si>
  <si>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</si>
  <si>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</si>
  <si>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</si>
  <si>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</si>
  <si>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</si>
  <si>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</si>
  <si>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</si>
  <si>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</si>
  <si>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</si>
  <si>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</si>
  <si>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</si>
  <si>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</si>
  <si>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</si>
  <si>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</si>
  <si>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</si>
  <si>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</si>
  <si>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</si>
  <si>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</si>
  <si>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</si>
  <si>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</si>
  <si>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</si>
  <si>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</si>
  <si>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</si>
  <si>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</si>
  <si>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</si>
  <si>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</si>
  <si>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</si>
  <si>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</si>
  <si>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</si>
  <si>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</si>
  <si>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</si>
  <si>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</si>
  <si>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</si>
  <si>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</si>
  <si>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</si>
  <si>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</si>
  <si>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</si>
  <si>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</si>
  <si>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</si>
  <si>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</si>
  <si>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</si>
  <si>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</si>
  <si>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</si>
  <si>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</si>
  <si>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</si>
  <si>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</si>
  <si>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</si>
  <si>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</si>
  <si>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</si>
  <si>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</si>
  <si>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</si>
  <si>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</si>
  <si>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</si>
  <si>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</si>
  <si>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</si>
  <si>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</si>
  <si>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</si>
  <si>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</si>
  <si>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</si>
  <si>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</si>
  <si>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</si>
  <si>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</si>
  <si>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</si>
  <si>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</si>
  <si>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</si>
  <si>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</si>
  <si>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</si>
  <si>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</si>
  <si>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</si>
  <si>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</si>
  <si>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</si>
  <si>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</si>
  <si>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</si>
  <si>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</si>
  <si>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</si>
  <si>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</si>
  <si>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</si>
  <si>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</si>
  <si>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</si>
  <si>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</si>
  <si>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</si>
  <si>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</si>
  <si>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</si>
  <si>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</si>
  <si>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</si>
  <si>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</si>
  <si>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</si>
  <si>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</si>
  <si>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</si>
  <si>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</si>
  <si>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</si>
  <si>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</si>
  <si>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</si>
  <si>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</si>
  <si>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</si>
  <si>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</si>
  <si>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</si>
  <si>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</si>
  <si>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</si>
  <si>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</si>
  <si>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</si>
  <si>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</si>
  <si>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</si>
  <si>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</si>
  <si>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</si>
  <si>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</si>
  <si>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</si>
  <si>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</si>
  <si>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</si>
  <si>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</si>
  <si>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</si>
  <si>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</si>
  <si>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</si>
  <si>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</si>
  <si>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</si>
  <si>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</si>
  <si>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</si>
  <si>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</si>
  <si>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</si>
  <si>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</si>
  <si>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</si>
  <si>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</si>
  <si>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</si>
  <si>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</si>
  <si>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</si>
  <si>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</si>
  <si>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</si>
  <si>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</si>
  <si>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</si>
  <si>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</si>
  <si>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</si>
  <si>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</si>
  <si>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</si>
  <si>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</si>
  <si>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</si>
  <si>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</si>
  <si>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</si>
  <si>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</si>
  <si>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</si>
  <si>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</si>
  <si>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</si>
  <si>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</si>
  <si>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</si>
  <si>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</si>
  <si>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</si>
  <si>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</si>
  <si>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</si>
  <si>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</si>
  <si>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</si>
  <si>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</si>
  <si>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</si>
  <si>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</si>
  <si>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</si>
  <si>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</si>
  <si>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</si>
  <si>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</si>
  <si>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</si>
  <si>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</si>
  <si>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</si>
  <si>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</si>
  <si>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</si>
  <si>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</si>
  <si>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</si>
  <si>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</si>
  <si>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</si>
  <si>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</si>
  <si>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</si>
  <si>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</si>
  <si>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</si>
  <si>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</si>
  <si>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</si>
  <si>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</si>
  <si>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</si>
  <si>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</si>
  <si>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</si>
  <si>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</si>
  <si>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</si>
  <si>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</si>
  <si>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</si>
  <si>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</si>
  <si>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</si>
  <si>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</si>
  <si>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</si>
  <si>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</si>
  <si>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</si>
  <si>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</si>
  <si>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</si>
  <si>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</si>
  <si>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</si>
  <si>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</si>
  <si>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</si>
  <si>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</si>
  <si>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</si>
  <si>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</si>
  <si>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</si>
  <si>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</si>
  <si>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</si>
  <si>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</si>
  <si>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</si>
  <si>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</si>
  <si>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</si>
  <si>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</si>
  <si>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</si>
  <si>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</si>
  <si>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</si>
  <si>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</si>
  <si>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</si>
  <si>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</si>
  <si>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</si>
  <si>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</si>
  <si>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</si>
  <si>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</si>
  <si>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</si>
  <si>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</si>
  <si>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</si>
  <si>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</si>
  <si>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</si>
  <si>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</si>
  <si>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</si>
  <si>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</si>
  <si>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</si>
  <si>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</si>
  <si>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</si>
  <si>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</si>
  <si>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</si>
  <si>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</si>
  <si>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</si>
  <si>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</si>
  <si>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</si>
  <si>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</si>
  <si>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</si>
  <si>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</si>
  <si>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</si>
  <si>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</si>
  <si>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</si>
  <si>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</si>
  <si>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</si>
  <si>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</si>
  <si>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</si>
  <si>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</si>
  <si>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</si>
  <si>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</si>
  <si>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</si>
  <si>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</si>
  <si>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</si>
  <si>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</si>
  <si>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</si>
  <si>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</si>
  <si>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</si>
  <si>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</si>
  <si>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</si>
  <si>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</si>
  <si>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</si>
  <si>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</si>
  <si>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</si>
  <si>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</si>
  <si>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</si>
  <si>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</si>
  <si>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</si>
  <si>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</si>
  <si>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</si>
  <si>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</si>
  <si>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</si>
  <si>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</si>
  <si>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</si>
  <si>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</si>
  <si>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</si>
  <si>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</si>
  <si>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</si>
  <si>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</si>
  <si>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</si>
  <si>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</si>
  <si>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</si>
  <si>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</si>
  <si>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</si>
  <si>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</si>
  <si>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</si>
  <si>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</si>
  <si>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</si>
  <si>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</si>
  <si>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</si>
  <si>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</si>
  <si>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</si>
  <si>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</si>
  <si>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</si>
  <si>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</si>
  <si>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</si>
  <si>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</si>
  <si>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</si>
  <si>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</si>
  <si>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</si>
  <si>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</si>
  <si>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</si>
  <si>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</si>
  <si>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</si>
  <si>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</si>
  <si>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</si>
  <si>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</si>
  <si>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</si>
  <si>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</si>
  <si>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</si>
  <si>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</si>
  <si>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</si>
  <si>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</si>
  <si>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</si>
  <si>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</si>
  <si>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</si>
  <si>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</si>
  <si>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</si>
  <si>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</si>
  <si>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</si>
  <si>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</si>
  <si>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</si>
  <si>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</si>
  <si>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</si>
  <si>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</si>
  <si>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</si>
  <si>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</si>
  <si>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</si>
  <si>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</si>
  <si>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</si>
  <si>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</si>
  <si>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</si>
  <si>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</si>
  <si>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</si>
  <si>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</si>
  <si>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</si>
  <si>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</si>
  <si>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</si>
  <si>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</si>
  <si>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</si>
  <si>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</si>
  <si>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</si>
  <si>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</si>
  <si>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</si>
  <si>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</si>
  <si>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</si>
  <si>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</si>
  <si>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</si>
  <si>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</si>
  <si>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</si>
  <si>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</si>
  <si>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</si>
  <si>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</si>
  <si>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</si>
  <si>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</si>
  <si>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</si>
  <si>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</si>
  <si>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</si>
  <si>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</si>
  <si>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</si>
  <si>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</si>
  <si>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</si>
  <si>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</si>
  <si>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</si>
  <si>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</si>
  <si>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</si>
  <si>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</si>
  <si>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</si>
  <si>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</si>
  <si>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</si>
  <si>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</si>
  <si>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</si>
  <si>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</si>
  <si>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</si>
  <si>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</si>
  <si>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</si>
  <si>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</si>
  <si>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</si>
  <si>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</si>
  <si>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</si>
  <si>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</si>
  <si>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</si>
  <si>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</si>
  <si>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</si>
  <si>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</si>
  <si>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</si>
  <si>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</si>
  <si>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</si>
  <si>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</si>
  <si>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</si>
  <si>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</si>
  <si>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</si>
  <si>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</si>
  <si>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</si>
  <si>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</si>
  <si>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</si>
  <si>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</si>
  <si>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</si>
  <si>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</si>
  <si>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</si>
  <si>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</si>
  <si>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</si>
  <si>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</si>
  <si>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</si>
  <si>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</si>
  <si>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</si>
  <si>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</si>
  <si>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</si>
  <si>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</si>
  <si>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</si>
  <si>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</si>
  <si>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</si>
  <si>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</si>
  <si>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</si>
  <si>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</si>
  <si>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</si>
  <si>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</si>
  <si>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</si>
  <si>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</si>
  <si>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</si>
  <si>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</si>
  <si>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</si>
  <si>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</si>
  <si>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</si>
  <si>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</si>
  <si>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</si>
  <si>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</si>
  <si>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</si>
  <si>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</si>
  <si>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</si>
  <si>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</si>
  <si>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</si>
  <si>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</si>
  <si>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</si>
  <si>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</si>
  <si>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</si>
  <si>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</si>
  <si>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</si>
  <si>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</si>
  <si>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</si>
  <si>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</si>
  <si>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</si>
  <si>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</si>
  <si>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</si>
  <si>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</si>
  <si>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</si>
  <si>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</si>
  <si>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</si>
  <si>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</si>
  <si>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</si>
  <si>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</si>
  <si>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</si>
  <si>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</si>
  <si>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</si>
  <si>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</si>
  <si>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</si>
  <si>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</si>
  <si>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</si>
  <si>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</si>
  <si>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</si>
  <si>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</si>
  <si>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</si>
  <si>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</si>
  <si>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</si>
  <si>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</si>
  <si>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</si>
  <si>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</si>
  <si>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</si>
  <si>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</si>
  <si>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</si>
  <si>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</si>
  <si>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</si>
  <si>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</si>
  <si>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</si>
  <si>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</si>
  <si>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</si>
  <si>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</si>
  <si>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</si>
  <si>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</si>
  <si>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</si>
  <si>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</si>
  <si>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</si>
  <si>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</si>
  <si>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</si>
  <si>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</si>
  <si>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</si>
  <si>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</si>
  <si>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</si>
  <si>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</si>
  <si>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</si>
  <si>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</si>
  <si>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</si>
  <si>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</si>
  <si>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</si>
  <si>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</si>
  <si>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</si>
  <si>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</si>
  <si>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</si>
  <si>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</si>
  <si>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</si>
  <si>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</si>
  <si>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</si>
  <si>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</si>
  <si>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</si>
  <si>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</si>
  <si>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</si>
  <si>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</si>
  <si>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</si>
  <si>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</si>
  <si>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</si>
  <si>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</si>
  <si>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</si>
  <si>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</si>
  <si>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</si>
  <si>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</si>
  <si>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</si>
  <si>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</si>
  <si>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</si>
  <si>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</si>
  <si>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</si>
  <si>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</si>
  <si>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</si>
  <si>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</si>
  <si>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</si>
  <si>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</si>
  <si>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</si>
  <si>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</si>
  <si>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</si>
  <si>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</si>
  <si>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</si>
  <si>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</si>
  <si>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</si>
  <si>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</si>
  <si>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</si>
  <si>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</si>
  <si>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</si>
  <si>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</si>
  <si>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</si>
  <si>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</si>
  <si>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</si>
  <si>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</si>
  <si>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</si>
  <si>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</si>
  <si>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</si>
  <si>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</si>
  <si>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</si>
  <si>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</si>
  <si>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</si>
  <si>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</si>
  <si>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</si>
  <si>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</si>
  <si>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</si>
  <si>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</si>
  <si>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</si>
  <si>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</si>
  <si>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</si>
  <si>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</si>
  <si>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</si>
  <si>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</si>
  <si>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</si>
  <si>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</si>
  <si>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</si>
  <si>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</si>
  <si>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</si>
  <si>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</si>
  <si>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</si>
  <si>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</si>
  <si>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</si>
  <si>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</si>
  <si>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</si>
  <si>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</si>
  <si>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</si>
  <si>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</si>
  <si>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</si>
  <si>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</si>
  <si>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</si>
  <si>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</si>
  <si>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</si>
  <si>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</si>
  <si>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</si>
  <si>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</si>
  <si>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</si>
  <si>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</si>
  <si>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</si>
  <si>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</si>
  <si>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</si>
  <si>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</si>
  <si>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</si>
  <si>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</si>
  <si>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</si>
  <si>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</si>
  <si>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</si>
  <si>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</si>
  <si>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</si>
  <si>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</si>
  <si>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</si>
  <si>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</si>
  <si>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</si>
  <si>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</si>
  <si>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</si>
  <si>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</si>
  <si>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</si>
  <si>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</si>
  <si>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</si>
  <si>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</si>
  <si>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</si>
  <si>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</si>
  <si>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</si>
  <si>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</si>
  <si>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</si>
  <si>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</si>
  <si>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</si>
  <si>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</si>
  <si>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</si>
  <si>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</si>
  <si>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</si>
  <si>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</si>
  <si>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</si>
  <si>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</si>
  <si>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</si>
  <si>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</si>
  <si>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</si>
  <si>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</si>
  <si>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</si>
  <si>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</si>
  <si>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</si>
  <si>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</si>
  <si>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</si>
  <si>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</si>
  <si>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</si>
  <si>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</si>
  <si>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</si>
  <si>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</si>
  <si>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</si>
  <si>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</si>
  <si>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</si>
  <si>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</si>
  <si>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</si>
  <si>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</si>
  <si>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</si>
  <si>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</si>
  <si>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</si>
  <si>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</si>
  <si>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</si>
  <si>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</si>
  <si>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</si>
  <si>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</si>
  <si>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</si>
  <si>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</si>
  <si>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</si>
  <si>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</si>
  <si>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</si>
  <si>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</si>
  <si>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</si>
  <si>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</si>
  <si>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</si>
  <si>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</si>
  <si>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</si>
  <si>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</si>
  <si>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</si>
  <si>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</si>
  <si>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</si>
  <si>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</si>
  <si>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</si>
  <si>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</si>
  <si>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</si>
  <si>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</si>
  <si>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</si>
  <si>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</si>
  <si>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</si>
  <si>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</si>
  <si>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</si>
  <si>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</si>
  <si>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</si>
  <si>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</si>
  <si>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</si>
  <si>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</si>
  <si>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</si>
  <si>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</si>
  <si>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</si>
  <si>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</si>
  <si>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</si>
  <si>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</si>
  <si>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</si>
  <si>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</si>
  <si>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</si>
  <si>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</si>
  <si>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</si>
  <si>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</si>
  <si>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</si>
  <si>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</si>
  <si>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</si>
  <si>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</si>
  <si>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</si>
  <si>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</si>
  <si>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</si>
  <si>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</si>
  <si>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</si>
  <si>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</si>
  <si>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</si>
  <si>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</si>
  <si>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</si>
  <si>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</si>
  <si>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</si>
  <si>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</si>
  <si>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</si>
  <si>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</si>
  <si>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</si>
  <si>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</si>
  <si>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</si>
  <si>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</si>
  <si>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</si>
  <si>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</si>
  <si>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</si>
  <si>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</si>
  <si>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</si>
  <si>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</si>
  <si>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</si>
  <si>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</si>
  <si>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</si>
  <si>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</si>
  <si>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</si>
  <si>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</si>
  <si>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</si>
  <si>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</si>
  <si>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</si>
  <si>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</si>
  <si>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</si>
  <si>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</si>
  <si>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</si>
  <si>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</si>
  <si>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</si>
  <si>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</si>
  <si>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</si>
  <si>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</si>
  <si>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</si>
  <si>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</si>
  <si>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</si>
  <si>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</si>
  <si>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</si>
  <si>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</si>
  <si>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</si>
  <si>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</si>
  <si>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</si>
  <si>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</si>
  <si>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</si>
  <si>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</si>
  <si>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</si>
  <si>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</si>
  <si>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</si>
  <si>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</si>
  <si>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</si>
  <si>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</si>
  <si>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</si>
  <si>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</si>
  <si>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</si>
  <si>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</si>
  <si>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</si>
  <si>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</si>
  <si>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</si>
  <si>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</si>
  <si>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</si>
  <si>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</si>
  <si>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</si>
  <si>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</si>
  <si>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</si>
  <si>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</si>
  <si>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</si>
  <si>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</si>
  <si>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</si>
  <si>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</si>
  <si>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</si>
  <si>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</si>
  <si>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</si>
  <si>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</si>
  <si>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</si>
  <si>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</si>
  <si>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</si>
  <si>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</si>
  <si>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</si>
  <si>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</si>
  <si>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</si>
  <si>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</si>
  <si>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</si>
  <si>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</si>
  <si>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</si>
  <si>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</si>
  <si>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</si>
  <si>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</si>
  <si>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</si>
  <si>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</si>
  <si>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</si>
  <si>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</si>
  <si>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</si>
  <si>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</si>
  <si>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</si>
  <si>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</si>
  <si>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</si>
  <si>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</si>
  <si>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</si>
  <si>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</si>
  <si>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</si>
  <si>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</si>
  <si>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</si>
  <si>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</si>
  <si>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</si>
  <si>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</si>
  <si>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</si>
  <si>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</si>
  <si>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</si>
  <si>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</si>
  <si>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</si>
  <si>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</si>
  <si>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</si>
  <si>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</si>
  <si>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</si>
  <si>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</si>
  <si>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</si>
  <si>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</si>
  <si>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</si>
  <si>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</si>
  <si>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</si>
  <si>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</si>
  <si>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</si>
  <si>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</si>
  <si>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</si>
  <si>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</si>
  <si>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</si>
  <si>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</si>
  <si>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</si>
  <si>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</si>
  <si>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</si>
  <si>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</si>
  <si>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</si>
  <si>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</si>
  <si>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</si>
  <si>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</si>
  <si>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</si>
  <si>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</si>
  <si>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</si>
  <si>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</si>
  <si>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</si>
  <si>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</si>
  <si>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</si>
  <si>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</si>
  <si>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</si>
  <si>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</si>
  <si>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</si>
  <si>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</si>
  <si>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</si>
  <si>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</si>
  <si>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</si>
  <si>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</si>
  <si>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</si>
  <si>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</si>
  <si>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</si>
  <si>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</si>
  <si>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</si>
  <si>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</si>
  <si>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</si>
  <si>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</si>
  <si>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</si>
  <si>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</si>
  <si>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</si>
  <si>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</si>
  <si>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</si>
  <si>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</si>
  <si>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</si>
  <si>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</si>
  <si>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</si>
  <si>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</si>
  <si>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</si>
  <si>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</si>
  <si>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</si>
  <si>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</si>
  <si>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</si>
  <si>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</si>
  <si>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</si>
  <si>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</si>
  <si>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</si>
  <si>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</si>
  <si>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</si>
  <si>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</si>
  <si>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</si>
  <si>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</si>
  <si>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</si>
  <si>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</si>
  <si>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</si>
  <si>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</si>
  <si>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</si>
  <si>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</si>
  <si>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</si>
  <si>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</si>
  <si>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</si>
  <si>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</si>
  <si>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</si>
  <si>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</si>
  <si>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</si>
  <si>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</si>
  <si>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</si>
  <si>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</si>
  <si>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</si>
  <si>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</si>
  <si>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</si>
  <si>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</si>
  <si>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</si>
  <si>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</si>
  <si>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</si>
  <si>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</si>
  <si>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</si>
  <si>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</si>
  <si>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</si>
  <si>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</si>
  <si>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</si>
  <si>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</si>
  <si>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</si>
  <si>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</si>
  <si>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</si>
  <si>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</si>
  <si>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</si>
  <si>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</si>
  <si>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</si>
  <si>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</si>
  <si>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</si>
  <si>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</si>
  <si>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</si>
  <si>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</si>
  <si>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</si>
  <si>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</si>
  <si>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</si>
  <si>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</si>
  <si>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</si>
  <si>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</si>
  <si>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</si>
  <si>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</si>
  <si>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</si>
  <si>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</si>
  <si>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</si>
  <si>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</si>
  <si>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</si>
  <si>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</si>
  <si>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</si>
  <si>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</si>
  <si>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</si>
  <si>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</si>
  <si>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</si>
  <si>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</si>
  <si>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</si>
  <si>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</si>
  <si>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</si>
  <si>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</si>
  <si>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</si>
  <si>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</si>
  <si>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</si>
  <si>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</si>
  <si>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</si>
  <si>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</si>
  <si>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</si>
  <si>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</si>
  <si>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</si>
  <si>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</si>
  <si>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</si>
  <si>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</si>
  <si>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</si>
  <si>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</si>
  <si>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</si>
  <si>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</si>
  <si>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</si>
  <si>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</si>
  <si>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</si>
  <si>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</si>
  <si>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</si>
  <si>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</si>
  <si>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</si>
  <si>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</si>
  <si>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</si>
  <si>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</si>
  <si>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</si>
  <si>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</si>
  <si>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</si>
  <si>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</si>
  <si>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</si>
  <si>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</si>
  <si>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</si>
  <si>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</si>
  <si>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</si>
  <si>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</si>
  <si>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</si>
  <si>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</si>
  <si>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</si>
  <si>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</si>
  <si>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</si>
  <si>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</si>
  <si>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</si>
  <si>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</si>
  <si>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</si>
  <si>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</si>
  <si>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</si>
  <si>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</si>
  <si>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</si>
  <si>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</si>
  <si>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</si>
  <si>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</si>
  <si>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</si>
  <si>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</si>
  <si>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</si>
  <si>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</si>
  <si>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</si>
  <si>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</si>
  <si>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</si>
  <si>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</si>
  <si>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</si>
  <si>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</si>
  <si>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</si>
  <si>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</si>
  <si>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</si>
  <si>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</si>
  <si>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</si>
  <si>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</si>
  <si>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</si>
  <si>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</si>
  <si>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</si>
  <si>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</si>
  <si>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</si>
  <si>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</si>
  <si>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</si>
  <si>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</si>
  <si>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</si>
  <si>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</si>
  <si>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</si>
  <si>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</si>
  <si>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</si>
  <si>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</si>
  <si>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</si>
  <si>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</si>
  <si>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</si>
  <si>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</si>
  <si>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</si>
  <si>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</si>
  <si>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</si>
  <si>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</si>
  <si>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</si>
  <si>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</si>
  <si>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</si>
  <si>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</si>
  <si>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</si>
  <si>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</si>
  <si>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</si>
  <si>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</si>
  <si>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</si>
  <si>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</si>
  <si>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</si>
  <si>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</si>
  <si>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</si>
  <si>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</si>
  <si>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</si>
  <si>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</si>
  <si>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</si>
  <si>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</si>
  <si>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</si>
  <si>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</si>
  <si>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</si>
  <si>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</si>
  <si>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</si>
  <si>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</si>
  <si>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</si>
  <si>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</si>
  <si>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</si>
  <si>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</si>
  <si>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</si>
  <si>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</si>
  <si>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</si>
  <si>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</si>
  <si>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</si>
  <si>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</si>
  <si>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</si>
  <si>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</si>
  <si>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</si>
  <si>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</si>
  <si>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</si>
  <si>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</si>
  <si>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</si>
  <si>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</si>
  <si>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</si>
  <si>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</si>
  <si>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</si>
  <si>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</si>
  <si>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</si>
  <si>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</si>
  <si>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</si>
  <si>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</si>
  <si>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</si>
  <si>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</si>
  <si>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</si>
  <si>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</si>
  <si>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</si>
  <si>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</si>
  <si>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</si>
  <si>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</si>
  <si>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</si>
  <si>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</si>
  <si>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</si>
  <si>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</si>
  <si>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</si>
  <si>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</si>
  <si>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</si>
  <si>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</si>
  <si>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</si>
  <si>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</si>
  <si>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</si>
  <si>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</si>
  <si>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</si>
  <si>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</si>
  <si>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</si>
  <si>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</si>
  <si>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</si>
  <si>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</si>
  <si>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</si>
  <si>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</si>
  <si>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</si>
  <si>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</si>
  <si>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</si>
  <si>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</si>
  <si>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</si>
  <si>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</si>
  <si>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</si>
  <si>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</si>
  <si>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</si>
  <si>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</si>
  <si>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</si>
  <si>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</si>
  <si>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</si>
  <si>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</si>
  <si>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</si>
  <si>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</si>
  <si>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</si>
  <si>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</si>
  <si>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</si>
  <si>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</si>
  <si>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</si>
  <si>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</si>
  <si>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</si>
  <si>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</si>
  <si>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</si>
  <si>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</si>
  <si>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</si>
  <si>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</si>
  <si>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</si>
  <si>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</si>
  <si>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</si>
  <si>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</si>
  <si>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</si>
  <si>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</si>
  <si>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</si>
  <si>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</si>
  <si>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</si>
  <si>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</si>
  <si>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</si>
  <si>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</si>
  <si>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</si>
  <si>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</si>
  <si>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</si>
  <si>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</si>
  <si>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</si>
  <si>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</si>
  <si>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</si>
  <si>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</si>
  <si>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</si>
  <si>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</si>
  <si>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</si>
  <si>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</si>
  <si>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</si>
  <si>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</si>
  <si>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</si>
  <si>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</si>
  <si>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</si>
  <si>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</si>
  <si>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</si>
  <si>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</si>
  <si>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</si>
  <si>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</si>
  <si>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</si>
  <si>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</si>
  <si>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</si>
  <si>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</si>
  <si>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</si>
  <si>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</si>
  <si>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</si>
  <si>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</si>
  <si>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</si>
  <si>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</si>
  <si>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</si>
  <si>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</si>
  <si>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</si>
  <si>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</si>
  <si>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</si>
  <si>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</si>
  <si>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</si>
  <si>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</si>
  <si>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</si>
  <si>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</si>
  <si>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</si>
  <si>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</si>
  <si>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</si>
  <si>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</si>
  <si>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</si>
  <si>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</si>
  <si>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</si>
  <si>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</si>
  <si>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</si>
  <si>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</si>
  <si>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</si>
  <si>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</si>
  <si>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</si>
  <si>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</si>
  <si>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</si>
  <si>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</si>
  <si>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</si>
  <si>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</si>
  <si>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</si>
  <si>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</si>
  <si>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</si>
  <si>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</si>
  <si>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</si>
  <si>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</si>
  <si>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</si>
  <si>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</si>
  <si>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</si>
  <si>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</si>
  <si>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</si>
  <si>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</si>
  <si>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</si>
  <si>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</si>
  <si>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</si>
  <si>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</si>
  <si>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</si>
  <si>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</si>
  <si>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</si>
  <si>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</si>
  <si>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</si>
  <si>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</si>
  <si>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</si>
  <si>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</si>
  <si>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</si>
  <si>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</si>
  <si>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</si>
  <si>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</si>
  <si>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</si>
  <si>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</si>
  <si>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</si>
  <si>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</si>
  <si>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</si>
  <si>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</si>
  <si>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</si>
  <si>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</si>
  <si>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</si>
  <si>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</si>
  <si>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</si>
  <si>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</si>
  <si>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</si>
  <si>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</si>
  <si>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</si>
  <si>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</si>
  <si>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</si>
  <si>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</si>
  <si>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</si>
  <si>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</si>
  <si>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</si>
  <si>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</si>
  <si>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</si>
  <si>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</si>
  <si>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</si>
  <si>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</si>
  <si>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</si>
  <si>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</si>
  <si>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</si>
  <si>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</si>
  <si>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</si>
  <si>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</si>
  <si>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</si>
  <si>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</si>
  <si>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</si>
  <si>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</si>
  <si>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</si>
  <si>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</si>
  <si>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</si>
  <si>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</si>
  <si>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</si>
  <si>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</si>
  <si>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</si>
  <si>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</si>
  <si>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</si>
  <si>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</si>
  <si>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</si>
  <si>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</si>
  <si>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</si>
  <si>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</si>
  <si>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</si>
  <si>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</si>
  <si>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</si>
  <si>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</si>
  <si>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</si>
  <si>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</si>
  <si>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</si>
  <si>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</si>
  <si>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</si>
  <si>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</si>
  <si>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</si>
  <si>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</si>
  <si>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</si>
  <si>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</si>
  <si>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</si>
  <si>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</si>
  <si>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</si>
  <si>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</si>
  <si>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</si>
  <si>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</si>
  <si>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</si>
  <si>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</si>
  <si>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</si>
  <si>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</si>
  <si>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</si>
  <si>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</si>
  <si>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</si>
  <si>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</si>
  <si>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</si>
  <si>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</si>
  <si>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</si>
  <si>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</si>
  <si>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</si>
  <si>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</si>
  <si>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</si>
  <si>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</si>
  <si>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</si>
  <si>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</si>
  <si>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</si>
  <si>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</si>
  <si>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</si>
  <si>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</si>
  <si>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</si>
  <si>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</si>
  <si>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</si>
  <si>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</si>
  <si>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</si>
  <si>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</si>
  <si>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</si>
  <si>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</si>
  <si>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</si>
  <si>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</si>
  <si>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</si>
  <si>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</si>
  <si>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</si>
  <si>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</si>
  <si>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</si>
  <si>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</si>
  <si>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</si>
  <si>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</si>
  <si>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</si>
  <si>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</si>
  <si>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</si>
  <si>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</si>
  <si>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</si>
  <si>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</si>
  <si>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</si>
  <si>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</si>
  <si>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</si>
  <si>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</si>
  <si>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</si>
  <si>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</si>
  <si>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</si>
  <si>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</si>
  <si>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</si>
  <si>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</si>
  <si>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</si>
  <si>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</si>
  <si>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</si>
  <si>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</si>
  <si>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</si>
  <si>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</si>
  <si>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</si>
  <si>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</si>
  <si>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</si>
  <si>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</si>
  <si>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</si>
  <si>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</si>
  <si>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</si>
  <si>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</si>
  <si>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</si>
  <si>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</si>
  <si>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</si>
  <si>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</si>
  <si>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</si>
  <si>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</si>
  <si>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</si>
  <si>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</si>
  <si>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</si>
  <si>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</si>
  <si>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</si>
  <si>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</si>
  <si>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</si>
  <si>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</si>
  <si>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</si>
  <si>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</si>
  <si>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</si>
  <si>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</si>
  <si>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</si>
  <si>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</si>
  <si>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</si>
  <si>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</si>
  <si>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</si>
  <si>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</si>
  <si>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</si>
  <si>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</si>
  <si>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</si>
  <si>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</si>
  <si>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</si>
  <si>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</si>
  <si>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</si>
  <si>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</si>
  <si>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</si>
  <si>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</si>
  <si>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</si>
  <si>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</si>
  <si>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</si>
  <si>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</si>
  <si>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</si>
  <si>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</si>
  <si>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</si>
  <si>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</si>
  <si>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</si>
  <si>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</si>
  <si>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</si>
  <si>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</si>
  <si>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</si>
  <si>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</si>
  <si>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</si>
  <si>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</si>
  <si>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</si>
  <si>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</si>
  <si>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</si>
  <si>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</si>
  <si>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</si>
  <si>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</si>
  <si>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</si>
  <si>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</si>
  <si>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</si>
  <si>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</si>
  <si>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</si>
  <si>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</si>
  <si>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</si>
  <si>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</si>
  <si>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</si>
  <si>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</si>
  <si>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</si>
  <si>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</si>
  <si>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</si>
  <si>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</si>
  <si>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</si>
  <si>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</si>
  <si>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</si>
  <si>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</si>
  <si>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</si>
  <si>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</si>
  <si>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</si>
  <si>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</si>
  <si>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</si>
  <si>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</si>
  <si>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</si>
  <si>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</si>
  <si>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</si>
  <si>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</si>
  <si>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</si>
  <si>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</si>
  <si>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</si>
  <si>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</si>
  <si>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</si>
  <si>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</si>
  <si>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</si>
  <si>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</si>
  <si>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</si>
  <si>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</si>
  <si>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</si>
  <si>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</si>
  <si>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</si>
  <si>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</si>
  <si>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</si>
  <si>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</si>
  <si>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</si>
  <si>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</si>
  <si>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</si>
  <si>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</si>
  <si>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</si>
  <si>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</si>
  <si>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</si>
  <si>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</si>
  <si>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</si>
  <si>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</si>
  <si>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</si>
  <si>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</si>
  <si>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</si>
  <si>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</si>
  <si>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</si>
  <si>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</si>
  <si>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</si>
  <si>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</si>
  <si>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</si>
  <si>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</si>
  <si>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</si>
  <si>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</si>
  <si>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</si>
  <si>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</si>
  <si>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</si>
  <si>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</si>
  <si>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</si>
  <si>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</si>
  <si>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</si>
  <si>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</si>
  <si>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</si>
  <si>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</si>
  <si>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</si>
  <si>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</si>
  <si>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</si>
  <si>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</si>
  <si>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</si>
  <si>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</si>
  <si>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</si>
  <si>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</si>
  <si>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</si>
  <si>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</si>
  <si>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</si>
  <si>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</si>
  <si>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</si>
  <si>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</si>
  <si>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</si>
  <si>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</si>
  <si>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</si>
  <si>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</si>
  <si>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</si>
  <si>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</si>
  <si>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</si>
  <si>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</si>
  <si>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</si>
  <si>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</si>
  <si>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</si>
  <si>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</si>
  <si>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</si>
  <si>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</si>
  <si>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</si>
  <si>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</si>
  <si>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</si>
  <si>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</si>
  <si>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</si>
  <si>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</si>
  <si>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</si>
  <si>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</si>
  <si>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</si>
  <si>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</si>
  <si>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</si>
  <si>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</si>
  <si>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</si>
  <si>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</si>
  <si>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</si>
  <si>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</si>
  <si>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</si>
  <si>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</si>
  <si>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</si>
  <si>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</si>
  <si>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</si>
  <si>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</si>
  <si>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</si>
  <si>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</si>
  <si>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</si>
  <si>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</si>
  <si>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</si>
  <si>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</si>
  <si>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</si>
  <si>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</si>
  <si>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</si>
  <si>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</si>
  <si>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</si>
  <si>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</si>
  <si>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</si>
  <si>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</si>
  <si>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</si>
  <si>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</si>
  <si>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</si>
  <si>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</si>
  <si>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</si>
  <si>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</si>
  <si>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</si>
  <si>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</si>
  <si>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</si>
  <si>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</si>
  <si>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</si>
  <si>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</si>
  <si>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</si>
  <si>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</si>
  <si>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</si>
  <si>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</si>
  <si>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</si>
  <si>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</si>
  <si>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</si>
  <si>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</si>
  <si>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</si>
  <si>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</si>
  <si>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</si>
  <si>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</si>
  <si>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</si>
  <si>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</si>
  <si>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</si>
  <si>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</si>
  <si>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</si>
  <si>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</si>
  <si>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</si>
  <si>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</si>
  <si>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</si>
  <si>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</si>
  <si>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</si>
  <si>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</si>
  <si>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</si>
  <si>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</si>
  <si>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</si>
  <si>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</si>
  <si>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</si>
  <si>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</si>
  <si>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</si>
  <si>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</si>
  <si>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</si>
  <si>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</si>
  <si>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</si>
  <si>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</si>
  <si>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</si>
  <si>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</si>
  <si>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</si>
  <si>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</si>
  <si>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</si>
  <si>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</si>
  <si>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</si>
  <si>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</si>
  <si>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</si>
  <si>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</si>
  <si>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</si>
  <si>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</si>
  <si>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</si>
  <si>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</si>
  <si>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</si>
  <si>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</si>
  <si>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</si>
  <si>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</si>
  <si>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</si>
  <si>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</si>
  <si>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</si>
  <si>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</si>
  <si>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</si>
  <si>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</si>
  <si>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</si>
  <si>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</si>
  <si>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</si>
  <si>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</si>
  <si>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</si>
  <si>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</si>
  <si>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</si>
  <si>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</si>
  <si>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</si>
  <si>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</si>
  <si>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</si>
  <si>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</si>
  <si>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</si>
  <si>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</si>
  <si>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</si>
  <si>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</si>
  <si>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</si>
  <si>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</si>
  <si>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</si>
  <si>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</si>
  <si>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</si>
  <si>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</si>
  <si>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</si>
  <si>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</si>
  <si>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</si>
  <si>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</si>
  <si>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</si>
  <si>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</si>
  <si>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</si>
  <si>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</si>
  <si>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</si>
  <si>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</si>
  <si>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</si>
  <si>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</si>
  <si>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</si>
  <si>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</si>
  <si>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</si>
  <si>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</si>
  <si>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</si>
  <si>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</si>
  <si>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</si>
  <si>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</si>
  <si>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</si>
  <si>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</si>
  <si>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</si>
  <si>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</si>
  <si>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</si>
  <si>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</si>
  <si>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</si>
  <si>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</si>
  <si>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</si>
  <si>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</si>
  <si>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</si>
  <si>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</si>
  <si>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</si>
  <si>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</si>
  <si>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</si>
  <si>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</si>
  <si>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</si>
  <si>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</si>
  <si>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</si>
  <si>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</si>
  <si>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</si>
  <si>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</si>
  <si>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</si>
  <si>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</si>
  <si>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</si>
  <si>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</si>
  <si>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</si>
  <si>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</si>
  <si>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</si>
  <si>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</si>
  <si>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</si>
  <si>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</si>
  <si>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</si>
  <si>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</si>
  <si>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</si>
  <si>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</si>
  <si>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</si>
  <si>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</si>
  <si>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</si>
  <si>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</si>
  <si>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</si>
  <si>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</si>
  <si>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</si>
  <si>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</si>
  <si>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</si>
  <si>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</si>
  <si>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</si>
  <si>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</si>
  <si>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</si>
  <si>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</si>
  <si>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</si>
  <si>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</si>
  <si>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</si>
  <si>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</si>
  <si>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</si>
  <si>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</si>
  <si>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</si>
  <si>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</si>
  <si>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</si>
  <si>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</si>
  <si>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</si>
  <si>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</si>
  <si>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</si>
  <si>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</si>
  <si>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</si>
  <si>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</si>
  <si>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</si>
  <si>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</si>
  <si>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</si>
  <si>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</si>
  <si>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</si>
  <si>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</si>
  <si>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</si>
  <si>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</si>
  <si>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</si>
  <si>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</si>
  <si>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</si>
  <si>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</si>
  <si>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</si>
  <si>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</si>
  <si>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</si>
  <si>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</si>
  <si>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</si>
  <si>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</si>
  <si>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</si>
  <si>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</si>
  <si>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</si>
  <si>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</si>
  <si>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</si>
  <si>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</si>
  <si>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</si>
  <si>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</si>
  <si>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</si>
  <si>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</si>
  <si>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</si>
  <si>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</si>
  <si>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</si>
  <si>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</si>
  <si>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</si>
  <si>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</si>
  <si>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</si>
  <si>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</si>
  <si>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</si>
  <si>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</si>
  <si>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</si>
  <si>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</si>
  <si>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</si>
  <si>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</si>
  <si>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</si>
  <si>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</si>
  <si>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</si>
  <si>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</si>
  <si>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</si>
  <si>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</si>
  <si>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</si>
  <si>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</si>
  <si>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</si>
  <si>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</si>
  <si>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</si>
  <si>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</si>
  <si>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</si>
  <si>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</si>
  <si>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</si>
  <si>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</si>
  <si>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</si>
  <si>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</si>
  <si>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</si>
  <si>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</si>
  <si>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</si>
  <si>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</si>
  <si>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</si>
  <si>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</si>
  <si>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</si>
  <si>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</si>
  <si>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</si>
  <si>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</si>
  <si>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</si>
  <si>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</si>
  <si>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</si>
  <si>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</si>
  <si>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</si>
  <si>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</si>
  <si>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</si>
  <si>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</si>
  <si>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</si>
  <si>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</si>
  <si>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</si>
  <si>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</si>
  <si>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</si>
  <si>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</si>
  <si>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</si>
  <si>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</si>
  <si>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</si>
  <si>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</si>
  <si>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</si>
  <si>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</si>
  <si>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</si>
  <si>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</si>
  <si>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</si>
  <si>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</si>
  <si>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</si>
  <si>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</si>
  <si>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</si>
  <si>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</si>
  <si>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</si>
  <si>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</si>
  <si>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</si>
  <si>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</si>
  <si>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</si>
  <si>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</si>
  <si>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</si>
  <si>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</si>
  <si>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</si>
  <si>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</si>
  <si>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</si>
  <si>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</si>
  <si>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</si>
  <si>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</si>
  <si>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</si>
  <si>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</si>
  <si>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</si>
  <si>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</si>
  <si>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</si>
  <si>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</si>
  <si>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</si>
  <si>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</si>
  <si>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</si>
  <si>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</si>
  <si>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</si>
  <si>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</si>
  <si>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</si>
  <si>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</si>
  <si>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</si>
  <si>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</si>
  <si>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</si>
  <si>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</si>
  <si>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</si>
  <si>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</si>
  <si>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</si>
  <si>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</si>
  <si>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</si>
  <si>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</si>
  <si>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</si>
  <si>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</si>
  <si>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</si>
  <si>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</si>
  <si>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</si>
  <si>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</si>
  <si>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</si>
  <si>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</si>
  <si>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</si>
  <si>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</si>
  <si>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</si>
  <si>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</si>
  <si>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</si>
  <si>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</si>
  <si>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</si>
  <si>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</si>
  <si>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</si>
  <si>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</si>
  <si>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</si>
  <si>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</si>
  <si>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</si>
  <si>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</si>
  <si>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</si>
  <si>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</si>
  <si>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</si>
  <si>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</si>
  <si>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</si>
  <si>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</si>
  <si>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</si>
  <si>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</si>
  <si>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</si>
  <si>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</si>
  <si>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</si>
  <si>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</si>
  <si>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</si>
  <si>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</si>
  <si>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</si>
  <si>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</si>
  <si>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</si>
  <si>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</si>
  <si>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</si>
  <si>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</si>
  <si>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</si>
  <si>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</si>
  <si>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</si>
  <si>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</si>
  <si>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</si>
  <si>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</si>
  <si>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</si>
  <si>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</si>
  <si>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</si>
  <si>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</si>
  <si>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</si>
  <si>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</si>
  <si>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</si>
  <si>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</si>
  <si>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</si>
  <si>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</si>
  <si>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</si>
  <si>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</si>
  <si>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</si>
  <si>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</si>
  <si>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</si>
  <si>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</si>
  <si>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</si>
  <si>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</si>
  <si>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</si>
  <si>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</si>
  <si>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</si>
  <si>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</si>
  <si>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</si>
  <si>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</si>
  <si>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</si>
  <si>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</si>
  <si>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</si>
  <si>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</si>
  <si>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</si>
  <si>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</si>
  <si>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</si>
  <si>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</si>
  <si>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</si>
  <si>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</si>
  <si>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</si>
  <si>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</si>
  <si>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</si>
  <si>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</si>
  <si>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</si>
  <si>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</si>
  <si>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</si>
  <si>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</si>
  <si>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</si>
  <si>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</si>
  <si>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</si>
  <si>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</si>
  <si>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</si>
  <si>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</si>
  <si>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</si>
  <si>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</si>
  <si>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</si>
  <si>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</si>
  <si>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</si>
  <si>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</si>
  <si>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</si>
  <si>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</si>
  <si>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</si>
  <si>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</si>
  <si>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</si>
  <si>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</si>
  <si>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</si>
  <si>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</si>
  <si>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</si>
  <si>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</si>
  <si>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</si>
  <si>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</si>
  <si>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</si>
  <si>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</si>
  <si>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</si>
  <si>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</si>
  <si>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</si>
  <si>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</si>
  <si>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</si>
  <si>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</si>
  <si>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</si>
  <si>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</si>
  <si>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</si>
  <si>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</si>
  <si>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</si>
  <si>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</si>
  <si>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</si>
  <si>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</si>
  <si>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</si>
  <si>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</si>
  <si>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</si>
  <si>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</si>
  <si>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</si>
  <si>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</si>
  <si>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</si>
  <si>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</si>
  <si>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</si>
  <si>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</si>
  <si>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</si>
  <si>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</si>
  <si>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</si>
  <si>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</si>
  <si>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</si>
  <si>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</si>
  <si>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</si>
  <si>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</si>
  <si>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</si>
  <si>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</si>
  <si>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</si>
  <si>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</si>
  <si>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</si>
  <si>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</si>
  <si>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</si>
  <si>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</si>
  <si>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</si>
  <si>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</si>
  <si>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</si>
  <si>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</si>
  <si>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</si>
  <si>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</si>
  <si>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</si>
  <si>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</si>
  <si>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</si>
  <si>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</si>
  <si>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</si>
  <si>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</si>
  <si>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</si>
  <si>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</si>
  <si>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</si>
  <si>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</si>
  <si>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</si>
  <si>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</si>
  <si>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</si>
  <si>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</si>
  <si>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</si>
  <si>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</si>
  <si>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</si>
  <si>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</si>
  <si>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</si>
  <si>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</si>
  <si>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</si>
  <si>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</si>
  <si>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</si>
  <si>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</si>
  <si>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</si>
  <si>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</si>
  <si>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</si>
  <si>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</si>
  <si>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</si>
  <si>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</si>
  <si>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</si>
  <si>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</si>
  <si>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</si>
  <si>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</si>
  <si>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</si>
  <si>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</si>
  <si>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</si>
  <si>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</si>
  <si>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</si>
  <si>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</si>
  <si>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</si>
  <si>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</si>
  <si>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</si>
  <si>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</si>
  <si>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</si>
  <si>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</si>
  <si>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</si>
  <si>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</si>
  <si>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</si>
  <si>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</si>
  <si>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</si>
  <si>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</si>
  <si>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</si>
  <si>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</si>
  <si>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</si>
  <si>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</si>
  <si>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</si>
  <si>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</si>
  <si>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</si>
  <si>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</si>
  <si>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</si>
  <si>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</si>
  <si>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</si>
  <si>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</si>
  <si>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</si>
  <si>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</si>
  <si>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</si>
  <si>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</si>
  <si>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</si>
  <si>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</si>
  <si>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</si>
  <si>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</si>
  <si>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</si>
  <si>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</si>
  <si>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</si>
  <si>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</si>
  <si>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</si>
  <si>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</si>
  <si>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</si>
  <si>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</si>
  <si>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</si>
  <si>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</si>
  <si>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</si>
  <si>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</si>
  <si>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</si>
  <si>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</si>
  <si>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</si>
  <si>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</si>
  <si>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</si>
  <si>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</si>
  <si>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</si>
  <si>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</si>
  <si>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</si>
  <si>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</si>
  <si>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</si>
  <si>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</si>
  <si>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</si>
  <si>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</si>
  <si>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</si>
  <si>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</si>
  <si>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</si>
  <si>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</si>
  <si>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</si>
  <si>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</si>
  <si>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</si>
  <si>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</si>
  <si>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</si>
  <si>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</si>
  <si>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</si>
  <si>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</si>
  <si>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</si>
  <si>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</si>
  <si>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</si>
  <si>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</si>
  <si>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</si>
  <si>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</si>
  <si>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</si>
  <si>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</si>
  <si>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</si>
  <si>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</si>
  <si>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</si>
  <si>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</si>
  <si>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</si>
  <si>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</si>
  <si>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</si>
  <si>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</si>
  <si>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</si>
  <si>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</si>
  <si>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</si>
  <si>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</si>
  <si>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</si>
  <si>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</si>
  <si>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</si>
  <si>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</si>
  <si>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</si>
  <si>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</si>
  <si>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</si>
  <si>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</si>
  <si>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</si>
  <si>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</si>
  <si>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</si>
  <si>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</si>
  <si>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</si>
  <si>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</si>
  <si>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</si>
  <si>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</si>
  <si>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</si>
  <si>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</si>
  <si>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</si>
  <si>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</si>
  <si>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</si>
  <si>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</si>
  <si>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</si>
  <si>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</si>
  <si>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</si>
  <si>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</si>
  <si>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</si>
  <si>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</si>
  <si>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</si>
  <si>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</si>
  <si>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</si>
  <si>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</si>
  <si>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</si>
  <si>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</si>
  <si>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</si>
  <si>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</si>
  <si>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</si>
  <si>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</si>
  <si>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</si>
  <si>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</si>
  <si>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</si>
  <si>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</si>
  <si>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</si>
  <si>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</si>
  <si>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</si>
  <si>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</si>
  <si>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</si>
  <si>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</si>
  <si>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</si>
  <si>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</si>
  <si>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</si>
  <si>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</si>
  <si>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</si>
  <si>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</si>
  <si>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</si>
  <si>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</si>
  <si>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</si>
  <si>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</si>
  <si>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</si>
  <si>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</si>
  <si>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</si>
  <si>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</si>
  <si>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</si>
  <si>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</si>
  <si>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</si>
  <si>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</si>
  <si>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</si>
  <si>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</si>
  <si>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</si>
  <si>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</si>
  <si>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</si>
  <si>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</si>
  <si>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</si>
  <si>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</si>
  <si>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</si>
  <si>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</si>
  <si>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</si>
  <si>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</si>
  <si>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</si>
  <si>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</si>
  <si>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</si>
  <si>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</si>
  <si>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</si>
  <si>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</si>
  <si>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</si>
  <si>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</si>
  <si>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</si>
  <si>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</si>
  <si>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</si>
  <si>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</si>
  <si>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</si>
  <si>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</si>
  <si>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</si>
  <si>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</si>
  <si>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</si>
  <si>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</si>
  <si>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</si>
  <si>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</si>
  <si>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</si>
  <si>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</si>
  <si>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</si>
  <si>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</si>
  <si>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</si>
  <si>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</si>
  <si>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</si>
  <si>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</si>
  <si>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</si>
  <si>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</si>
  <si>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</si>
  <si>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</si>
  <si>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</si>
  <si>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</si>
  <si>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</si>
  <si>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</si>
  <si>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</si>
  <si>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</si>
  <si>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</si>
  <si>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</si>
  <si>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</si>
  <si>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</si>
  <si>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</si>
  <si>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</si>
  <si>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</si>
  <si>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</si>
  <si>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</si>
  <si>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</si>
  <si>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</si>
  <si>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</si>
  <si>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</si>
  <si>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</si>
  <si>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</si>
  <si>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</si>
  <si>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</si>
  <si>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</si>
  <si>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</si>
  <si>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</si>
  <si>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</si>
  <si>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</si>
  <si>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</si>
  <si>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</si>
  <si>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</si>
  <si>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</si>
  <si>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</si>
  <si>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</si>
  <si>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</si>
  <si>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</si>
  <si>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</si>
  <si>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</si>
  <si>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</si>
  <si>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</si>
  <si>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</si>
  <si>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</si>
  <si>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</si>
  <si>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</si>
  <si>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</si>
  <si>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</si>
  <si>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</si>
  <si>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</si>
  <si>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</si>
  <si>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</si>
  <si>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</si>
  <si>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</si>
  <si>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</si>
  <si>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</si>
  <si>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</si>
  <si>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</si>
  <si>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</si>
  <si>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</si>
  <si>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</si>
  <si>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</si>
  <si>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</si>
  <si>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</si>
  <si>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</si>
  <si>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</si>
  <si>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</si>
  <si>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</si>
  <si>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</si>
  <si>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</si>
  <si>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</si>
  <si>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</si>
  <si>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</si>
  <si>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</si>
  <si>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</si>
  <si>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</si>
  <si>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</si>
  <si>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</si>
  <si>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</si>
  <si>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</si>
  <si>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</si>
  <si>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</si>
  <si>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</si>
  <si>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</si>
  <si>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</si>
  <si>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</si>
  <si>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</si>
  <si>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</si>
  <si>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</si>
  <si>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</si>
  <si>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</si>
  <si>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</si>
  <si>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</si>
  <si>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</si>
  <si>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</si>
  <si>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</si>
  <si>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</si>
  <si>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</si>
  <si>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</si>
  <si>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</si>
  <si>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</si>
  <si>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</si>
  <si>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</si>
  <si>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</si>
  <si>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</si>
  <si>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</si>
  <si>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</si>
  <si>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</si>
  <si>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</si>
  <si>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</si>
  <si>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</si>
  <si>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</si>
  <si>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</si>
  <si>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</si>
  <si>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</si>
  <si>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</si>
  <si>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</si>
  <si>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</si>
  <si>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</si>
  <si>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</si>
  <si>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</si>
  <si>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</si>
  <si>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</si>
  <si>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</si>
  <si>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</si>
  <si>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</si>
  <si>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</si>
  <si>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</si>
  <si>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</si>
  <si>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</si>
  <si>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</si>
  <si>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</si>
  <si>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</si>
  <si>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</si>
  <si>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</si>
  <si>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</si>
  <si>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</si>
  <si>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</si>
  <si>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</si>
  <si>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</si>
  <si>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</si>
  <si>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</si>
  <si>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</si>
  <si>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</si>
  <si>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</si>
  <si>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</si>
  <si>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</si>
  <si>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</si>
  <si>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</si>
  <si>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</si>
  <si>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</si>
  <si>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</si>
  <si>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</si>
  <si>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</si>
  <si>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</si>
  <si>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</si>
  <si>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</si>
  <si>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</si>
  <si>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</si>
  <si>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</si>
  <si>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</si>
  <si>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</si>
  <si>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</si>
  <si>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</si>
  <si>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</si>
  <si>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</si>
  <si>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</si>
  <si>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</si>
  <si>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</si>
  <si>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</si>
  <si>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</si>
  <si>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</si>
  <si>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</si>
  <si>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</si>
  <si>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</si>
  <si>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</si>
  <si>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</si>
  <si>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</si>
  <si>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</si>
  <si>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</si>
  <si>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</si>
  <si>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</si>
  <si>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</si>
  <si>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</si>
  <si>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</si>
  <si>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</si>
  <si>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</si>
  <si>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</si>
  <si>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</si>
  <si>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</si>
  <si>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</si>
  <si>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</si>
  <si>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</si>
  <si>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</si>
  <si>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</si>
  <si>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</si>
  <si>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</si>
  <si>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</si>
  <si>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</si>
  <si>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</si>
  <si>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</si>
  <si>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</si>
  <si>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</si>
  <si>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</si>
  <si>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</si>
  <si>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</si>
  <si>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</si>
  <si>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</si>
  <si>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</si>
  <si>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</si>
  <si>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</si>
  <si>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</si>
  <si>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</si>
  <si>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</si>
  <si>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</si>
  <si>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</si>
  <si>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</si>
  <si>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</si>
  <si>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</si>
  <si>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</si>
  <si>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</si>
  <si>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</si>
  <si>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</si>
  <si>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</si>
  <si>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</si>
  <si>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</si>
  <si>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</si>
  <si>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</si>
  <si>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</si>
  <si>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</si>
  <si>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</si>
  <si>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</si>
  <si>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</si>
  <si>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</si>
  <si>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</si>
  <si>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</si>
  <si>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</si>
  <si>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</si>
  <si>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</si>
  <si>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</si>
  <si>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</si>
  <si>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</si>
  <si>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</si>
  <si>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</si>
  <si>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</si>
  <si>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</si>
  <si>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</si>
  <si>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</si>
  <si>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</si>
  <si>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</si>
  <si>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</si>
  <si>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</si>
  <si>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</si>
  <si>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</si>
  <si>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</si>
  <si>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</si>
  <si>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</si>
  <si>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</si>
  <si>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</si>
  <si>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</si>
  <si>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</si>
  <si>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</si>
  <si>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</si>
  <si>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</si>
  <si>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</si>
  <si>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</si>
  <si>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</si>
  <si>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</si>
  <si>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</si>
  <si>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</si>
  <si>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</si>
  <si>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</si>
  <si>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</si>
  <si>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</si>
  <si>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</si>
  <si>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</si>
  <si>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</si>
  <si>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</si>
  <si>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</si>
  <si>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</si>
  <si>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</si>
  <si>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</si>
  <si>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</si>
  <si>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</si>
  <si>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</si>
  <si>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</si>
  <si>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</si>
  <si>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</si>
  <si>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</si>
  <si>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</si>
  <si>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</si>
  <si>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</si>
  <si>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</si>
  <si>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</si>
  <si>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</si>
  <si>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</si>
  <si>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</si>
  <si>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</si>
  <si>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</si>
  <si>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</si>
  <si>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</si>
  <si>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</si>
  <si>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</si>
  <si>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</si>
  <si>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</si>
  <si>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</si>
  <si>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</si>
  <si>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</si>
  <si>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</si>
  <si>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</si>
  <si>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</si>
  <si>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</si>
  <si>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</si>
  <si>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</si>
  <si>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</si>
  <si>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</si>
  <si>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</si>
  <si>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</si>
  <si>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</si>
  <si>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</si>
  <si>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</si>
  <si>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</si>
  <si>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</si>
  <si>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</si>
  <si>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</si>
  <si>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</si>
  <si>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</si>
  <si>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</si>
  <si>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</si>
  <si>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</si>
  <si>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</si>
  <si>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</si>
  <si>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</si>
  <si>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</si>
  <si>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</si>
  <si>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</si>
  <si>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</si>
  <si>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</si>
  <si>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</si>
  <si>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</si>
  <si>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</si>
  <si>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</si>
  <si>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</si>
  <si>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</si>
  <si>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</si>
  <si>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</si>
  <si>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</si>
  <si>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</si>
  <si>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</si>
  <si>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</si>
  <si>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</si>
  <si>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</si>
  <si>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</si>
  <si>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</si>
  <si>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</si>
  <si>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</si>
  <si>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</si>
  <si>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</si>
  <si>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</si>
  <si>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</si>
  <si>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</si>
  <si>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</si>
  <si>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</si>
  <si>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</si>
  <si>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</si>
  <si>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</si>
  <si>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</si>
  <si>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</si>
  <si>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</si>
  <si>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</si>
  <si>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</si>
  <si>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</si>
  <si>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</si>
  <si>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</si>
  <si>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</si>
  <si>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</si>
  <si>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</si>
  <si>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</si>
  <si>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</si>
  <si>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</si>
  <si>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</si>
  <si>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</si>
  <si>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</si>
  <si>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</si>
  <si>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</si>
  <si>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</si>
  <si>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</si>
  <si>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</si>
  <si>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</si>
  <si>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</si>
  <si>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</si>
  <si>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</si>
  <si>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</si>
  <si>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</si>
  <si>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</si>
  <si>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</si>
  <si>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</si>
  <si>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</si>
  <si>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</si>
  <si>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</si>
  <si>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</si>
  <si>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</si>
  <si>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</si>
  <si>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</si>
  <si>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</si>
  <si>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</si>
  <si>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</si>
  <si>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</si>
  <si>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</si>
  <si>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</si>
  <si>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</si>
  <si>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</si>
  <si>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</si>
  <si>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</si>
  <si>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</si>
  <si>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</si>
  <si>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</si>
  <si>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</si>
  <si>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</si>
  <si>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</si>
  <si>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</si>
  <si>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</si>
  <si>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</si>
  <si>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</si>
  <si>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</si>
  <si>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</si>
  <si>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</si>
  <si>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</si>
  <si>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</si>
  <si>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</si>
  <si>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</si>
  <si>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</si>
  <si>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</si>
  <si>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</si>
  <si>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</si>
  <si>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</si>
  <si>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</si>
  <si>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</si>
  <si>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</si>
  <si>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</si>
  <si>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</si>
  <si>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</si>
  <si>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</si>
  <si>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</si>
  <si>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</si>
  <si>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</si>
  <si>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</si>
  <si>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</si>
  <si>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</si>
  <si>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</si>
  <si>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</si>
  <si>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</si>
  <si>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</si>
  <si>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</si>
  <si>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</si>
  <si>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</si>
  <si>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</si>
  <si>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</si>
  <si>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</si>
  <si>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</si>
  <si>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</si>
  <si>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</si>
  <si>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</si>
  <si>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</si>
  <si>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</si>
  <si>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</si>
  <si>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</si>
  <si>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</si>
  <si>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</si>
  <si>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</si>
  <si>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</si>
  <si>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</si>
  <si>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</si>
  <si>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</si>
  <si>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</si>
  <si>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</si>
  <si>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</si>
  <si>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</si>
  <si>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</si>
  <si>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</si>
  <si>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</si>
  <si>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</si>
  <si>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</si>
  <si>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</si>
  <si>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</si>
  <si>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</si>
  <si>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</si>
  <si>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</si>
  <si>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</si>
  <si>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</si>
  <si>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</si>
  <si>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</si>
  <si>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</si>
  <si>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</si>
  <si>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</si>
  <si>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</si>
  <si>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</si>
  <si>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</si>
  <si>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</si>
  <si>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</si>
  <si>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</si>
  <si>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</si>
  <si>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</si>
  <si>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</si>
  <si>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</si>
  <si>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</si>
  <si>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</si>
  <si>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</si>
  <si>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</si>
  <si>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</si>
  <si>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</si>
  <si>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</si>
  <si>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</si>
  <si>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</si>
  <si>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</si>
  <si>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</si>
  <si>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</si>
  <si>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</si>
  <si>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</si>
  <si>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</si>
  <si>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</si>
  <si>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</si>
  <si>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</si>
  <si>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</si>
  <si>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</si>
  <si>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</si>
  <si>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</si>
  <si>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</si>
  <si>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</si>
  <si>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</si>
  <si>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</si>
  <si>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</si>
  <si>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</si>
  <si>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</si>
  <si>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</si>
  <si>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</si>
  <si>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</si>
  <si>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</si>
  <si>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</si>
  <si>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</si>
  <si>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</si>
  <si>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</si>
  <si>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</si>
  <si>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</si>
  <si>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</si>
  <si>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</si>
  <si>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</si>
  <si>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</si>
  <si>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</si>
  <si>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</si>
  <si>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</si>
  <si>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</si>
  <si>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</si>
  <si>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</si>
  <si>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</si>
  <si>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</si>
  <si>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</si>
  <si>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</si>
  <si>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</si>
  <si>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</si>
  <si>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</si>
  <si>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</si>
  <si>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</si>
  <si>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</si>
  <si>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</si>
  <si>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</si>
  <si>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</si>
  <si>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</si>
  <si>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</si>
  <si>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</si>
  <si>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</si>
  <si>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</si>
  <si>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</si>
  <si>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</si>
  <si>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</si>
  <si>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</si>
  <si>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</si>
  <si>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</si>
  <si>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</si>
  <si>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</si>
  <si>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</si>
  <si>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</si>
  <si>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</si>
  <si>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</si>
  <si>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</si>
  <si>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</si>
  <si>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</si>
  <si>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</si>
  <si>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</si>
  <si>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</si>
  <si>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</si>
  <si>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</si>
  <si>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</si>
  <si>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</si>
  <si>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</si>
  <si>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</si>
  <si>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</si>
  <si>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</si>
  <si>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</si>
  <si>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</si>
  <si>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</si>
  <si>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</si>
  <si>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</si>
  <si>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</si>
  <si>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</si>
  <si>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</si>
  <si>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</si>
  <si>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</si>
  <si>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</si>
  <si>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</si>
  <si>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</si>
  <si>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</si>
  <si>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</si>
  <si>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</si>
  <si>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</si>
  <si>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</si>
  <si>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</si>
  <si>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</si>
  <si>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</si>
  <si>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</si>
  <si>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</si>
  <si>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</si>
  <si>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</si>
  <si>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</si>
  <si>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</si>
  <si>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</si>
  <si>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</si>
  <si>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</si>
  <si>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</si>
  <si>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</si>
  <si>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</si>
  <si>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</si>
  <si>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</si>
  <si>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</si>
  <si>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</si>
  <si>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</si>
  <si>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</si>
  <si>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</si>
  <si>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</si>
  <si>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</si>
  <si>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</si>
  <si>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</si>
  <si>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</si>
  <si>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</si>
  <si>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</si>
  <si>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</si>
  <si>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</si>
  <si>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</si>
  <si>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</si>
  <si>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</si>
  <si>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</si>
  <si>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</si>
  <si>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</si>
  <si>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</si>
  <si>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</si>
  <si>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</si>
  <si>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</si>
  <si>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</si>
  <si>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</si>
  <si>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</si>
  <si>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</si>
  <si>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</si>
  <si>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</si>
  <si>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</si>
  <si>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</si>
  <si>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</si>
  <si>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</si>
  <si>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</si>
  <si>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</si>
  <si>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</si>
  <si>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</si>
  <si>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</si>
  <si>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</si>
  <si>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</si>
  <si>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</si>
  <si>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</si>
  <si>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</si>
  <si>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</si>
  <si>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</si>
  <si>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</si>
  <si>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</si>
  <si>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</si>
  <si>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</si>
  <si>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</si>
  <si>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</si>
  <si>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</si>
  <si>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</si>
  <si>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</si>
  <si>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</si>
  <si>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</si>
  <si>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</si>
  <si>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</si>
  <si>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</si>
  <si>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</si>
  <si>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</si>
  <si>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</si>
  <si>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</si>
  <si>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</si>
  <si>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</si>
  <si>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</si>
  <si>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</si>
  <si>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</si>
  <si>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</si>
  <si>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</si>
  <si>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</si>
  <si>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</si>
  <si>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</si>
  <si>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</si>
  <si>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</si>
  <si>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</si>
  <si>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</si>
  <si>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</si>
  <si>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</si>
  <si>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</si>
  <si>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</si>
  <si>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</si>
  <si>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</si>
  <si>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</si>
  <si>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</si>
  <si>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</si>
  <si>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</si>
  <si>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</si>
  <si>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</si>
  <si>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</si>
  <si>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</si>
  <si>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</si>
  <si>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</si>
  <si>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</si>
  <si>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</si>
  <si>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</si>
  <si>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</si>
  <si>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</si>
  <si>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</si>
  <si>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</si>
  <si>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</si>
  <si>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</si>
  <si>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</si>
  <si>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</si>
  <si>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</si>
  <si>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</si>
  <si>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</si>
  <si>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</si>
  <si>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</si>
  <si>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</si>
  <si>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</si>
  <si>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</si>
  <si>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</si>
  <si>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</si>
  <si>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</si>
  <si>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</si>
  <si>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</si>
  <si>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</si>
  <si>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</si>
  <si>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</si>
  <si>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</si>
  <si>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</si>
  <si>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</si>
  <si>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</si>
  <si>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</si>
  <si>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</si>
  <si>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</si>
  <si>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</si>
  <si>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</si>
  <si>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</si>
  <si>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</si>
  <si>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</si>
  <si>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</si>
  <si>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</si>
  <si>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</si>
  <si>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</si>
  <si>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</si>
  <si>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</si>
  <si>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</si>
  <si>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</si>
  <si>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</si>
  <si>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</si>
  <si>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</si>
  <si>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</si>
  <si>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</si>
  <si>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</si>
  <si>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</si>
  <si>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</si>
  <si>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</si>
  <si>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</si>
  <si>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</si>
  <si>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</si>
  <si>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</si>
  <si>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</si>
  <si>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</si>
  <si>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</si>
  <si>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</si>
  <si>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</si>
  <si>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</si>
  <si>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</si>
  <si>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</si>
  <si>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</si>
  <si>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</si>
  <si>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</si>
  <si>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</si>
  <si>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</si>
  <si>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</si>
  <si>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</si>
  <si>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</si>
  <si>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</si>
  <si>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</si>
  <si>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</si>
  <si>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</si>
  <si>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</si>
  <si>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</si>
  <si>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</si>
  <si>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</si>
  <si>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</si>
  <si>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</si>
  <si>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</si>
  <si>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</si>
  <si>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</si>
  <si>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</si>
  <si>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</si>
  <si>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</si>
  <si>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</si>
  <si>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</si>
  <si>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</si>
  <si>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</si>
  <si>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</si>
  <si>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</si>
  <si>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</si>
  <si>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</si>
  <si>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</si>
  <si>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</si>
  <si>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</si>
  <si>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</si>
  <si>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</si>
  <si>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</si>
  <si>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</si>
  <si>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</si>
  <si>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</si>
  <si>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</si>
  <si>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</si>
  <si>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</si>
  <si>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</si>
  <si>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</si>
  <si>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</si>
  <si>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</si>
  <si>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</si>
  <si>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</si>
  <si>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</si>
  <si>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</si>
  <si>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</si>
  <si>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</si>
  <si>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</si>
  <si>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</si>
  <si>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</si>
  <si>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</si>
  <si>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</si>
  <si>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</si>
  <si>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</si>
  <si>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</si>
  <si>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</si>
  <si>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</si>
  <si>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</si>
  <si>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</si>
  <si>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</si>
  <si>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</si>
  <si>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</si>
  <si>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</si>
  <si>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</si>
  <si>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</si>
  <si>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</si>
  <si>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</si>
  <si>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</si>
  <si>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</si>
  <si>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</si>
  <si>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</si>
  <si>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</si>
  <si>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</si>
  <si>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</si>
  <si>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</si>
  <si>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</si>
  <si>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</si>
  <si>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</si>
  <si>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</si>
  <si>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</si>
  <si>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</si>
  <si>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</si>
  <si>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</si>
  <si>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</si>
  <si>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</si>
  <si>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</si>
  <si>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</si>
  <si>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</si>
  <si>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</si>
  <si>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</si>
  <si>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</si>
  <si>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</si>
  <si>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</si>
  <si>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</si>
  <si>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</si>
  <si>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</si>
  <si>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</si>
  <si>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</si>
  <si>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</si>
  <si>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</si>
  <si>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</si>
  <si>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</si>
  <si>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</si>
  <si>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</si>
  <si>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</si>
  <si>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</si>
  <si>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</si>
  <si>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</si>
  <si>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</si>
  <si>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</si>
  <si>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</si>
  <si>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</si>
  <si>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</si>
  <si>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</si>
  <si>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</si>
  <si>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</si>
  <si>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</si>
  <si>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</si>
  <si>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</si>
  <si>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</si>
  <si>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</si>
  <si>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</si>
  <si>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</si>
  <si>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</si>
  <si>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</si>
  <si>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</si>
  <si>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</si>
  <si>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</si>
  <si>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</si>
  <si>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</si>
  <si>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</si>
  <si>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</si>
  <si>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</si>
  <si>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</si>
  <si>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</si>
  <si>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</si>
  <si>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</si>
  <si>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</si>
  <si>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</si>
  <si>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</si>
  <si>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</si>
  <si>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</si>
  <si>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</si>
  <si>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</si>
  <si>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</si>
  <si>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</si>
  <si>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</si>
  <si>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</si>
  <si>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</si>
  <si>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</si>
  <si>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</si>
  <si>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</si>
  <si>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</si>
  <si>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</si>
  <si>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</si>
  <si>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</si>
  <si>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</si>
  <si>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</si>
  <si>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</si>
  <si>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</si>
  <si>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</si>
  <si>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</si>
  <si>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</si>
  <si>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</si>
  <si>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</si>
  <si>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</si>
  <si>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</si>
  <si>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</si>
  <si>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</si>
  <si>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</si>
  <si>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</si>
  <si>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</si>
  <si>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</si>
  <si>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</si>
  <si>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</si>
  <si>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</si>
  <si>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</si>
  <si>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</si>
  <si>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</si>
  <si>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</si>
  <si>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</si>
  <si>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</si>
  <si>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</si>
  <si>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</si>
  <si>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</si>
  <si>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</si>
  <si>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</si>
  <si>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</si>
  <si>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</si>
  <si>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</si>
  <si>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</si>
  <si>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</si>
  <si>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</si>
  <si>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</si>
  <si>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</si>
  <si>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</si>
  <si>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</si>
  <si>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</si>
  <si>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</si>
  <si>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</si>
  <si>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</si>
  <si>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</si>
  <si>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</si>
  <si>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</si>
  <si>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</si>
  <si>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</si>
  <si>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</si>
  <si>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</si>
  <si>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</si>
  <si>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</si>
  <si>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</si>
  <si>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</si>
  <si>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</si>
  <si>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</si>
  <si>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</si>
  <si>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</si>
  <si>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</si>
  <si>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</si>
  <si>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</si>
  <si>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</si>
  <si>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</si>
  <si>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</si>
  <si>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</si>
  <si>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</si>
  <si>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</si>
  <si>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</si>
  <si>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</si>
  <si>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</si>
  <si>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</si>
  <si>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</si>
  <si>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</si>
  <si>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</si>
  <si>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</si>
  <si>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</si>
  <si>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</si>
  <si>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</si>
  <si>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</si>
  <si>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</si>
  <si>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</si>
  <si>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</si>
  <si>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</si>
  <si>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</si>
  <si>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</si>
  <si>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</si>
  <si>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</si>
  <si>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</si>
  <si>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</si>
  <si>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</si>
  <si>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</si>
  <si>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</si>
  <si>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</si>
  <si>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</si>
  <si>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</si>
  <si>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</si>
  <si>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</si>
  <si>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</si>
  <si>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</si>
  <si>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</si>
  <si>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</si>
  <si>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</si>
  <si>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</si>
  <si>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</si>
  <si>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</si>
  <si>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</si>
  <si>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</si>
  <si>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</si>
  <si>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</si>
  <si>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</si>
  <si>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</si>
  <si>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</si>
  <si>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</si>
  <si>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</si>
  <si>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</si>
  <si>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</si>
  <si>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</si>
  <si>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</si>
  <si>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</si>
  <si>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</si>
  <si>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</si>
  <si>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</si>
  <si>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</si>
  <si>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</si>
  <si>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</si>
  <si>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</si>
  <si>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</si>
  <si>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</si>
  <si>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</si>
  <si>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</si>
  <si>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</si>
  <si>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</si>
  <si>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</si>
  <si>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</si>
  <si>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</si>
  <si>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</si>
  <si>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</si>
  <si>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</si>
  <si>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</si>
  <si>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</si>
  <si>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</si>
  <si>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</si>
  <si>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</si>
  <si>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</si>
  <si>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</si>
  <si>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</si>
  <si>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</si>
  <si>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</si>
  <si>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</si>
  <si>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</si>
  <si>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</si>
  <si>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</si>
  <si>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</si>
  <si>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</si>
  <si>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</si>
  <si>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</si>
  <si>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</si>
  <si>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</si>
  <si>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</si>
  <si>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</si>
  <si>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</si>
  <si>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</si>
  <si>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</si>
  <si>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</si>
  <si>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</si>
  <si>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</si>
  <si>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</si>
  <si>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</si>
  <si>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</si>
  <si>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</si>
  <si>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</si>
  <si>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</si>
  <si>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</si>
  <si>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</si>
  <si>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</si>
  <si>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</si>
  <si>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</si>
  <si>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</si>
  <si>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</si>
  <si>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</si>
  <si>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</si>
  <si>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</si>
  <si>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</si>
  <si>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</si>
  <si>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</si>
  <si>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</si>
  <si>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</si>
  <si>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</si>
  <si>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</si>
  <si>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</si>
  <si>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</si>
  <si>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</si>
  <si>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</si>
  <si>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</si>
  <si>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</si>
  <si>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</si>
  <si>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</si>
  <si>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</si>
  <si>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</si>
  <si>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</si>
  <si>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</si>
  <si>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</si>
  <si>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</si>
  <si>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</si>
  <si>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</si>
  <si>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</si>
  <si>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</si>
  <si>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</si>
  <si>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</si>
  <si>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</si>
  <si>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</si>
  <si>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</si>
  <si>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</si>
  <si>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</si>
  <si>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</si>
  <si>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</si>
  <si>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</si>
  <si>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</si>
  <si>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</si>
  <si>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</si>
  <si>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</si>
  <si>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</si>
  <si>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</si>
  <si>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</si>
  <si>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</si>
  <si>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</si>
  <si>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</si>
  <si>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</si>
  <si>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</si>
  <si>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</si>
  <si>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</si>
  <si>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</si>
  <si>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</si>
  <si>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</si>
  <si>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</si>
  <si>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</si>
  <si>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</si>
  <si>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</si>
  <si>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</si>
  <si>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</si>
  <si>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</si>
  <si>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</si>
  <si>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</si>
  <si>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</si>
  <si>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</si>
  <si>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</si>
  <si>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</si>
  <si>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</si>
  <si>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</si>
  <si>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</si>
  <si>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</si>
  <si>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</si>
  <si>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</si>
  <si>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</si>
  <si>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</si>
  <si>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</si>
  <si>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</si>
  <si>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</si>
  <si>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</si>
  <si>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</si>
  <si>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</si>
  <si>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</si>
  <si>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</si>
  <si>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</si>
  <si>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</si>
  <si>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</si>
  <si>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</si>
  <si>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</si>
  <si>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</si>
  <si>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</si>
  <si>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</si>
  <si>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</si>
  <si>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</si>
  <si>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</si>
  <si>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</si>
  <si>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</si>
  <si>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</si>
  <si>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</si>
  <si>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</si>
  <si>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</si>
  <si>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</si>
  <si>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</si>
  <si>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</si>
  <si>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</si>
  <si>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</si>
  <si>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</si>
  <si>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</si>
  <si>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</si>
  <si>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</si>
  <si>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</si>
  <si>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</si>
  <si>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</si>
  <si>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</si>
  <si>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</si>
  <si>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</si>
  <si>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</si>
  <si>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</si>
  <si>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</si>
  <si>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</si>
  <si>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</si>
  <si>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</si>
  <si>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</si>
  <si>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</si>
  <si>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</si>
  <si>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</si>
  <si>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</si>
  <si>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</si>
  <si>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</si>
  <si>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</si>
  <si>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</si>
  <si>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</si>
  <si>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</si>
  <si>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</si>
  <si>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</si>
  <si>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</si>
  <si>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</si>
  <si>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</si>
  <si>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</si>
  <si>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</si>
  <si>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</si>
  <si>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</si>
  <si>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</si>
  <si>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</si>
  <si>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</si>
  <si>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</si>
  <si>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</si>
  <si>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</si>
  <si>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</si>
  <si>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</si>
  <si>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</si>
  <si>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</si>
  <si>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</si>
  <si>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</si>
  <si>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</si>
  <si>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</si>
  <si>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</si>
  <si>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</si>
  <si>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</si>
  <si>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</si>
  <si>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</si>
  <si>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</si>
  <si>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</si>
  <si>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</si>
  <si>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</si>
  <si>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</si>
  <si>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</si>
  <si>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</si>
  <si>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</si>
  <si>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</si>
  <si>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</si>
  <si>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</si>
  <si>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</si>
  <si>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</si>
  <si>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</si>
  <si>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</si>
  <si>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</si>
  <si>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</si>
  <si>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</si>
  <si>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</si>
  <si>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</si>
  <si>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</si>
  <si>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</si>
  <si>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</si>
  <si>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</si>
  <si>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</si>
  <si>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</si>
  <si>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</si>
  <si>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</si>
  <si>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</si>
  <si>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</si>
  <si>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</si>
  <si>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</si>
  <si>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</si>
  <si>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</si>
  <si>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</si>
  <si>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</si>
  <si>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</si>
  <si>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</si>
  <si>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</si>
  <si>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</si>
  <si>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</si>
  <si>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</si>
  <si>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</si>
  <si>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</si>
  <si>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</si>
  <si>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</si>
  <si>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</si>
  <si>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</si>
  <si>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</si>
  <si>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</si>
  <si>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</si>
  <si>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</si>
  <si>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</si>
  <si>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</si>
  <si>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</si>
  <si>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</si>
  <si>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</si>
  <si>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</si>
  <si>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</si>
  <si>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</si>
  <si>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</si>
  <si>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</si>
  <si>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</si>
  <si>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</si>
  <si>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</si>
  <si>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</si>
  <si>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</si>
  <si>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</si>
  <si>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</si>
  <si>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</si>
  <si>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</si>
  <si>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</si>
  <si>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</si>
  <si>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</si>
  <si>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</si>
  <si>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</si>
  <si>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</si>
  <si>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</si>
  <si>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</si>
  <si>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</si>
  <si>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</si>
  <si>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</si>
  <si>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</si>
  <si>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</si>
  <si>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</si>
  <si>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</si>
  <si>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</si>
  <si>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</si>
  <si>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</si>
  <si>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</si>
  <si>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</si>
  <si>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</si>
  <si>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</si>
  <si>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</si>
  <si>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</si>
  <si>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</si>
  <si>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</si>
  <si>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</si>
  <si>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</si>
  <si>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</si>
  <si>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</si>
  <si>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</si>
  <si>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</si>
  <si>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</si>
  <si>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</si>
  <si>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</si>
  <si>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</si>
  <si>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</si>
  <si>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</si>
  <si>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</si>
  <si>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</si>
  <si>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</si>
  <si>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</si>
  <si>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</si>
  <si>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</si>
  <si>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</si>
  <si>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</si>
  <si>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</si>
  <si>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</si>
  <si>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</si>
  <si>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</si>
  <si>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</si>
  <si>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</si>
  <si>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</si>
  <si>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</si>
  <si>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</si>
  <si>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</si>
  <si>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</si>
  <si>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</si>
  <si>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</si>
  <si>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</si>
  <si>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</si>
  <si>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</si>
  <si>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</si>
  <si>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</si>
  <si>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</si>
  <si>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</si>
  <si>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</si>
  <si>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</si>
  <si>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</si>
  <si>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</si>
  <si>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</si>
  <si>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</si>
  <si>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</si>
  <si>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</si>
  <si>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</si>
  <si>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</si>
  <si>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</si>
  <si>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</si>
  <si>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</si>
  <si>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</si>
  <si>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</si>
  <si>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</si>
  <si>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</si>
  <si>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</si>
  <si>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</si>
  <si>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</si>
  <si>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</si>
  <si>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</si>
  <si>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</si>
  <si>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</si>
  <si>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</si>
  <si>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</si>
  <si>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</si>
  <si>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</si>
  <si>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</si>
  <si>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</si>
  <si>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</si>
  <si>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</si>
  <si>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</si>
  <si>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</si>
  <si>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</si>
  <si>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</si>
  <si>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</si>
  <si>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</si>
  <si>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</si>
  <si>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</si>
  <si>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</si>
  <si>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</si>
  <si>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</si>
  <si>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</si>
  <si>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</si>
  <si>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</si>
  <si>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</si>
  <si>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</si>
  <si>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</si>
  <si>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</si>
  <si>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</si>
  <si>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</si>
  <si>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</si>
  <si>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</si>
  <si>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</si>
  <si>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</si>
  <si>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</si>
  <si>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</si>
  <si>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</si>
  <si>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</si>
  <si>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</si>
  <si>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</si>
  <si>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</si>
  <si>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</si>
  <si>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</si>
  <si>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</si>
  <si>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</si>
  <si>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</si>
  <si>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</si>
  <si>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</si>
  <si>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</si>
  <si>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</si>
  <si>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</si>
  <si>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</si>
  <si>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</si>
  <si>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</si>
  <si>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</si>
  <si>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</si>
  <si>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</si>
  <si>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</si>
  <si>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</si>
  <si>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</si>
  <si>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</si>
  <si>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</si>
  <si>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</si>
  <si>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</si>
  <si>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</si>
  <si>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</si>
  <si>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</si>
  <si>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</si>
  <si>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</si>
  <si>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</si>
  <si>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</si>
  <si>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</si>
  <si>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</si>
  <si>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</si>
  <si>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</si>
  <si>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</si>
  <si>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</si>
  <si>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</si>
  <si>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</si>
  <si>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</si>
  <si>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</si>
  <si>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</si>
  <si>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</si>
  <si>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</si>
  <si>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</si>
  <si>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</si>
  <si>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</si>
  <si>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</si>
  <si>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</si>
  <si>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</si>
  <si>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</si>
  <si>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</si>
  <si>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</si>
  <si>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</si>
  <si>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</si>
  <si>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</si>
  <si>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</si>
  <si>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</si>
  <si>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</si>
  <si>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</si>
  <si>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</si>
  <si>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</si>
  <si>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</si>
  <si>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</si>
  <si>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</si>
  <si>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</si>
  <si>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</si>
  <si>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</si>
  <si>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</si>
  <si>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</si>
  <si>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</si>
  <si>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</si>
  <si>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</si>
  <si>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</si>
  <si>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</si>
  <si>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</si>
  <si>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</si>
  <si>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</si>
  <si>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</si>
  <si>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</si>
  <si>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</si>
  <si>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</si>
  <si>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</si>
  <si>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</si>
  <si>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</si>
  <si>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</si>
  <si>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</si>
  <si>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</si>
  <si>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</si>
  <si>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</si>
  <si>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</si>
  <si>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</si>
  <si>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</si>
  <si>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</si>
  <si>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</si>
  <si>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</si>
  <si>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</si>
  <si>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</si>
  <si>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</si>
  <si>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</si>
  <si>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</si>
  <si>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</si>
  <si>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</si>
  <si>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</si>
  <si>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</si>
  <si>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</si>
  <si>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</si>
  <si>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</si>
  <si>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</si>
  <si>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</si>
  <si>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</si>
  <si>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</si>
  <si>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</si>
  <si>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</si>
  <si>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</si>
  <si>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</si>
  <si>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</si>
  <si>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</si>
  <si>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</si>
  <si>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</si>
  <si>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</si>
  <si>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</si>
  <si>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</si>
  <si>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</si>
  <si>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</si>
  <si>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</si>
  <si>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</si>
  <si>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</si>
  <si>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</si>
  <si>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</si>
  <si>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</si>
  <si>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</si>
  <si>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</si>
  <si>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</si>
  <si>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</si>
  <si>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</si>
  <si>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</si>
  <si>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</si>
  <si>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</si>
  <si>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</si>
  <si>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</si>
  <si>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</si>
  <si>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</si>
  <si>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</si>
  <si>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</si>
  <si>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</si>
  <si>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</si>
  <si>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</si>
  <si>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</si>
  <si>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</si>
  <si>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</si>
  <si>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</si>
  <si>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</si>
  <si>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</si>
  <si>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</si>
  <si>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</si>
  <si>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</si>
  <si>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</si>
  <si>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</si>
  <si>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</si>
  <si>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</si>
  <si>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</si>
  <si>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</si>
  <si>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</si>
  <si>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</si>
  <si>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</si>
  <si>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</si>
  <si>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</si>
  <si>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</si>
  <si>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</si>
  <si>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</si>
  <si>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</si>
  <si>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</si>
  <si>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</si>
  <si>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</si>
  <si>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</si>
  <si>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</si>
  <si>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</si>
  <si>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</si>
  <si>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</si>
  <si>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</si>
  <si>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</si>
  <si>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</si>
  <si>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</si>
  <si>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</si>
  <si>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</si>
  <si>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</si>
  <si>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</si>
  <si>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</si>
  <si>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</si>
  <si>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</si>
  <si>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</si>
  <si>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</si>
  <si>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</si>
  <si>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</si>
  <si>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</si>
  <si>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</si>
  <si>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</si>
  <si>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</si>
  <si>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</si>
  <si>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</si>
  <si>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</si>
  <si>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</si>
  <si>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</si>
  <si>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</si>
  <si>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</si>
  <si>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</si>
  <si>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</si>
  <si>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</si>
  <si>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</si>
  <si>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</si>
  <si>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</si>
  <si>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</si>
  <si>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</si>
  <si>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</si>
  <si>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</si>
  <si>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</si>
  <si>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</si>
  <si>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</si>
  <si>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</si>
  <si>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</si>
  <si>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</si>
  <si>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</si>
  <si>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</si>
  <si>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</si>
  <si>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</si>
  <si>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</si>
  <si>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</si>
  <si>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</si>
  <si>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</si>
  <si>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</si>
  <si>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</si>
  <si>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</si>
  <si>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</si>
  <si>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</si>
  <si>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</si>
  <si>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</si>
  <si>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</si>
  <si>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</si>
  <si>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</si>
  <si>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</si>
  <si>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</si>
  <si>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</si>
  <si>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</si>
  <si>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</si>
  <si>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</si>
  <si>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</si>
  <si>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</si>
  <si>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</si>
  <si>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</si>
  <si>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</si>
  <si>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</si>
  <si>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</si>
  <si>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</si>
  <si>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</si>
  <si>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</si>
  <si>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</si>
  <si>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</si>
  <si>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</si>
  <si>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</si>
  <si>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</si>
  <si>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</si>
  <si>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</si>
  <si>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</si>
  <si>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</si>
  <si>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</si>
  <si>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</si>
  <si>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</si>
  <si>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</si>
  <si>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</si>
  <si>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</si>
  <si>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</si>
  <si>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</si>
  <si>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</si>
  <si>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</si>
  <si>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</si>
  <si>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</si>
  <si>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</si>
  <si>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</si>
  <si>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</si>
  <si>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</si>
  <si>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</si>
  <si>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</si>
  <si>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</si>
  <si>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</si>
  <si>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</si>
  <si>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</si>
  <si>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</si>
  <si>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</si>
  <si>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</si>
  <si>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</si>
  <si>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</si>
  <si>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</si>
  <si>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</si>
  <si>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</si>
  <si>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</si>
  <si>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</si>
  <si>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</si>
  <si>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</si>
  <si>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</si>
  <si>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</si>
  <si>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</si>
  <si>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</si>
  <si>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</si>
  <si>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</si>
  <si>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</si>
  <si>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</si>
  <si>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</si>
  <si>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</si>
  <si>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</si>
  <si>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</si>
  <si>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</si>
  <si>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</si>
  <si>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</si>
  <si>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</si>
  <si>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</si>
  <si>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</si>
  <si>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</si>
  <si>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</si>
  <si>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</si>
  <si>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</si>
  <si>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</si>
  <si>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</si>
  <si>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</si>
  <si>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</si>
  <si>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</si>
  <si>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</si>
  <si>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</si>
  <si>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</si>
  <si>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</si>
  <si>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</si>
  <si>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</si>
  <si>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</si>
  <si>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</si>
  <si>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</si>
  <si>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</si>
  <si>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</si>
  <si>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</si>
  <si>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</si>
  <si>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</si>
  <si>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</si>
  <si>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</si>
  <si>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</si>
  <si>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</si>
  <si>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</si>
  <si>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</si>
  <si>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</si>
  <si>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</si>
  <si>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</si>
  <si>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</si>
  <si>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</si>
  <si>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</si>
  <si>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</si>
  <si>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</si>
  <si>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</si>
  <si>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</si>
  <si>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</si>
  <si>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</si>
  <si>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</si>
  <si>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</si>
  <si>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</si>
  <si>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</si>
  <si>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</si>
  <si>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</si>
  <si>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</si>
  <si>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</si>
  <si>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</si>
  <si>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</si>
  <si>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</si>
  <si>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</si>
  <si>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</si>
  <si>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</si>
  <si>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</si>
  <si>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</si>
  <si>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</si>
  <si>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</si>
  <si>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</si>
  <si>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</si>
  <si>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</si>
  <si>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</si>
  <si>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</si>
  <si>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</si>
  <si>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</si>
  <si>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</si>
  <si>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</si>
  <si>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</si>
  <si>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</si>
  <si>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</si>
  <si>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</si>
  <si>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</si>
  <si>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</si>
  <si>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</si>
  <si>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</si>
  <si>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</si>
  <si>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</si>
  <si>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</si>
  <si>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</si>
  <si>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</si>
  <si>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</si>
  <si>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</si>
  <si>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</si>
  <si>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</si>
  <si>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</si>
  <si>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</si>
  <si>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</si>
  <si>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</si>
  <si>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</si>
  <si>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</si>
  <si>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</si>
  <si>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</si>
  <si>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</si>
  <si>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</si>
  <si>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</si>
  <si>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</si>
  <si>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</si>
  <si>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</si>
  <si>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</si>
  <si>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</si>
  <si>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</si>
  <si>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</si>
  <si>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</si>
  <si>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</si>
  <si>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</si>
  <si>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</si>
  <si>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</si>
  <si>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</si>
  <si>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</si>
  <si>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</si>
  <si>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</si>
  <si>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</si>
  <si>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</si>
  <si>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</si>
  <si>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</si>
  <si>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</si>
  <si>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</si>
  <si>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</si>
  <si>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</si>
  <si>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</si>
  <si>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</si>
  <si>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</si>
  <si>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</si>
  <si>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</si>
  <si>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</si>
  <si>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</si>
  <si>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</si>
  <si>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</si>
  <si>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</si>
  <si>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</si>
  <si>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</si>
  <si>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</si>
  <si>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</si>
  <si>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</si>
  <si>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</si>
  <si>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</si>
  <si>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</si>
  <si>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</si>
  <si>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</si>
  <si>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</si>
  <si>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</si>
  <si>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</si>
  <si>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</si>
  <si>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</si>
  <si>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</si>
  <si>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</si>
  <si>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</si>
  <si>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</si>
  <si>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</si>
  <si>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</si>
  <si>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</si>
  <si>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</si>
  <si>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</si>
  <si>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</si>
  <si>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</si>
  <si>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</si>
  <si>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</si>
  <si>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</si>
  <si>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</si>
  <si>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</si>
  <si>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</si>
  <si>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</si>
  <si>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</si>
  <si>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</si>
  <si>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</si>
  <si>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</si>
  <si>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</si>
  <si>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</si>
  <si>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</si>
  <si>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</si>
  <si>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</si>
  <si>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</si>
  <si>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</si>
  <si>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</si>
  <si>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</si>
  <si>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</si>
  <si>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</si>
  <si>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</si>
  <si>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</si>
  <si>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</si>
  <si>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</si>
  <si>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</si>
  <si>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</si>
  <si>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</si>
  <si>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</si>
  <si>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</si>
  <si>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</si>
  <si>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</si>
  <si>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</si>
  <si>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</si>
  <si>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</si>
  <si>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</si>
  <si>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</si>
  <si>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</si>
  <si>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</si>
  <si>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</si>
  <si>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</si>
  <si>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</si>
  <si>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</si>
  <si>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</si>
  <si>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</si>
  <si>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</si>
  <si>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</si>
  <si>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</si>
  <si>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</si>
  <si>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</si>
  <si>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</si>
  <si>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</si>
  <si>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</si>
  <si>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</si>
  <si>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</si>
  <si>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</si>
  <si>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</si>
  <si>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</si>
  <si>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</si>
  <si>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</si>
  <si>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</si>
  <si>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</si>
  <si>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</si>
  <si>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</si>
  <si>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</si>
  <si>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</si>
  <si>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</si>
  <si>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</si>
  <si>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</si>
  <si>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</si>
  <si>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</si>
  <si>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</si>
  <si>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</si>
  <si>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</si>
  <si>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</si>
  <si>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</si>
  <si>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</si>
  <si>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</si>
  <si>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</si>
  <si>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</si>
  <si>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</si>
  <si>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</si>
  <si>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</si>
  <si>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</si>
  <si>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</si>
  <si>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</si>
  <si>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</si>
  <si>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</si>
  <si>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</si>
  <si>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</si>
  <si>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</si>
  <si>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</si>
  <si>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</si>
  <si>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</si>
  <si>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</si>
  <si>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</si>
  <si>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</si>
  <si>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</si>
  <si>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</si>
  <si>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</si>
  <si>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</si>
  <si>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</si>
  <si>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</si>
  <si>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</si>
  <si>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</si>
  <si>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</si>
  <si>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</si>
  <si>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</si>
  <si>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</si>
  <si>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</si>
  <si>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</si>
  <si>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</si>
  <si>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</si>
  <si>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</si>
  <si>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</si>
  <si>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</si>
  <si>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</si>
  <si>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</si>
  <si>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</si>
  <si>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</si>
  <si>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</si>
  <si>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</si>
  <si>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</si>
  <si>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</si>
  <si>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</si>
  <si>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</si>
  <si>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</si>
  <si>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</si>
  <si>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</si>
  <si>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</si>
  <si>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</si>
  <si>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</si>
  <si>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</si>
  <si>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</si>
  <si>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</si>
  <si>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</si>
  <si>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</si>
  <si>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</si>
  <si>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</si>
  <si>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</si>
  <si>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</si>
  <si>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</si>
  <si>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</si>
  <si>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</si>
  <si>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</si>
  <si>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</si>
  <si>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</si>
  <si>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</si>
  <si>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</si>
  <si>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</si>
  <si>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</si>
  <si>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</si>
  <si>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</si>
  <si>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</si>
  <si>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</si>
  <si>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</si>
  <si>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</si>
  <si>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</si>
  <si>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</si>
  <si>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</si>
  <si>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</si>
  <si>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</si>
  <si>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</si>
  <si>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</si>
  <si>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</si>
  <si>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</si>
  <si>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</si>
  <si>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</si>
  <si>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</si>
  <si>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</si>
  <si>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</si>
  <si>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</si>
  <si>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</si>
  <si>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</si>
  <si>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</si>
  <si>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</si>
  <si>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</si>
  <si>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</si>
  <si>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</si>
  <si>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</si>
  <si>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</si>
  <si>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</si>
  <si>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</si>
  <si>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</si>
  <si>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</si>
  <si>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</si>
  <si>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</si>
  <si>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</si>
  <si>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</si>
  <si>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</si>
  <si>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</si>
  <si>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</si>
  <si>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</si>
  <si>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</si>
  <si>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</si>
  <si>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</si>
  <si>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</si>
  <si>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</si>
  <si>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</si>
  <si>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</si>
  <si>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</si>
  <si>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</si>
  <si>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</si>
  <si>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</si>
  <si>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</si>
  <si>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</si>
  <si>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</si>
  <si>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</si>
  <si>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</si>
  <si>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</si>
  <si>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</si>
  <si>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</si>
  <si>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</si>
  <si>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</si>
  <si>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</si>
  <si>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</si>
  <si>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</si>
  <si>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</si>
  <si>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</si>
  <si>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</si>
  <si>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</si>
  <si>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</si>
  <si>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</si>
  <si>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</si>
  <si>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</si>
  <si>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</si>
  <si>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</si>
  <si>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</si>
  <si>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</si>
  <si>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</si>
  <si>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</si>
  <si>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</si>
  <si>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</si>
  <si>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</si>
  <si>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</si>
  <si>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</si>
  <si>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</si>
  <si>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</si>
  <si>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</si>
  <si>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</si>
  <si>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</si>
  <si>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</si>
  <si>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</si>
  <si>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</si>
  <si>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</si>
  <si>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</si>
  <si>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</si>
  <si>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</si>
  <si>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</si>
  <si>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</si>
  <si>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</si>
  <si>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</si>
  <si>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</si>
  <si>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</si>
  <si>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</si>
  <si>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</si>
  <si>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</si>
  <si>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</si>
  <si>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</si>
  <si>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</si>
  <si>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</si>
  <si>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</si>
  <si>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</si>
  <si>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</si>
  <si>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</si>
  <si>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</si>
  <si>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</si>
  <si>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</si>
  <si>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</si>
  <si>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</si>
  <si>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</si>
  <si>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</si>
  <si>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</si>
  <si>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</si>
  <si>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</si>
  <si>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</si>
  <si>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</si>
  <si>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</si>
  <si>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</si>
  <si>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</si>
  <si>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</si>
  <si>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</si>
  <si>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</si>
  <si>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</si>
  <si>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</si>
  <si>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</si>
  <si>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</si>
  <si>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</si>
  <si>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</si>
  <si>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</si>
  <si>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</si>
  <si>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</si>
  <si>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</si>
  <si>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</si>
  <si>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</si>
  <si>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</si>
  <si>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</si>
  <si>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</si>
  <si>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</si>
  <si>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</si>
  <si>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</si>
  <si>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</si>
  <si>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</si>
  <si>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</si>
  <si>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</si>
  <si>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</si>
  <si>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</si>
  <si>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</si>
  <si>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</si>
  <si>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</si>
  <si>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</si>
  <si>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</si>
  <si>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</si>
  <si>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</si>
  <si>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</si>
  <si>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</si>
  <si>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</si>
  <si>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</si>
  <si>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</si>
  <si>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</si>
  <si>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</si>
  <si>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</si>
  <si>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</si>
  <si>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</si>
  <si>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</si>
  <si>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</si>
  <si>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</si>
  <si>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</si>
  <si>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</si>
  <si>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</si>
  <si>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</si>
  <si>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</si>
  <si>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</si>
  <si>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</si>
  <si>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</si>
  <si>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</si>
  <si>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</si>
  <si>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</si>
  <si>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</si>
  <si>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</si>
  <si>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</si>
  <si>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</si>
  <si>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</si>
  <si>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</si>
  <si>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</si>
  <si>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</si>
  <si>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</si>
  <si>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</si>
  <si>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</si>
  <si>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</si>
  <si>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</si>
  <si>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</si>
  <si>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</si>
  <si>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</si>
  <si>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</si>
  <si>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</si>
  <si>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</si>
  <si>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</si>
  <si>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</si>
  <si>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</si>
  <si>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</si>
  <si>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</si>
  <si>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</si>
  <si>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</si>
  <si>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</si>
  <si>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</si>
  <si>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</si>
  <si>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</si>
  <si>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</si>
  <si>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</si>
  <si>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</si>
  <si>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</si>
  <si>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</si>
  <si>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</si>
  <si>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</si>
  <si>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</si>
  <si>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</si>
  <si>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</si>
  <si>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</si>
  <si>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</si>
  <si>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</si>
  <si>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</si>
  <si>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</si>
  <si>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</si>
  <si>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</si>
  <si>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</si>
  <si>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</si>
  <si>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</si>
  <si>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</si>
  <si>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</si>
  <si>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</si>
  <si>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</si>
  <si>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</si>
  <si>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</si>
  <si>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</si>
  <si>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</si>
  <si>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</si>
  <si>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</si>
  <si>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</si>
  <si>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</si>
  <si>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</si>
  <si>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</si>
  <si>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</si>
  <si>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</si>
  <si>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</si>
  <si>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</si>
  <si>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</si>
  <si>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</si>
  <si>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</si>
  <si>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</si>
  <si>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</si>
  <si>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</si>
  <si>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</si>
  <si>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</si>
  <si>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</si>
  <si>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</si>
  <si>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</si>
  <si>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</si>
  <si>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</si>
  <si>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</si>
  <si>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</si>
  <si>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</si>
  <si>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</si>
  <si>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</si>
  <si>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</si>
  <si>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</si>
  <si>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</si>
  <si>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</si>
  <si>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</si>
  <si>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</si>
  <si>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</si>
  <si>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</si>
  <si>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</si>
  <si>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</si>
  <si>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</si>
  <si>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</si>
  <si>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</si>
  <si>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</si>
  <si>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</si>
  <si>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</si>
  <si>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</si>
  <si>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</si>
  <si>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</si>
  <si>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</si>
  <si>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</si>
  <si>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</si>
  <si>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</si>
  <si>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</si>
  <si>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</si>
  <si>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</si>
  <si>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</si>
  <si>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</si>
  <si>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</si>
  <si>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</si>
  <si>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</si>
  <si>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</si>
  <si>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</si>
  <si>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</si>
  <si>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</si>
  <si>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</si>
  <si>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</si>
  <si>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</si>
  <si>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</si>
  <si>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</si>
  <si>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</si>
  <si>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</si>
  <si>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</si>
  <si>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</si>
  <si>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</si>
  <si>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</si>
  <si>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</si>
  <si>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</si>
  <si>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</si>
  <si>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</si>
  <si>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</si>
  <si>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</si>
  <si>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</si>
  <si>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</si>
  <si>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</si>
  <si>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</si>
  <si>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</si>
  <si>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</si>
  <si>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</si>
  <si>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</si>
  <si>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</si>
  <si>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</si>
  <si>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</si>
  <si>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</si>
  <si>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</si>
  <si>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</si>
  <si>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</si>
  <si>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</si>
  <si>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</si>
  <si>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</si>
  <si>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</si>
  <si>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</si>
  <si>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</si>
  <si>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</si>
  <si>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</si>
  <si>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</si>
  <si>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</si>
  <si>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</si>
  <si>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</si>
  <si>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</si>
  <si>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</si>
  <si>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</si>
  <si>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</si>
  <si>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</si>
  <si>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</si>
  <si>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</si>
  <si>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</si>
  <si>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</si>
  <si>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</si>
  <si>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</si>
  <si>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</si>
  <si>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</si>
  <si>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</si>
  <si>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</si>
  <si>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</si>
  <si>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</si>
  <si>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</si>
  <si>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</si>
  <si>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</si>
  <si>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</si>
  <si>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</si>
  <si>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</si>
  <si>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</si>
  <si>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</si>
  <si>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</si>
  <si>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</si>
  <si>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</si>
  <si>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</si>
  <si>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</si>
  <si>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</si>
  <si>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</si>
  <si>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</si>
  <si>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</si>
  <si>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</si>
  <si>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</si>
  <si>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</si>
  <si>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</si>
  <si>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</si>
  <si>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</si>
  <si>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</si>
  <si>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</si>
  <si>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</si>
  <si>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</si>
  <si>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</si>
  <si>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</si>
  <si>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</si>
  <si>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</si>
  <si>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</si>
  <si>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</si>
  <si>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</si>
  <si>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</si>
  <si>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</si>
  <si>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</si>
  <si>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</si>
  <si>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</si>
  <si>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</si>
  <si>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</si>
  <si>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</si>
  <si>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</si>
  <si>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</si>
  <si>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</si>
  <si>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</si>
  <si>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</si>
  <si>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</si>
  <si>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</si>
  <si>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</si>
  <si>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</si>
  <si>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</si>
  <si>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</si>
  <si>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</si>
  <si>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</si>
  <si>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</si>
  <si>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</si>
  <si>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</si>
  <si>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</si>
  <si>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</si>
  <si>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</si>
  <si>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</si>
  <si>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</si>
  <si>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</si>
  <si>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</si>
  <si>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</si>
  <si>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</si>
  <si>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</si>
  <si>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</si>
  <si>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</si>
  <si>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</si>
  <si>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</si>
  <si>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</si>
  <si>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</si>
  <si>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</si>
  <si>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</si>
  <si>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</si>
  <si>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</si>
  <si>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</si>
  <si>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</si>
  <si>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</si>
  <si>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</si>
  <si>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</si>
  <si>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</si>
  <si>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</si>
  <si>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</si>
  <si>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</si>
  <si>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</si>
  <si>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</si>
  <si>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</si>
  <si>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</si>
  <si>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</si>
  <si>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</si>
  <si>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</si>
  <si>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</si>
  <si>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</si>
  <si>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</si>
  <si>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</si>
  <si>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</si>
  <si>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</si>
  <si>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</si>
  <si>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</si>
  <si>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</si>
  <si>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</si>
  <si>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</si>
  <si>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</si>
  <si>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</si>
  <si>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</si>
  <si>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</si>
  <si>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</si>
  <si>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</si>
  <si>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</si>
  <si>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</si>
  <si>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</si>
  <si>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</si>
  <si>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</si>
  <si>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</si>
  <si>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</si>
  <si>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</si>
  <si>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</si>
  <si>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</si>
  <si>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</si>
  <si>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</si>
  <si>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</si>
  <si>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</si>
  <si>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</si>
  <si>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</si>
  <si>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</si>
  <si>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</si>
  <si>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</si>
  <si>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</si>
  <si>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</si>
  <si>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</si>
  <si>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</si>
  <si>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</si>
  <si>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</si>
  <si>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</si>
  <si>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</si>
  <si>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</si>
  <si>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</si>
  <si>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</si>
  <si>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</si>
  <si>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</si>
  <si>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</si>
  <si>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</si>
  <si>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</si>
  <si>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</si>
  <si>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</si>
  <si>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</si>
  <si>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</si>
  <si>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</si>
  <si>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</si>
  <si>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</si>
  <si>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</si>
  <si>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</si>
  <si>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</si>
  <si>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</si>
  <si>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</si>
  <si>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</si>
  <si>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</si>
  <si>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</si>
  <si>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</si>
  <si>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</si>
  <si>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</si>
  <si>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</si>
  <si>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</si>
  <si>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</si>
  <si>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</si>
  <si>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</si>
  <si>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</si>
  <si>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</si>
  <si>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</si>
  <si>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</si>
  <si>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</si>
  <si>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</si>
  <si>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</si>
  <si>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</si>
  <si>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</si>
  <si>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</si>
  <si>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</si>
  <si>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</si>
  <si>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</si>
  <si>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</si>
  <si>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</si>
  <si>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</si>
  <si>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</si>
  <si>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</si>
  <si>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</si>
  <si>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</si>
  <si>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</si>
  <si>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</si>
  <si>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</si>
  <si>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</si>
  <si>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</si>
  <si>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</si>
  <si>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</si>
  <si>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</si>
  <si>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</si>
  <si>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</si>
  <si>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</si>
  <si>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</si>
  <si>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</si>
  <si>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</si>
  <si>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</si>
  <si>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</si>
  <si>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</si>
  <si>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</si>
  <si>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</si>
  <si>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</si>
  <si>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</si>
  <si>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</si>
  <si>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</si>
  <si>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</si>
  <si>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</si>
  <si>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</si>
  <si>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</si>
  <si>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</si>
  <si>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</si>
  <si>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</si>
  <si>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</si>
  <si>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</si>
  <si>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</si>
  <si>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</si>
  <si>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</si>
  <si>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</si>
  <si>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</si>
  <si>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</si>
  <si>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</si>
  <si>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</si>
  <si>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</si>
  <si>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</si>
  <si>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</si>
  <si>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</si>
  <si>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</si>
  <si>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</si>
  <si>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</si>
  <si>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</si>
  <si>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</si>
  <si>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</si>
  <si>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</si>
  <si>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</si>
  <si>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</si>
  <si>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</si>
  <si>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</si>
  <si>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</si>
  <si>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</si>
  <si>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</si>
  <si>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</si>
  <si>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</si>
  <si>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</si>
  <si>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</si>
  <si>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</si>
  <si>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</si>
  <si>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</si>
  <si>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</si>
  <si>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</si>
  <si>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</si>
  <si>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</si>
  <si>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</si>
  <si>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</si>
  <si>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</si>
  <si>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</si>
  <si>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</si>
  <si>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</si>
  <si>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</si>
  <si>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</si>
  <si>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</si>
  <si>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</si>
  <si>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</si>
  <si>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</si>
  <si>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</si>
  <si>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</si>
  <si>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</si>
  <si>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</si>
  <si>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</si>
  <si>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</si>
  <si>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</si>
  <si>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</si>
  <si>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</si>
  <si>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</si>
  <si>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</si>
  <si>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</si>
  <si>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</si>
  <si>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</si>
  <si>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</si>
  <si>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</si>
  <si>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</si>
  <si>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</si>
  <si>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</si>
  <si>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</si>
  <si>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</si>
  <si>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</si>
  <si>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</si>
  <si>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</si>
  <si>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</si>
  <si>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</si>
  <si>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</si>
  <si>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</si>
  <si>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</si>
  <si>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</si>
  <si>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</si>
  <si>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</si>
  <si>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</si>
  <si>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</si>
  <si>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</si>
  <si>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</si>
  <si>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</si>
  <si>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</si>
  <si>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</si>
  <si>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</si>
  <si>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</si>
  <si>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</si>
  <si>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</si>
  <si>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</si>
  <si>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</si>
  <si>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</si>
  <si>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</si>
  <si>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</si>
  <si>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</si>
  <si>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</si>
  <si>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</si>
  <si>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</si>
  <si>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</si>
  <si>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</si>
  <si>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</si>
  <si>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</si>
  <si>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</si>
  <si>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</si>
  <si>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</si>
  <si>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</si>
  <si>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</si>
  <si>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</si>
  <si>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</si>
  <si>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</si>
  <si>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</si>
  <si>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</si>
  <si>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</si>
  <si>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</si>
  <si>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</si>
  <si>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</si>
  <si>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</si>
  <si>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</si>
  <si>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</si>
  <si>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</si>
  <si>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</si>
  <si>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</si>
  <si>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</si>
  <si>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</si>
  <si>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</si>
  <si>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</si>
  <si>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</si>
  <si>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</si>
  <si>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</si>
  <si>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</si>
  <si>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</si>
  <si>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</si>
  <si>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</si>
  <si>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</si>
  <si>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</si>
  <si>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</si>
  <si>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</si>
  <si>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</si>
  <si>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</si>
  <si>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</si>
  <si>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</si>
  <si>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</si>
  <si>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</si>
  <si>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</si>
  <si>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</si>
  <si>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</si>
  <si>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</si>
  <si>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</si>
  <si>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</si>
  <si>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</si>
  <si>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</si>
  <si>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</si>
  <si>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</si>
  <si>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</si>
  <si>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</si>
  <si>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</si>
  <si>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</si>
  <si>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</si>
  <si>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</si>
  <si>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</si>
  <si>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</si>
  <si>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</si>
  <si>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</si>
  <si>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</si>
  <si>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</si>
  <si>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</si>
  <si>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</si>
  <si>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</si>
  <si>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</si>
  <si>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</si>
  <si>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</si>
  <si>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</si>
  <si>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</si>
  <si>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</si>
  <si>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</si>
  <si>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</si>
  <si>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</si>
  <si>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</si>
  <si>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</si>
  <si>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</si>
  <si>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</si>
  <si>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</si>
  <si>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</si>
  <si>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</si>
  <si>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</si>
  <si>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</si>
  <si>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</si>
  <si>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</si>
  <si>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</si>
  <si>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</si>
  <si>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</si>
  <si>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</si>
  <si>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</si>
  <si>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</si>
  <si>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</si>
  <si>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</si>
  <si>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</si>
  <si>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</si>
  <si>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</si>
  <si>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</si>
  <si>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</si>
  <si>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</si>
  <si>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</si>
  <si>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</si>
  <si>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</si>
  <si>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</si>
  <si>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</si>
  <si>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</si>
  <si>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</si>
  <si>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</si>
  <si>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</si>
  <si>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</si>
  <si>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</si>
  <si>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</si>
  <si>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</si>
  <si>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</si>
  <si>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</si>
  <si>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</si>
  <si>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</si>
  <si>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</si>
  <si>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</si>
  <si>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</si>
  <si>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</si>
  <si>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</si>
  <si>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</si>
  <si>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</si>
  <si>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</si>
  <si>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</si>
  <si>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</si>
  <si>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</si>
  <si>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</si>
  <si>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</si>
  <si>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</si>
  <si>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</si>
  <si>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</si>
  <si>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</si>
  <si>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</si>
  <si>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</si>
  <si>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</si>
  <si>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</si>
  <si>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</si>
  <si>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</si>
  <si>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</si>
  <si>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</si>
  <si>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</si>
  <si>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</si>
  <si>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</si>
  <si>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</si>
  <si>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</si>
  <si>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</si>
  <si>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</si>
  <si>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</si>
  <si>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</si>
  <si>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</si>
  <si>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</si>
  <si>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</si>
  <si>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</si>
  <si>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</si>
  <si>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</si>
  <si>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</si>
  <si>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</si>
  <si>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</si>
  <si>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</si>
  <si>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</si>
  <si>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</si>
  <si>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</si>
  <si>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</si>
  <si>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</si>
  <si>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</si>
  <si>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</si>
  <si>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</si>
  <si>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</si>
  <si>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</si>
  <si>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</si>
  <si>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</si>
  <si>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</si>
  <si>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</si>
  <si>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</si>
  <si>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</si>
  <si>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</si>
  <si>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</si>
  <si>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</si>
  <si>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</si>
  <si>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</si>
  <si>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</si>
  <si>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</si>
  <si>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</si>
  <si>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</si>
  <si>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</si>
  <si>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</si>
  <si>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</si>
  <si>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</si>
  <si>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</si>
  <si>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</si>
  <si>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</si>
  <si>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</si>
  <si>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</si>
  <si>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</si>
  <si>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</si>
  <si>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</si>
  <si>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</si>
  <si>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</si>
  <si>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</si>
  <si>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</si>
  <si>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</si>
  <si>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</si>
  <si>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</si>
  <si>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</si>
  <si>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</si>
  <si>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</si>
  <si>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</si>
  <si>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</si>
  <si>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</si>
  <si>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</si>
  <si>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</si>
  <si>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</si>
  <si>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</si>
  <si>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</si>
  <si>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</si>
  <si>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</si>
  <si>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</si>
  <si>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</si>
  <si>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</si>
  <si>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</si>
  <si>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</si>
  <si>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</si>
  <si>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</si>
  <si>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</si>
  <si>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</si>
  <si>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</si>
  <si>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</si>
  <si>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</si>
  <si>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</si>
  <si>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</si>
  <si>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</si>
  <si>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</si>
  <si>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</si>
  <si>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</si>
  <si>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</si>
  <si>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</si>
  <si>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</si>
  <si>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</si>
  <si>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</si>
  <si>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</si>
  <si>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</si>
  <si>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</si>
  <si>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</si>
  <si>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</si>
  <si>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</si>
  <si>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</si>
  <si>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</si>
  <si>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</si>
  <si>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</si>
  <si>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</si>
  <si>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</si>
  <si>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</si>
  <si>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</si>
  <si>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</si>
  <si>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</si>
  <si>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</si>
  <si>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</si>
  <si>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</si>
  <si>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</si>
  <si>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</si>
  <si>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</si>
  <si>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</si>
  <si>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</si>
  <si>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</si>
  <si>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</si>
  <si>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</si>
  <si>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</si>
  <si>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</si>
  <si>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</si>
  <si>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</si>
  <si>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</si>
  <si>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</si>
  <si>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</si>
  <si>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</si>
  <si>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</si>
  <si>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</si>
  <si>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</si>
  <si>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</si>
  <si>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</si>
  <si>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</si>
  <si>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</si>
  <si>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</si>
  <si>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</si>
  <si>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</si>
  <si>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</si>
  <si>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</si>
  <si>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</si>
  <si>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</si>
  <si>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</si>
  <si>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</si>
  <si>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</si>
  <si>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</si>
  <si>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</si>
  <si>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</si>
  <si>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</si>
  <si>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</si>
  <si>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</si>
  <si>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</si>
  <si>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</si>
  <si>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</si>
  <si>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</si>
  <si>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</si>
  <si>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</si>
  <si>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</si>
  <si>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</si>
  <si>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</si>
  <si>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</si>
  <si>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</si>
  <si>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</si>
  <si>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</si>
  <si>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</si>
  <si>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</si>
  <si>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</si>
  <si>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</si>
  <si>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</si>
  <si>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</si>
  <si>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</si>
  <si>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</si>
  <si>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</si>
  <si>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</si>
  <si>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</si>
  <si>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</si>
  <si>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</si>
  <si>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</si>
  <si>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</si>
  <si>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</si>
  <si>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</si>
  <si>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</si>
  <si>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</si>
  <si>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</si>
  <si>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</si>
  <si>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</si>
  <si>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</si>
  <si>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</si>
  <si>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</si>
  <si>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</si>
  <si>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</si>
  <si>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</si>
  <si>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</si>
  <si>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</si>
  <si>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</si>
  <si>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</si>
  <si>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</si>
  <si>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</si>
  <si>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</si>
  <si>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</si>
  <si>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</si>
  <si>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</si>
  <si>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</si>
  <si>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</si>
  <si>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</si>
  <si>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</si>
  <si>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</si>
  <si>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</si>
  <si>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</si>
  <si>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</si>
  <si>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</si>
  <si>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</si>
  <si>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</si>
  <si>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</si>
  <si>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</si>
  <si>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</si>
  <si>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</si>
  <si>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</si>
  <si>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</si>
  <si>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</si>
  <si>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</si>
  <si>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</si>
  <si>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</si>
  <si>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</si>
  <si>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</si>
  <si>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</si>
  <si>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</si>
  <si>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</si>
  <si>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</si>
  <si>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</si>
  <si>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</si>
  <si>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</si>
  <si>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</si>
  <si>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</si>
  <si>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</si>
  <si>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</si>
  <si>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</si>
  <si>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</si>
  <si>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</si>
  <si>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</si>
  <si>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</si>
  <si>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</si>
  <si>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</si>
  <si>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</si>
  <si>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</si>
  <si>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</si>
  <si>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</si>
  <si>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</si>
  <si>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</si>
  <si>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</si>
  <si>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</si>
  <si>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</si>
  <si>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</si>
  <si>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</si>
  <si>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</si>
  <si>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</si>
  <si>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</si>
  <si>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</si>
  <si>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</si>
  <si>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</si>
  <si>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</si>
  <si>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</si>
  <si>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</si>
  <si>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</si>
  <si>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</si>
  <si>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</si>
  <si>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</si>
  <si>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</si>
  <si>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</si>
  <si>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</si>
  <si>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</si>
  <si>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</si>
  <si>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</si>
  <si>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</si>
  <si>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</si>
  <si>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</si>
  <si>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</si>
  <si>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</si>
  <si>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</si>
  <si>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</si>
  <si>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</si>
  <si>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</si>
  <si>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</si>
  <si>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</si>
  <si>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</si>
  <si>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</si>
  <si>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</si>
  <si>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</si>
  <si>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</si>
  <si>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</si>
  <si>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</si>
  <si>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</si>
  <si>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</si>
  <si>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</si>
  <si>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</si>
  <si>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</si>
  <si>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</si>
  <si>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</si>
  <si>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</si>
  <si>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</si>
  <si>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</si>
  <si>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</si>
  <si>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</si>
  <si>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</si>
  <si>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</si>
  <si>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</si>
  <si>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</si>
  <si>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</si>
  <si>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</si>
  <si>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</si>
  <si>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</si>
  <si>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</si>
  <si>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</si>
  <si>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</si>
  <si>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</si>
  <si>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</si>
  <si>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</si>
  <si>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</si>
  <si>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</si>
  <si>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</si>
  <si>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</si>
  <si>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</si>
  <si>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</si>
  <si>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</si>
  <si>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</si>
  <si>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</si>
  <si>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</si>
  <si>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</si>
  <si>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</si>
  <si>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</si>
  <si>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</si>
  <si>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</si>
  <si>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</si>
  <si>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</si>
  <si>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</si>
  <si>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</si>
  <si>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</si>
  <si>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</si>
  <si>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</si>
  <si>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</si>
  <si>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</si>
  <si>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</si>
  <si>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</si>
  <si>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</si>
  <si>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</si>
  <si>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</si>
  <si>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</si>
  <si>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</si>
  <si>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</si>
  <si>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</si>
  <si>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</si>
  <si>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</si>
  <si>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</si>
  <si>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</si>
  <si>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</si>
  <si>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</si>
  <si>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</si>
  <si>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</si>
  <si>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</si>
  <si>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</si>
  <si>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</si>
  <si>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</si>
  <si>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</si>
  <si>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</si>
  <si>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</si>
  <si>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</si>
  <si>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</si>
  <si>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</si>
  <si>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</si>
  <si>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</si>
  <si>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</si>
  <si>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</si>
  <si>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</si>
  <si>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</si>
  <si>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</si>
  <si>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</si>
  <si>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</si>
  <si>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</si>
  <si>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</si>
  <si>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</si>
  <si>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</si>
  <si>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</si>
  <si>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</si>
  <si>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</si>
  <si>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</si>
  <si>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</si>
  <si>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</si>
  <si>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</si>
  <si>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</si>
  <si>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</si>
  <si>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</si>
  <si>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</si>
  <si>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</si>
  <si>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</si>
  <si>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</si>
  <si>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</si>
  <si>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</si>
  <si>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</si>
  <si>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</si>
  <si>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</si>
  <si>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</si>
  <si>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</si>
  <si>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</si>
  <si>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</si>
  <si>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</si>
  <si>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</si>
  <si>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</si>
  <si>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</si>
  <si>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</si>
  <si>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</si>
  <si>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</si>
  <si>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</si>
  <si>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</si>
  <si>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</si>
  <si>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</si>
  <si>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</si>
  <si>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</si>
  <si>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</si>
  <si>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</si>
  <si>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</si>
  <si>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</si>
  <si>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</si>
  <si>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</si>
  <si>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</si>
  <si>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</si>
  <si>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</si>
  <si>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</si>
  <si>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</si>
  <si>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</si>
  <si>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</si>
  <si>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</si>
  <si>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</si>
  <si>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</si>
  <si>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</si>
  <si>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</si>
  <si>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</si>
  <si>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</si>
  <si>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</si>
  <si>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</si>
  <si>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</si>
  <si>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</si>
  <si>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</si>
  <si>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</si>
  <si>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</si>
  <si>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</si>
  <si>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</si>
  <si>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</si>
  <si>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</si>
  <si>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</si>
  <si>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</si>
  <si>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</si>
  <si>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</si>
  <si>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</si>
  <si>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</si>
  <si>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</si>
  <si>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</si>
  <si>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</si>
  <si>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</si>
  <si>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</si>
  <si>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</si>
  <si>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</si>
  <si>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</si>
  <si>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</si>
  <si>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</si>
  <si>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</si>
  <si>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</si>
  <si>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</si>
  <si>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</si>
  <si>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</si>
  <si>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</si>
  <si>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</si>
  <si>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</si>
  <si>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</si>
  <si>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</si>
  <si>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</si>
  <si>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</si>
  <si>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</si>
  <si>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</si>
  <si>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</si>
  <si>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</si>
  <si>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</si>
  <si>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</si>
  <si>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</si>
  <si>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</si>
  <si>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</si>
  <si>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</si>
  <si>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</si>
  <si>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</si>
  <si>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</si>
  <si>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</si>
  <si>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</si>
  <si>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</si>
  <si>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</si>
  <si>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</si>
  <si>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</si>
  <si>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</si>
  <si>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</si>
  <si>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</si>
  <si>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</si>
  <si>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</si>
  <si>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</si>
  <si>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</si>
  <si>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</si>
  <si>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</si>
  <si>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</si>
  <si>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</si>
  <si>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</si>
  <si>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</si>
  <si>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</si>
  <si>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</si>
  <si>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</si>
  <si>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</si>
  <si>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</si>
  <si>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</si>
  <si>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</si>
  <si>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</si>
  <si>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</si>
  <si>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</si>
  <si>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</si>
  <si>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</si>
  <si>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</si>
  <si>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</si>
  <si>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</si>
  <si>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</si>
  <si>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</si>
  <si>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</si>
  <si>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</si>
  <si>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</si>
  <si>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</si>
  <si>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</si>
  <si>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</si>
  <si>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</si>
  <si>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</si>
  <si>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</si>
  <si>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</si>
  <si>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</si>
  <si>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</si>
  <si>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</si>
  <si>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</si>
  <si>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</si>
  <si>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</si>
  <si>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</si>
  <si>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</si>
  <si>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</si>
  <si>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</si>
  <si>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</si>
  <si>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</si>
  <si>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</si>
  <si>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</si>
  <si>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</si>
  <si>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</si>
  <si>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</si>
  <si>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</si>
  <si>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</si>
  <si>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</si>
  <si>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</si>
  <si>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</si>
  <si>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</si>
  <si>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</si>
  <si>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</si>
  <si>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</si>
  <si>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</si>
  <si>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</si>
  <si>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</si>
  <si>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</si>
  <si>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</si>
  <si>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</si>
  <si>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</si>
  <si>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</si>
  <si>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</si>
  <si>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</si>
  <si>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</si>
  <si>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</si>
  <si>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</si>
  <si>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</si>
  <si>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</si>
  <si>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</si>
  <si>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</si>
  <si>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</si>
  <si>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</si>
  <si>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</si>
  <si>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</si>
  <si>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</si>
  <si>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</si>
  <si>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</si>
  <si>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</si>
  <si>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</si>
  <si>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</si>
  <si>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</si>
  <si>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</si>
  <si>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</si>
  <si>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</si>
  <si>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</si>
  <si>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</si>
  <si>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</si>
  <si>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</si>
  <si>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</si>
  <si>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</si>
  <si>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</si>
  <si>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</si>
  <si>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</si>
  <si>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</si>
  <si>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</si>
  <si>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</si>
  <si>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</si>
  <si>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</si>
  <si>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</si>
  <si>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</si>
  <si>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</si>
  <si>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</si>
  <si>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</si>
  <si>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</si>
  <si>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</si>
  <si>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</si>
  <si>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</si>
  <si>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</si>
  <si>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</si>
  <si>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</si>
  <si>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</si>
  <si>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</si>
  <si>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</si>
  <si>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</si>
  <si>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</si>
  <si>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</si>
  <si>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</si>
  <si>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</si>
  <si>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</si>
  <si>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</si>
  <si>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</si>
  <si>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</si>
  <si>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</si>
  <si>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</si>
  <si>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</si>
  <si>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</si>
  <si>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</si>
  <si>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</si>
  <si>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</si>
  <si>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</si>
  <si>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</si>
  <si>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</si>
  <si>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</si>
  <si>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</si>
  <si>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</si>
  <si>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</si>
  <si>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</si>
  <si>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</si>
  <si>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</si>
  <si>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</si>
  <si>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</si>
  <si>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</si>
  <si>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</si>
  <si>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</si>
  <si>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</si>
  <si>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</si>
  <si>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</si>
  <si>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</si>
  <si>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</si>
  <si>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</si>
  <si>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</si>
  <si>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</si>
  <si>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</si>
  <si>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</si>
  <si>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</si>
  <si>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</si>
  <si>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</si>
  <si>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</si>
  <si>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</si>
  <si>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</si>
  <si>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</si>
  <si>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</si>
  <si>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</si>
  <si>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</si>
  <si>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</si>
  <si>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</si>
  <si>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</si>
  <si>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</si>
  <si>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</si>
  <si>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</si>
  <si>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</si>
  <si>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</si>
  <si>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</si>
  <si>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</si>
  <si>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</si>
  <si>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</si>
  <si>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</si>
  <si>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</si>
  <si>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</si>
  <si>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</si>
  <si>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</si>
  <si>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</si>
  <si>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</si>
  <si>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</si>
  <si>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</si>
  <si>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</si>
  <si>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</si>
  <si>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</si>
  <si>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</si>
  <si>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</si>
  <si>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</si>
  <si>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</si>
  <si>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</si>
  <si>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</si>
  <si>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</si>
  <si>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</si>
  <si>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</si>
  <si>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</si>
  <si>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</si>
  <si>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</si>
  <si>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</si>
  <si>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</si>
  <si>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</si>
  <si>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</si>
  <si>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</si>
  <si>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</si>
  <si>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</si>
  <si>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</si>
  <si>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</si>
  <si>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</si>
  <si>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</si>
  <si>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</si>
  <si>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</si>
  <si>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</si>
  <si>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</si>
  <si>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</si>
  <si>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</si>
  <si>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</si>
  <si>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</si>
  <si>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</si>
  <si>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</si>
  <si>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</si>
  <si>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</si>
  <si>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</si>
  <si>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</si>
  <si>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</si>
  <si>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</si>
  <si>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</si>
  <si>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</si>
  <si>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</si>
  <si>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</si>
  <si>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</si>
  <si>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</si>
  <si>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</si>
  <si>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</si>
  <si>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</si>
  <si>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</si>
  <si>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</si>
  <si>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</si>
  <si>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</si>
  <si>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</si>
  <si>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</si>
  <si>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</si>
  <si>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</si>
  <si>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</si>
  <si>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</si>
  <si>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</si>
  <si>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</si>
  <si>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</si>
  <si>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</si>
  <si>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</si>
  <si>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</si>
  <si>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</si>
  <si>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</si>
  <si>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</si>
  <si>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</si>
  <si>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</si>
  <si>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</si>
  <si>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</si>
  <si>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</si>
  <si>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</si>
  <si>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</si>
  <si>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</si>
  <si>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</si>
  <si>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</si>
  <si>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</si>
  <si>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</si>
  <si>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</si>
  <si>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</si>
  <si>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</si>
  <si>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</si>
  <si>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</si>
  <si>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</si>
  <si>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</si>
  <si>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</si>
  <si>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</si>
  <si>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</si>
  <si>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</si>
  <si>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</si>
  <si>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</si>
  <si>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</si>
  <si>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</si>
  <si>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</si>
  <si>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</si>
  <si>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</si>
  <si>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</si>
  <si>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</si>
  <si>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</si>
  <si>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</si>
  <si>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</si>
  <si>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</si>
  <si>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</si>
  <si>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</si>
  <si>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</si>
  <si>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</si>
  <si>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</si>
  <si>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</si>
  <si>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</si>
  <si>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</si>
  <si>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</si>
  <si>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</si>
  <si>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</si>
  <si>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</si>
  <si>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</si>
  <si>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</si>
  <si>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</si>
  <si>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</si>
  <si>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</si>
  <si>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</si>
  <si>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</si>
  <si>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</si>
  <si>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</si>
  <si>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</si>
  <si>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</si>
  <si>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</si>
  <si>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</si>
  <si>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</si>
  <si>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</si>
  <si>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</si>
  <si>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</si>
  <si>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</si>
  <si>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</si>
  <si>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</si>
  <si>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</si>
  <si>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</si>
  <si>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</si>
  <si>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</si>
  <si>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</si>
  <si>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</si>
  <si>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</si>
  <si>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</si>
  <si>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</si>
  <si>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</si>
  <si>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</si>
  <si>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</si>
  <si>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</si>
  <si>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</si>
  <si>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</si>
  <si>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</si>
  <si>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</si>
  <si>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</si>
  <si>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</si>
  <si>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</si>
  <si>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</si>
  <si>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</si>
  <si>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</si>
  <si>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</si>
  <si>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</si>
  <si>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</si>
  <si>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</si>
  <si>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</si>
  <si>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</si>
  <si>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</si>
  <si>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</si>
  <si>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</si>
  <si>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</si>
  <si>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</si>
  <si>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</si>
  <si>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</si>
  <si>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</si>
  <si>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</si>
  <si>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</si>
  <si>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</si>
  <si>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</si>
  <si>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</si>
  <si>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</si>
  <si>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</si>
  <si>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</si>
  <si>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</si>
  <si>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</si>
  <si>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</si>
  <si>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</si>
  <si>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</si>
  <si>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</si>
  <si>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</si>
  <si>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</si>
  <si>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</si>
  <si>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</si>
  <si>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</si>
  <si>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</si>
  <si>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</si>
  <si>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</si>
  <si>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</si>
  <si>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</si>
  <si>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</si>
  <si>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</si>
  <si>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</si>
  <si>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</si>
  <si>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</si>
  <si>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</si>
  <si>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</si>
  <si>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</si>
  <si>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</si>
  <si>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</si>
  <si>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</si>
  <si>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</si>
  <si>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</si>
  <si>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</si>
  <si>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</si>
  <si>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</si>
  <si>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</si>
  <si>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</si>
  <si>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</si>
  <si>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</si>
  <si>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</si>
  <si>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</si>
  <si>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</si>
  <si>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</si>
  <si>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</si>
  <si>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</si>
  <si>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</si>
  <si>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</si>
  <si>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</si>
  <si>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</si>
  <si>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</si>
  <si>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</si>
  <si>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</si>
  <si>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</si>
  <si>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</si>
  <si>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</si>
  <si>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</si>
  <si>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</si>
  <si>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</si>
  <si>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</si>
  <si>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</si>
  <si>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</si>
  <si>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</si>
  <si>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</si>
  <si>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</si>
  <si>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</si>
  <si>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</si>
  <si>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</si>
  <si>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</si>
  <si>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</si>
  <si>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</si>
  <si>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</si>
  <si>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</si>
  <si>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</si>
  <si>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</si>
  <si>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</si>
  <si>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</si>
  <si>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</si>
  <si>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</si>
  <si>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</si>
  <si>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</si>
  <si>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</si>
  <si>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</si>
  <si>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</si>
  <si>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</si>
  <si>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</si>
  <si>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</si>
  <si>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</si>
  <si>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</si>
  <si>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</si>
  <si>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</si>
  <si>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</si>
  <si>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</si>
  <si>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</si>
  <si>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</si>
  <si>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</si>
  <si>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</si>
  <si>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</si>
  <si>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</si>
  <si>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</si>
  <si>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</si>
  <si>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</si>
  <si>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</si>
  <si>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</si>
  <si>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</si>
  <si>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</si>
  <si>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</si>
  <si>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</si>
  <si>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</si>
  <si>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</si>
  <si>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</si>
  <si>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</si>
  <si>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</si>
  <si>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</si>
  <si>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</si>
  <si>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</si>
  <si>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</si>
  <si>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</si>
  <si>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</si>
  <si>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</si>
  <si>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</si>
  <si>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</si>
  <si>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</si>
  <si>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</si>
  <si>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</si>
  <si>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</si>
  <si>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</si>
  <si>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</si>
  <si>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</si>
  <si>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</si>
  <si>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</si>
  <si>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</si>
  <si>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</si>
  <si>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</si>
  <si>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</si>
  <si>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</si>
  <si>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</si>
  <si>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</si>
  <si>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</si>
  <si>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</si>
  <si>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</si>
  <si>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</si>
  <si>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</si>
  <si>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</si>
  <si>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</si>
  <si>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</si>
  <si>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</si>
  <si>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</si>
  <si>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</si>
  <si>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</si>
  <si>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</si>
  <si>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</si>
  <si>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</si>
  <si>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</si>
  <si>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</si>
  <si>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</si>
  <si>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</si>
  <si>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</si>
  <si>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</si>
  <si>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</si>
  <si>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</si>
  <si>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</si>
  <si>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</si>
  <si>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</si>
  <si>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</si>
  <si>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</si>
  <si>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</si>
  <si>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</si>
  <si>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</si>
  <si>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</si>
  <si>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</si>
  <si>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</si>
  <si>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</si>
  <si>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</si>
  <si>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</si>
  <si>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</si>
  <si>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</si>
  <si>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</si>
  <si>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</si>
  <si>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</si>
  <si>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</si>
  <si>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</si>
  <si>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</si>
  <si>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</si>
  <si>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</si>
  <si>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</si>
  <si>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</si>
  <si>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</si>
  <si>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</si>
  <si>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</si>
  <si>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</si>
  <si>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</si>
  <si>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</si>
  <si>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</si>
  <si>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</si>
  <si>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</si>
  <si>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</si>
  <si>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</si>
  <si>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</si>
  <si>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</si>
  <si>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</si>
  <si>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</si>
  <si>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</si>
  <si>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</si>
  <si>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</si>
  <si>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</si>
  <si>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</si>
  <si>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</si>
  <si>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</si>
  <si>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</si>
  <si>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</si>
  <si>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</si>
  <si>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</si>
  <si>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</si>
  <si>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</si>
  <si>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</si>
  <si>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</si>
  <si>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</si>
  <si>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</si>
  <si>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</si>
  <si>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</si>
  <si>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</si>
  <si>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</si>
  <si>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</si>
  <si>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</si>
  <si>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</si>
  <si>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</si>
  <si>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</si>
  <si>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</si>
  <si>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</si>
  <si>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</si>
  <si>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</si>
  <si>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</si>
  <si>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</si>
  <si>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</si>
  <si>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</si>
  <si>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</si>
  <si>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</si>
  <si>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</si>
  <si>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</si>
  <si>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</si>
  <si>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</si>
  <si>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</si>
  <si>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</si>
  <si>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</si>
  <si>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</si>
  <si>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</si>
  <si>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</si>
  <si>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</si>
  <si>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</si>
  <si>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</si>
  <si>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</si>
  <si>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</si>
  <si>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</si>
  <si>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</si>
  <si>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</si>
  <si>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</si>
  <si>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</si>
  <si>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</si>
  <si>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</si>
  <si>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</si>
  <si>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</si>
  <si>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</si>
  <si>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</si>
  <si>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</si>
  <si>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</si>
  <si>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</si>
  <si>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</si>
  <si>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</si>
  <si>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</si>
  <si>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</si>
  <si>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</si>
  <si>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</si>
  <si>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</si>
  <si>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</si>
  <si>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</si>
  <si>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</si>
  <si>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</si>
  <si>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</si>
  <si>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</si>
  <si>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</si>
  <si>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</si>
  <si>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</si>
  <si>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</si>
  <si>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</si>
  <si>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</si>
  <si>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</si>
  <si>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</si>
  <si>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</si>
  <si>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</si>
  <si>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</si>
  <si>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</si>
  <si>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</si>
  <si>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</si>
  <si>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</si>
  <si>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</si>
  <si>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</si>
  <si>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</si>
  <si>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</si>
  <si>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</si>
  <si>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</si>
  <si>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</si>
  <si>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</si>
  <si>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</si>
  <si>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</si>
  <si>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</si>
  <si>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</si>
  <si>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</si>
  <si>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</si>
  <si>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</si>
  <si>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</si>
  <si>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</si>
  <si>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</si>
  <si>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</si>
  <si>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</si>
  <si>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</si>
  <si>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</si>
  <si>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</si>
  <si>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</si>
  <si>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</si>
  <si>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</si>
  <si>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</si>
  <si>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</si>
  <si>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</si>
  <si>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</si>
  <si>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</si>
  <si>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</si>
  <si>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</si>
  <si>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</si>
  <si>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</si>
  <si>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</si>
  <si>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</si>
  <si>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</si>
  <si>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</si>
  <si>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</si>
  <si>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</si>
  <si>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</si>
  <si>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</si>
  <si>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</si>
  <si>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</si>
  <si>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</si>
  <si>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</si>
  <si>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</si>
  <si>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</si>
  <si>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</si>
  <si>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</si>
  <si>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</si>
  <si>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</si>
  <si>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</si>
  <si>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</si>
  <si>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</si>
  <si>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</si>
  <si>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</si>
  <si>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</si>
  <si>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</si>
  <si>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</si>
  <si>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</si>
  <si>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</si>
  <si>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</si>
  <si>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</si>
  <si>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</si>
  <si>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</si>
  <si>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</si>
  <si>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</si>
  <si>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</si>
  <si>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</si>
  <si>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</si>
  <si>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</si>
  <si>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</si>
  <si>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</si>
  <si>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</si>
  <si>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</si>
  <si>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</si>
  <si>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</si>
  <si>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</si>
  <si>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</si>
  <si>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</si>
  <si>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</si>
  <si>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</si>
  <si>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</si>
  <si>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</si>
  <si>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</si>
  <si>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</si>
  <si>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</si>
  <si>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</si>
  <si>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</si>
  <si>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</si>
  <si>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</si>
  <si>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</si>
  <si>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</si>
  <si>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</si>
  <si>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</si>
  <si>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</si>
  <si>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</si>
  <si>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</si>
  <si>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</si>
  <si>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</si>
  <si>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</si>
  <si>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</si>
  <si>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</si>
  <si>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</si>
  <si>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</si>
  <si>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</si>
  <si>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</si>
  <si>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</si>
  <si>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</si>
  <si>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</si>
  <si>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</si>
  <si>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</si>
  <si>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</si>
  <si>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</si>
  <si>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</si>
  <si>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</si>
  <si>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</si>
  <si>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</si>
  <si>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</si>
  <si>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</si>
  <si>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</si>
  <si>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</si>
  <si>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</si>
  <si>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</si>
  <si>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</si>
  <si>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</si>
  <si>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</si>
  <si>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</si>
  <si>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</si>
  <si>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</si>
  <si>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</si>
  <si>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</si>
  <si>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</si>
  <si>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</si>
  <si>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</si>
  <si>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</si>
  <si>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</si>
  <si>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</si>
  <si>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</si>
  <si>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</si>
  <si>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</si>
  <si>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</si>
  <si>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</si>
  <si>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</si>
  <si>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</si>
  <si>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</si>
  <si>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</si>
  <si>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</si>
  <si>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</si>
  <si>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</si>
  <si>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</si>
  <si>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</si>
  <si>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</si>
  <si>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</si>
  <si>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</si>
  <si>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</si>
  <si>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</si>
  <si>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</si>
  <si>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</si>
  <si>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</si>
  <si>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</si>
  <si>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</si>
  <si>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</si>
  <si>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</si>
  <si>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</si>
  <si>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</si>
  <si>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</si>
  <si>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</si>
  <si>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</si>
  <si>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</si>
  <si>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</si>
  <si>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</si>
  <si>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</si>
  <si>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</si>
  <si>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</si>
  <si>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</si>
  <si>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</si>
  <si>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</si>
  <si>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</si>
  <si>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</si>
  <si>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</si>
  <si>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</si>
  <si>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</si>
  <si>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</si>
  <si>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</si>
  <si>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</si>
  <si>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</si>
  <si>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</si>
  <si>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</si>
  <si>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</si>
  <si>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</si>
  <si>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</si>
  <si>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</si>
  <si>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</si>
  <si>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</si>
  <si>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</si>
  <si>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</si>
  <si>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</si>
  <si>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</si>
  <si>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</si>
  <si>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</si>
  <si>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</si>
  <si>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</si>
  <si>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</si>
  <si>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</si>
  <si>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</si>
  <si>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</si>
  <si>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</si>
  <si>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</si>
  <si>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</si>
  <si>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</si>
  <si>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</si>
  <si>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</si>
  <si>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</si>
  <si>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</si>
  <si>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</si>
  <si>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</si>
  <si>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</si>
  <si>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</si>
  <si>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</si>
  <si>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</si>
  <si>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</si>
  <si>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</si>
  <si>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</si>
  <si>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</si>
  <si>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</si>
  <si>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</si>
  <si>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</si>
  <si>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</si>
  <si>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</si>
  <si>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</si>
  <si>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</si>
  <si>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</si>
  <si>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</si>
  <si>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</si>
  <si>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</si>
  <si>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</si>
  <si>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</si>
  <si>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</si>
  <si>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</si>
  <si>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</si>
  <si>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</si>
  <si>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</si>
  <si>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</si>
  <si>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</si>
  <si>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</si>
  <si>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</si>
  <si>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</si>
  <si>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</si>
  <si>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</si>
  <si>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</si>
  <si>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</si>
  <si>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</si>
  <si>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</si>
  <si>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</si>
  <si>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</si>
  <si>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</si>
  <si>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</si>
  <si>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</si>
  <si>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</si>
  <si>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</si>
  <si>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</si>
  <si>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</si>
  <si>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</si>
  <si>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</si>
  <si>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</si>
  <si>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</si>
  <si>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</si>
  <si>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</si>
  <si>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</si>
  <si>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</si>
  <si>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</si>
  <si>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</si>
  <si>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</si>
  <si>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</si>
  <si>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</si>
  <si>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</si>
  <si>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</si>
  <si>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</si>
  <si>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</si>
  <si>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</si>
  <si>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</si>
  <si>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</si>
  <si>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</si>
  <si>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</si>
  <si>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</si>
  <si>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</si>
  <si>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</si>
  <si>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</si>
  <si>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</si>
  <si>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</si>
  <si>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</si>
  <si>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</si>
  <si>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</si>
  <si>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</si>
  <si>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</si>
  <si>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</si>
  <si>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</si>
  <si>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</si>
  <si>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</si>
  <si>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</si>
  <si>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</si>
  <si>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</si>
  <si>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</si>
  <si>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</si>
  <si>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</si>
  <si>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</si>
  <si>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</si>
  <si>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</si>
  <si>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</si>
  <si>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</si>
  <si>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</si>
  <si>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</si>
  <si>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</si>
  <si>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</si>
  <si>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</si>
  <si>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</si>
  <si>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</si>
  <si>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</si>
  <si>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</si>
  <si>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</si>
  <si>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</si>
  <si>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</si>
  <si>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</si>
  <si>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</si>
  <si>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</si>
  <si>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</si>
  <si>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</si>
  <si>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</si>
  <si>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</si>
  <si>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</si>
  <si>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</si>
  <si>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</si>
  <si>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</si>
  <si>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</si>
  <si>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</si>
  <si>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</si>
  <si>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</si>
  <si>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</si>
  <si>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</si>
  <si>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</si>
  <si>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</si>
  <si>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</si>
  <si>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</si>
  <si>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</si>
  <si>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</si>
  <si>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</si>
  <si>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</si>
  <si>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</si>
  <si>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</si>
  <si>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</si>
  <si>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</si>
  <si>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</si>
  <si>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</si>
  <si>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</si>
  <si>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</si>
  <si>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</si>
  <si>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</si>
  <si>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</si>
  <si>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</si>
  <si>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</si>
  <si>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</si>
  <si>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</si>
  <si>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</si>
  <si>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</si>
  <si>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</si>
  <si>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</si>
  <si>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</si>
  <si>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</si>
  <si>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</si>
  <si>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</si>
  <si>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</si>
  <si>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</si>
  <si>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</si>
  <si>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</si>
  <si>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</si>
  <si>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</si>
  <si>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</si>
  <si>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</si>
  <si>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</si>
  <si>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</si>
  <si>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</si>
  <si>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</si>
  <si>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</si>
  <si>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</si>
  <si>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</si>
  <si>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</si>
  <si>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</si>
  <si>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</si>
  <si>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</si>
  <si>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</si>
  <si>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</si>
  <si>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</si>
  <si>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</si>
  <si>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</si>
  <si>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</si>
  <si>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</si>
  <si>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</si>
  <si>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</si>
  <si>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</si>
  <si>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</si>
  <si>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</si>
  <si>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</si>
  <si>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</si>
  <si>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</si>
  <si>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</si>
  <si>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</si>
  <si>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</si>
  <si>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</si>
  <si>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</si>
  <si>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</si>
  <si>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</si>
  <si>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</si>
  <si>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</si>
  <si>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</si>
  <si>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</si>
  <si>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</si>
  <si>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</si>
  <si>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</si>
  <si>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</si>
  <si>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</si>
  <si>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</si>
  <si>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</si>
  <si>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</si>
  <si>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</si>
  <si>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</si>
  <si>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</si>
  <si>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</si>
  <si>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</si>
  <si>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</si>
  <si>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</si>
  <si>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</si>
  <si>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</si>
  <si>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</si>
  <si>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</si>
  <si>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</si>
  <si>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</si>
  <si>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</si>
  <si>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</si>
  <si>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</si>
  <si>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</si>
  <si>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</si>
  <si>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</si>
  <si>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</si>
  <si>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</si>
  <si>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</si>
  <si>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</si>
  <si>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</si>
  <si>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</si>
  <si>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</si>
  <si>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</si>
  <si>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</si>
  <si>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</si>
  <si>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</si>
  <si>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</si>
  <si>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</si>
  <si>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</si>
  <si>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</si>
  <si>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</si>
  <si>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</si>
  <si>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</si>
  <si>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</si>
  <si>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</si>
  <si>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</si>
  <si>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</si>
  <si>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</si>
  <si>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</si>
  <si>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</si>
  <si>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</si>
  <si>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</si>
  <si>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</si>
  <si>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</si>
  <si>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</si>
  <si>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</si>
  <si>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</si>
  <si>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</si>
  <si>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</si>
  <si>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</si>
  <si>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</si>
  <si>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</si>
  <si>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</si>
  <si>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</si>
  <si>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</si>
  <si>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</si>
  <si>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</si>
  <si>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</si>
  <si>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</si>
  <si>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</si>
  <si>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</si>
  <si>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</si>
  <si>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</si>
  <si>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</si>
  <si>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</si>
  <si>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</si>
  <si>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</si>
  <si>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</si>
  <si>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</si>
  <si>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</si>
  <si>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</si>
  <si>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</si>
  <si>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</si>
  <si>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</si>
  <si>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</si>
  <si>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</si>
  <si>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</si>
  <si>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</si>
  <si>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</si>
  <si>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</si>
  <si>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</si>
  <si>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</si>
  <si>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</si>
  <si>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</si>
  <si>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</si>
  <si>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</si>
  <si>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</si>
  <si>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</si>
  <si>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</si>
  <si>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</si>
  <si>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</si>
  <si>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</si>
  <si>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</si>
  <si>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</si>
  <si>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</si>
  <si>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</si>
  <si>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</si>
  <si>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</si>
  <si>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</si>
  <si>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</si>
  <si>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</si>
  <si>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</si>
  <si>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</si>
  <si>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</si>
  <si>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</si>
  <si>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</si>
  <si>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</si>
  <si>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</si>
  <si>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</si>
  <si>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</si>
  <si>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</si>
  <si>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</si>
  <si>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</si>
  <si>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</si>
  <si>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</si>
  <si>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</si>
  <si>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</si>
  <si>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</si>
  <si>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</si>
  <si>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</si>
  <si>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</si>
  <si>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</si>
  <si>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</si>
  <si>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</si>
  <si>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</si>
  <si>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</si>
  <si>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</si>
  <si>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</si>
  <si>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</si>
  <si>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</si>
  <si>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</si>
  <si>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</si>
  <si>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</si>
  <si>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</si>
  <si>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</si>
  <si>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</si>
  <si>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</si>
  <si>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</si>
  <si>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</si>
  <si>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</si>
  <si>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</si>
  <si>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</si>
  <si>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</si>
  <si>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</si>
  <si>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</si>
  <si>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</si>
  <si>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</si>
  <si>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</si>
  <si>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</si>
  <si>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</si>
  <si>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</si>
  <si>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</si>
  <si>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</si>
  <si>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</si>
  <si>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</si>
  <si>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</si>
  <si>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</si>
  <si>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</si>
  <si>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</si>
  <si>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</si>
  <si>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</si>
  <si>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</si>
  <si>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</si>
  <si>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</si>
  <si>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</si>
  <si>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</si>
  <si>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</si>
  <si>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</si>
  <si>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</si>
  <si>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</si>
  <si>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</si>
  <si>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</si>
  <si>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</si>
  <si>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</si>
  <si>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</si>
  <si>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</si>
  <si>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</si>
  <si>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</si>
  <si>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</si>
  <si>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</si>
  <si>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</si>
  <si>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</si>
  <si>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</si>
  <si>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</si>
  <si>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</si>
  <si>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</si>
  <si>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</si>
  <si>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</si>
  <si>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</si>
  <si>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</si>
  <si>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</si>
  <si>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</si>
  <si>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</si>
  <si>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</si>
  <si>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</si>
  <si>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</si>
  <si>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</si>
  <si>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</si>
  <si>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</si>
  <si>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</si>
  <si>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</si>
  <si>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</si>
  <si>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</si>
  <si>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</si>
  <si>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</si>
  <si>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</si>
  <si>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</si>
  <si>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</si>
  <si>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</si>
  <si>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</si>
  <si>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</si>
  <si>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</si>
  <si>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</si>
  <si>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</si>
  <si>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</si>
  <si>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</si>
  <si>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</si>
  <si>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</si>
  <si>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</si>
  <si>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</si>
  <si>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</si>
  <si>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</si>
  <si>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</si>
  <si>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</si>
  <si>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</si>
  <si>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</si>
  <si>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</si>
  <si>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</si>
  <si>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</si>
  <si>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</si>
  <si>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</si>
  <si>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</si>
  <si>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</si>
  <si>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</si>
  <si>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</si>
  <si>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</si>
  <si>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</si>
  <si>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</si>
  <si>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</si>
  <si>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</si>
  <si>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</si>
  <si>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</si>
  <si>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</si>
  <si>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</si>
  <si>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</si>
  <si>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</si>
  <si>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</si>
  <si>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</si>
  <si>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</si>
  <si>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</si>
  <si>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</si>
  <si>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</si>
  <si>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</si>
  <si>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</si>
  <si>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</si>
  <si>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</si>
  <si>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</si>
  <si>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</si>
  <si>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</si>
  <si>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</si>
  <si>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</si>
  <si>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</si>
  <si>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</si>
  <si>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</si>
  <si>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</si>
  <si>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</si>
  <si>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</si>
  <si>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</si>
  <si>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</si>
  <si>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</si>
  <si>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</si>
  <si>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</si>
  <si>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</si>
  <si>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</si>
  <si>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</si>
  <si>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</si>
  <si>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</si>
  <si>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</si>
  <si>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</si>
  <si>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</si>
  <si>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</si>
  <si>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</si>
  <si>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</si>
  <si>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</si>
  <si>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</si>
  <si>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</si>
  <si>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</si>
  <si>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</si>
  <si>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</si>
  <si>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</si>
  <si>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</si>
  <si>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</si>
  <si>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</si>
  <si>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</si>
  <si>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</si>
  <si>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</si>
  <si>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</si>
  <si>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</si>
  <si>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</si>
  <si>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</si>
  <si>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</si>
  <si>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</si>
  <si>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</si>
  <si>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</si>
  <si>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</si>
  <si>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</si>
  <si>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</si>
  <si>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</si>
  <si>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</si>
  <si>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</si>
  <si>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</si>
  <si>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</si>
  <si>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</si>
  <si>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</si>
  <si>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</si>
  <si>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</si>
  <si>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</si>
  <si>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</si>
  <si>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</si>
  <si>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</si>
  <si>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</si>
  <si>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</si>
  <si>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</si>
  <si>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</si>
  <si>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</si>
  <si>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</si>
  <si>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</si>
  <si>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</si>
  <si>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</si>
  <si>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</si>
  <si>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</si>
  <si>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</si>
  <si>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</si>
  <si>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</si>
  <si>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</si>
  <si>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</si>
  <si>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</si>
  <si>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</si>
  <si>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</si>
  <si>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</si>
  <si>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</si>
  <si>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</si>
  <si>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</si>
  <si>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</si>
  <si>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</si>
  <si>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</si>
  <si>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</si>
  <si>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</si>
  <si>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</si>
  <si>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</si>
  <si>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</si>
  <si>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</si>
  <si>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</si>
  <si>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</si>
  <si>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</si>
  <si>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</si>
  <si>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</si>
  <si>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</si>
  <si>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</si>
  <si>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</si>
  <si>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</si>
  <si>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</si>
  <si>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</si>
  <si>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</si>
  <si>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</si>
  <si>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</si>
  <si>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</si>
  <si>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</si>
  <si>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</si>
  <si>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</si>
  <si>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</si>
  <si>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</si>
  <si>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</si>
  <si>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</si>
  <si>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</si>
  <si>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</si>
  <si>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</si>
  <si>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</si>
  <si>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</si>
  <si>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</si>
  <si>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</si>
  <si>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</si>
  <si>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</si>
  <si>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</si>
  <si>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</si>
  <si>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</si>
  <si>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</si>
  <si>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</si>
  <si>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</si>
  <si>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</si>
  <si>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</si>
  <si>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</si>
  <si>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</si>
  <si>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</si>
  <si>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</si>
  <si>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</si>
  <si>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</si>
  <si>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</si>
  <si>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</si>
  <si>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</si>
  <si>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</si>
  <si>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</si>
  <si>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</si>
  <si>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</si>
  <si>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</si>
  <si>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</si>
  <si>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</si>
  <si>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</si>
  <si>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</si>
  <si>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</si>
  <si>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</si>
  <si>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</si>
  <si>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</si>
  <si>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</si>
  <si>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</si>
  <si>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</si>
  <si>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</si>
  <si>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</si>
  <si>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</si>
  <si>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</si>
  <si>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</si>
  <si>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</si>
  <si>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</si>
  <si>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</si>
  <si>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</si>
  <si>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</si>
  <si>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</si>
  <si>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</si>
  <si>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</si>
  <si>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</si>
  <si>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</si>
  <si>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</si>
  <si>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</si>
  <si>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</si>
  <si>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</si>
  <si>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</si>
  <si>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</si>
  <si>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</si>
  <si>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</si>
  <si>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</si>
  <si>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</si>
  <si>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</si>
  <si>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</si>
  <si>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</si>
  <si>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</si>
  <si>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</si>
  <si>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</si>
  <si>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</si>
  <si>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</si>
  <si>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</si>
  <si>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</si>
  <si>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</si>
  <si>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</si>
  <si>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</si>
  <si>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</si>
  <si>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</si>
  <si>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</si>
  <si>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</si>
  <si>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</si>
  <si>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</si>
  <si>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</si>
  <si>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</si>
  <si>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</si>
  <si>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</si>
  <si>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</si>
  <si>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</si>
  <si>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</si>
  <si>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</si>
  <si>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</si>
  <si>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</si>
  <si>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</si>
  <si>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</si>
  <si>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</si>
  <si>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</si>
  <si>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</si>
  <si>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</si>
  <si>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</si>
  <si>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</si>
  <si>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</si>
  <si>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</si>
  <si>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</si>
  <si>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</si>
  <si>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</si>
  <si>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</si>
  <si>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</si>
  <si>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</si>
  <si>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</si>
  <si>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</si>
  <si>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</si>
  <si>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</si>
  <si>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</si>
  <si>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</si>
  <si>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</si>
  <si>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</si>
  <si>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</si>
  <si>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</si>
  <si>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</si>
  <si>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</si>
  <si>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</si>
  <si>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</si>
  <si>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</si>
  <si>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</si>
  <si>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</si>
  <si>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</si>
  <si>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</si>
  <si>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</si>
  <si>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</si>
  <si>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</si>
  <si>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</si>
  <si>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</si>
  <si>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</si>
  <si>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</si>
  <si>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</si>
  <si>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</si>
  <si>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</si>
  <si>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</si>
  <si>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</si>
  <si>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</si>
  <si>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</si>
  <si>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</si>
  <si>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</si>
  <si>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</si>
  <si>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</si>
  <si>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</si>
  <si>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</si>
  <si>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</si>
  <si>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</si>
  <si>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</si>
  <si>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</si>
  <si>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</si>
  <si>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</si>
  <si>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</si>
  <si>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</si>
  <si>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</si>
  <si>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</si>
  <si>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</si>
  <si>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</si>
  <si>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</si>
  <si>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</si>
  <si>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</si>
  <si>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</si>
  <si>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</si>
  <si>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</si>
  <si>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</si>
  <si>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</si>
  <si>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</si>
  <si>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</si>
  <si>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</si>
  <si>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</si>
  <si>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</si>
  <si>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</si>
  <si>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</si>
  <si>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</si>
  <si>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</si>
  <si>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</si>
  <si>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</si>
  <si>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</si>
  <si>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</si>
  <si>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</si>
  <si>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</si>
  <si>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</si>
  <si>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</si>
  <si>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</si>
  <si>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</si>
  <si>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</si>
  <si>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</si>
  <si>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</si>
  <si>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</si>
  <si>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</si>
  <si>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</si>
  <si>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</si>
  <si>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</si>
  <si>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</si>
  <si>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</si>
  <si>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</si>
  <si>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</si>
  <si>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</si>
  <si>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</si>
  <si>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</si>
  <si>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</si>
  <si>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</si>
  <si>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</si>
  <si>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</si>
  <si>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</si>
  <si>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</si>
  <si>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</si>
  <si>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</si>
  <si>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</si>
  <si>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</si>
  <si>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</si>
  <si>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</si>
  <si>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</si>
  <si>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</si>
  <si>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</si>
  <si>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</si>
  <si>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</si>
  <si>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</si>
  <si>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</si>
  <si>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</si>
  <si>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</si>
  <si>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</si>
  <si>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</si>
  <si>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</si>
  <si>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</si>
  <si>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</si>
  <si>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</si>
  <si>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</si>
  <si>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</si>
  <si>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</si>
  <si>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</si>
  <si>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</si>
  <si>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</si>
  <si>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</si>
  <si>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</si>
  <si>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</si>
  <si>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</si>
  <si>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</si>
  <si>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</si>
  <si>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</si>
  <si>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</si>
  <si>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</si>
  <si>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</si>
  <si>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</si>
  <si>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</si>
  <si>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</si>
  <si>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</si>
  <si>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</si>
  <si>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</si>
  <si>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</si>
  <si>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</si>
  <si>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</si>
  <si>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</si>
  <si>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</si>
  <si>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</si>
  <si>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</si>
  <si>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</si>
  <si>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</si>
  <si>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</si>
  <si>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</si>
  <si>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</si>
  <si>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</si>
  <si>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</si>
  <si>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</si>
  <si>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</si>
  <si>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</si>
  <si>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</si>
  <si>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</si>
  <si>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</si>
  <si>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</si>
  <si>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</si>
  <si>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</si>
  <si>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</si>
  <si>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</si>
  <si>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</si>
  <si>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</si>
  <si>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</si>
  <si>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</si>
  <si>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</si>
  <si>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</si>
  <si>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</si>
  <si>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</si>
  <si>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</si>
  <si>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</si>
  <si>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</si>
  <si>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</si>
  <si>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</si>
  <si>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</si>
  <si>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</si>
  <si>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</si>
  <si>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</si>
  <si>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</si>
  <si>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</si>
  <si>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</si>
  <si>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</si>
  <si>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</si>
  <si>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</si>
  <si>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</si>
  <si>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</si>
  <si>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</si>
  <si>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</si>
  <si>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</si>
  <si>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</si>
  <si>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</si>
  <si>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</si>
  <si>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</si>
  <si>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</si>
  <si>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</si>
  <si>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</si>
  <si>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</si>
  <si>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</si>
  <si>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</si>
  <si>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</si>
  <si>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</si>
  <si>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</si>
  <si>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</si>
  <si>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</si>
  <si>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</si>
  <si>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</si>
  <si>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</si>
  <si>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</si>
  <si>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</si>
  <si>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</si>
  <si>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</si>
  <si>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</si>
  <si>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</si>
  <si>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</si>
  <si>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</si>
  <si>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</si>
  <si>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</si>
  <si>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</si>
  <si>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</si>
  <si>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</si>
  <si>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</si>
  <si>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</si>
  <si>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</si>
  <si>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</si>
  <si>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</si>
  <si>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</si>
  <si>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</si>
  <si>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</si>
  <si>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</si>
  <si>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</si>
  <si>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</si>
  <si>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</si>
  <si>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</si>
  <si>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</si>
  <si>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</si>
  <si>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</si>
  <si>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</si>
  <si>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</si>
  <si>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</si>
  <si>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</si>
  <si>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</si>
  <si>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</si>
  <si>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</si>
  <si>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</si>
  <si>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</si>
  <si>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</si>
  <si>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</si>
  <si>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</si>
  <si>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</si>
  <si>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</si>
  <si>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</si>
  <si>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</si>
  <si>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</si>
  <si>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</si>
  <si>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</si>
  <si>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</si>
  <si>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</si>
  <si>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</si>
  <si>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</si>
  <si>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</si>
  <si>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</si>
  <si>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</si>
  <si>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</si>
  <si>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</si>
  <si>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</si>
  <si>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</si>
  <si>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</si>
  <si>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</si>
  <si>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</si>
  <si>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</si>
  <si>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</si>
  <si>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</si>
  <si>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</si>
  <si>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</si>
  <si>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</si>
  <si>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</si>
  <si>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</si>
  <si>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</si>
  <si>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</si>
  <si>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</si>
  <si>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</si>
  <si>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</si>
  <si>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</si>
  <si>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</si>
  <si>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</si>
  <si>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</si>
  <si>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</si>
  <si>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</si>
  <si>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</si>
  <si>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</si>
  <si>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</si>
  <si>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</si>
  <si>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</si>
  <si>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</si>
  <si>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</si>
  <si>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</si>
  <si>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</si>
  <si>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</si>
  <si>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</si>
  <si>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</si>
  <si>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</si>
  <si>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</si>
  <si>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</si>
  <si>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</si>
  <si>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</si>
  <si>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</si>
  <si>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</si>
  <si>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</si>
  <si>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</si>
  <si>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</si>
  <si>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</si>
  <si>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</si>
  <si>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</si>
  <si>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</si>
  <si>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</si>
  <si>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</si>
  <si>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</si>
  <si>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</si>
  <si>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</si>
  <si>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</si>
  <si>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</si>
  <si>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</si>
  <si>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</si>
  <si>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</si>
  <si>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</si>
  <si>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</si>
  <si>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</si>
  <si>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</si>
  <si>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</si>
  <si>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</si>
  <si>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</si>
  <si>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</si>
  <si>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</si>
  <si>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</si>
  <si>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</si>
  <si>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</si>
  <si>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</si>
  <si>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</si>
  <si>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</si>
  <si>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</si>
  <si>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</si>
  <si>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</si>
  <si>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</si>
  <si>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</si>
  <si>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</si>
  <si>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</si>
  <si>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</si>
  <si>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</si>
  <si>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</si>
  <si>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</si>
  <si>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</si>
  <si>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</si>
  <si>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</si>
  <si>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</si>
  <si>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</si>
  <si>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</si>
  <si>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</si>
  <si>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</si>
  <si>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</si>
  <si>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</si>
  <si>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</si>
  <si>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</si>
  <si>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</si>
  <si>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</si>
  <si>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</si>
  <si>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</si>
  <si>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</si>
  <si>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</si>
  <si>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</si>
  <si>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</si>
  <si>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</si>
  <si>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</si>
  <si>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</si>
  <si>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</si>
  <si>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</si>
  <si>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</si>
  <si>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</si>
  <si>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</si>
  <si>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</si>
  <si>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</si>
  <si>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</si>
  <si>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</si>
  <si>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</si>
  <si>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</si>
  <si>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</si>
  <si>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</si>
  <si>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</si>
  <si>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</si>
  <si>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</si>
  <si>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</si>
  <si>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</si>
  <si>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</si>
  <si>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</si>
  <si>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</si>
  <si>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</si>
  <si>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</si>
  <si>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</si>
  <si>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</si>
  <si>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</si>
  <si>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</si>
  <si>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</si>
  <si>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</si>
  <si>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</si>
  <si>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</si>
  <si>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</si>
  <si>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</si>
  <si>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</si>
  <si>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</si>
  <si>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</si>
  <si>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</si>
  <si>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</si>
  <si>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</si>
  <si>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</si>
  <si>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</si>
  <si>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</si>
  <si>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</si>
  <si>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</si>
  <si>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</si>
  <si>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</si>
  <si>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</si>
  <si>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</si>
  <si>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</si>
  <si>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</si>
  <si>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</si>
  <si>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</si>
  <si>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</si>
  <si>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</si>
  <si>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</si>
  <si>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</si>
  <si>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</si>
  <si>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</si>
  <si>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</si>
  <si>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</si>
  <si>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</si>
  <si>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</si>
  <si>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</si>
  <si>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</si>
  <si>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</si>
  <si>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</si>
  <si>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</si>
  <si>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</si>
  <si>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</si>
  <si>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</si>
  <si>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</si>
  <si>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</si>
  <si>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</si>
  <si>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</si>
  <si>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</si>
  <si>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</si>
  <si>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</si>
  <si>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</si>
  <si>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</si>
  <si>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</si>
  <si>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</si>
  <si>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</si>
  <si>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</si>
  <si>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</si>
  <si>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</si>
  <si>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</si>
  <si>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</si>
  <si>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</si>
  <si>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</si>
  <si>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</si>
  <si>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</si>
  <si>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</si>
  <si>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</si>
  <si>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</si>
  <si>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</si>
  <si>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</si>
  <si>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</si>
  <si>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</si>
  <si>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</si>
  <si>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</si>
  <si>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</si>
  <si>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</si>
  <si>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</si>
  <si>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</si>
  <si>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</si>
  <si>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</si>
  <si>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</si>
  <si>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</si>
  <si>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</si>
  <si>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</si>
  <si>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</si>
  <si>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</si>
  <si>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</si>
  <si>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</si>
  <si>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</si>
  <si>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</si>
  <si>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</si>
  <si>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</si>
  <si>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</si>
  <si>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</si>
  <si>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</si>
  <si>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</si>
  <si>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</si>
  <si>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</si>
  <si>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</si>
  <si>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</si>
  <si>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</si>
  <si>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</si>
  <si>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</si>
  <si>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</si>
  <si>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</si>
  <si>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</si>
  <si>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</si>
  <si>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</si>
  <si>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</si>
  <si>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</si>
  <si>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</si>
  <si>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</si>
  <si>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</si>
  <si>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</si>
  <si>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</si>
  <si>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</si>
  <si>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</si>
  <si>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</si>
  <si>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</si>
  <si>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</si>
  <si>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</si>
  <si>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</si>
  <si>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</si>
  <si>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</si>
  <si>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</si>
  <si>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</si>
  <si>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</si>
  <si>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</si>
  <si>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</si>
  <si>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</si>
  <si>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</si>
  <si>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</si>
  <si>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</si>
  <si>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</si>
  <si>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</si>
  <si>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</si>
  <si>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</si>
  <si>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</si>
  <si>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</si>
  <si>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</si>
  <si>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</si>
  <si>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</si>
  <si>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</si>
  <si>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</si>
  <si>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</si>
  <si>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</si>
  <si>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</si>
  <si>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</si>
  <si>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</si>
  <si>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</si>
  <si>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</si>
  <si>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</si>
  <si>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</si>
  <si>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</si>
  <si>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</si>
  <si>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</si>
  <si>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</si>
  <si>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</si>
  <si>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</si>
  <si>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</si>
  <si>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</si>
  <si>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</si>
  <si>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</si>
  <si>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</si>
  <si>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</si>
  <si>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</si>
  <si>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</si>
  <si>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</si>
  <si>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</si>
  <si>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</si>
  <si>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</si>
  <si>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</si>
  <si>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</si>
  <si>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</si>
  <si>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</si>
  <si>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</si>
  <si>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</si>
  <si>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</si>
  <si>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</si>
  <si>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</si>
  <si>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</si>
  <si>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</si>
  <si>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</si>
  <si>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</si>
  <si>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</si>
  <si>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</si>
  <si>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</si>
  <si>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</si>
  <si>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</si>
  <si>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</si>
  <si>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</si>
  <si>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</si>
  <si>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</si>
  <si>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</si>
  <si>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</si>
  <si>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</si>
  <si>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</si>
  <si>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</si>
  <si>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</si>
  <si>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</si>
  <si>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</si>
  <si>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</si>
  <si>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</si>
  <si>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</si>
  <si>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</si>
  <si>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</si>
  <si>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</si>
  <si>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</si>
  <si>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</si>
  <si>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</si>
  <si>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</si>
  <si>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</si>
  <si>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</si>
  <si>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</si>
  <si>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</si>
  <si>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</si>
  <si>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</si>
  <si>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</si>
  <si>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</si>
  <si>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</si>
  <si>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</si>
  <si>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</si>
  <si>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</si>
  <si>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</si>
  <si>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</si>
  <si>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</si>
  <si>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</si>
  <si>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</si>
  <si>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</si>
  <si>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</si>
  <si>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</si>
  <si>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</si>
  <si>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</si>
  <si>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</si>
  <si>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</si>
  <si>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</si>
  <si>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</si>
  <si>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</si>
  <si>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</si>
  <si>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</si>
  <si>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</si>
  <si>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</si>
  <si>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</si>
  <si>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</si>
  <si>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</si>
  <si>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</si>
  <si>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</si>
  <si>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</si>
  <si>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</si>
  <si>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</si>
  <si>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</si>
  <si>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</si>
  <si>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</si>
  <si>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</si>
  <si>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</si>
  <si>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</si>
  <si>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</si>
  <si>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</si>
  <si>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</si>
  <si>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</si>
  <si>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</si>
  <si>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</si>
  <si>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</si>
  <si>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</si>
  <si>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</si>
  <si>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</si>
  <si>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</si>
  <si>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</si>
  <si>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</si>
  <si>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</si>
  <si>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</si>
  <si>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</si>
  <si>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</si>
  <si>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</si>
  <si>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</si>
  <si>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</si>
  <si>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</si>
  <si>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</si>
  <si>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</si>
  <si>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</si>
  <si>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</si>
  <si>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</si>
  <si>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</si>
  <si>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</si>
  <si>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</si>
  <si>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</si>
  <si>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</si>
  <si>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</si>
  <si>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</si>
  <si>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</si>
  <si>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</si>
  <si>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</si>
  <si>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</si>
  <si>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</si>
  <si>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</si>
  <si>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</si>
  <si>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</si>
  <si>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</si>
  <si>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</si>
  <si>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</si>
  <si>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</si>
  <si>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</si>
  <si>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</si>
  <si>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</si>
  <si>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</si>
  <si>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</si>
  <si>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</si>
  <si>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</si>
  <si>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</si>
  <si>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</si>
  <si>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</si>
  <si>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</si>
  <si>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</si>
  <si>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</si>
  <si>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</si>
  <si>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</si>
  <si>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</si>
  <si>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</si>
  <si>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</si>
  <si>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</si>
  <si>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</si>
  <si>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</si>
  <si>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</si>
  <si>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</si>
  <si>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</si>
  <si>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</si>
  <si>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</si>
  <si>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</si>
  <si>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</si>
  <si>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</si>
  <si>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</si>
  <si>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</si>
  <si>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</si>
  <si>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</si>
  <si>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</si>
  <si>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</si>
  <si>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</si>
  <si>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</si>
  <si>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</si>
  <si>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</si>
  <si>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</si>
  <si>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</si>
  <si>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</si>
  <si>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</si>
  <si>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</si>
  <si>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</si>
  <si>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</si>
  <si>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</si>
  <si>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</si>
  <si>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</si>
  <si>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</si>
  <si>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</si>
  <si>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</si>
  <si>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</si>
  <si>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</si>
  <si>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</si>
  <si>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</si>
  <si>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</si>
  <si>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</si>
  <si>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</si>
  <si>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</si>
  <si>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</si>
  <si>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</si>
  <si>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</si>
  <si>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</si>
  <si>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</si>
  <si>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</si>
  <si>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</si>
  <si>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</si>
  <si>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</si>
  <si>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</si>
  <si>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</si>
  <si>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</si>
  <si>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</si>
  <si>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</si>
  <si>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</si>
  <si>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</si>
  <si>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</si>
  <si>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</si>
  <si>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</si>
  <si>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</si>
  <si>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</si>
  <si>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</si>
  <si>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</si>
  <si>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</si>
  <si>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</si>
  <si>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</si>
  <si>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</si>
  <si>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</si>
  <si>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</si>
  <si>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</si>
  <si>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</si>
  <si>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</si>
  <si>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</si>
  <si>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</si>
  <si>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</si>
  <si>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</si>
  <si>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</si>
  <si>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</si>
  <si>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</si>
  <si>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</si>
  <si>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</si>
  <si>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</si>
  <si>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</si>
  <si>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</si>
  <si>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</si>
  <si>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</si>
  <si>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</si>
  <si>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</si>
  <si>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</si>
  <si>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</si>
  <si>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</si>
  <si>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</si>
  <si>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</si>
  <si>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</si>
  <si>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</si>
  <si>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</si>
  <si>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</si>
  <si>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</si>
  <si>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</si>
  <si>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</si>
  <si>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</si>
  <si>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</si>
  <si>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</si>
  <si>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</si>
  <si>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</si>
  <si>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</si>
  <si>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</si>
  <si>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</si>
  <si>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</si>
  <si>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</si>
  <si>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</si>
  <si>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</si>
  <si>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</si>
  <si>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</si>
  <si>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</si>
  <si>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</si>
  <si>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</si>
  <si>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</si>
  <si>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</si>
  <si>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</si>
  <si>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</si>
  <si>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</si>
  <si>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</si>
  <si>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</si>
  <si>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</si>
  <si>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</si>
  <si>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</si>
  <si>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</si>
  <si>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</si>
  <si>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</si>
  <si>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</si>
  <si>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</si>
  <si>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</si>
  <si>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</si>
  <si>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</si>
  <si>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</si>
  <si>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</si>
  <si>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</si>
  <si>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</si>
  <si>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</si>
  <si>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</si>
  <si>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</si>
  <si>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</si>
  <si>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</si>
  <si>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</si>
  <si>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</si>
  <si>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</si>
  <si>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</si>
  <si>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</si>
  <si>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</si>
  <si>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</si>
  <si>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</si>
  <si>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</si>
  <si>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</si>
  <si>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</si>
  <si>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</si>
  <si>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</si>
  <si>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</si>
  <si>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</si>
  <si>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</si>
  <si>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</si>
  <si>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</si>
  <si>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</si>
  <si>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</si>
  <si>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</si>
  <si>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</si>
  <si>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</si>
  <si>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</si>
  <si>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</si>
  <si>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</si>
  <si>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</si>
  <si>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</si>
  <si>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</si>
  <si>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</si>
  <si>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</si>
  <si>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</si>
  <si>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</si>
  <si>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</si>
  <si>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</si>
  <si>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</si>
  <si>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</si>
  <si>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</si>
  <si>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</si>
  <si>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</si>
  <si>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</si>
  <si>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</si>
  <si>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</si>
  <si>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</si>
  <si>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</si>
  <si>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</si>
  <si>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</si>
  <si>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</si>
  <si>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</si>
  <si>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</si>
  <si>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</si>
  <si>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</si>
  <si>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</si>
  <si>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</si>
  <si>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</si>
  <si>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</si>
  <si>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</si>
  <si>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</si>
  <si>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</si>
  <si>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</si>
  <si>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</si>
  <si>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</si>
  <si>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</si>
  <si>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</si>
  <si>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</si>
  <si>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</si>
  <si>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</si>
  <si>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</si>
  <si>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</si>
  <si>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</si>
  <si>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</si>
  <si>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</si>
  <si>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</si>
  <si>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</si>
  <si>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</si>
  <si>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</si>
  <si>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</si>
  <si>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</si>
  <si>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</si>
  <si>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</si>
  <si>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</si>
  <si>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</si>
  <si>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</si>
  <si>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</si>
  <si>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</si>
  <si>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</si>
  <si>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</si>
  <si>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</si>
  <si>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</si>
  <si>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</si>
  <si>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</si>
  <si>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</si>
  <si>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</si>
  <si>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</si>
  <si>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</si>
  <si>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</si>
  <si>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</si>
  <si>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</si>
  <si>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</si>
  <si>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</si>
  <si>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</si>
  <si>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</si>
  <si>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</si>
  <si>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</si>
  <si>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</si>
  <si>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</si>
  <si>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</si>
  <si>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</si>
  <si>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</si>
  <si>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</si>
  <si>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</si>
  <si>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</si>
  <si>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</si>
  <si>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</si>
  <si>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</si>
  <si>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</si>
  <si>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</si>
  <si>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</si>
  <si>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</si>
  <si>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</si>
  <si>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</si>
  <si>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</si>
  <si>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</si>
  <si>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</si>
  <si>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</si>
  <si>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</si>
  <si>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</si>
  <si>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</si>
  <si>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</si>
  <si>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</si>
  <si>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</si>
  <si>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</si>
  <si>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</si>
  <si>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</si>
  <si>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</si>
  <si>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</si>
  <si>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</si>
  <si>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</si>
  <si>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</si>
  <si>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</si>
  <si>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</si>
  <si>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</si>
  <si>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</si>
  <si>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</si>
  <si>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</si>
  <si>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</si>
  <si>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</si>
  <si>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</si>
  <si>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</si>
  <si>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</si>
  <si>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</si>
  <si>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</si>
  <si>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</si>
  <si>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</si>
  <si>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</si>
  <si>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</si>
  <si>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</si>
  <si>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</si>
  <si>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</si>
  <si>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</si>
  <si>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</si>
  <si>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</si>
  <si>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</si>
  <si>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</si>
  <si>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</si>
  <si>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</si>
  <si>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</si>
  <si>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</si>
  <si>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</si>
  <si>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</si>
  <si>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</si>
  <si>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</si>
  <si>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</si>
  <si>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</si>
  <si>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</si>
  <si>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</si>
  <si>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</si>
  <si>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</si>
  <si>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</si>
  <si>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</si>
  <si>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</si>
  <si>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</si>
  <si>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</si>
  <si>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</si>
  <si>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</si>
  <si>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</si>
  <si>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</si>
  <si>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</si>
  <si>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</si>
  <si>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</si>
  <si>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</si>
  <si>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</si>
  <si>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</si>
  <si>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</si>
  <si>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</si>
  <si>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</si>
  <si>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</si>
  <si>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</si>
  <si>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</si>
  <si>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</si>
  <si>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</si>
  <si>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</si>
  <si>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</si>
  <si>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</si>
  <si>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</si>
  <si>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</si>
  <si>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</si>
  <si>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</si>
  <si>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</si>
  <si>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</si>
  <si>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</si>
  <si>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</si>
  <si>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</si>
  <si>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</si>
  <si>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</si>
  <si>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</si>
  <si>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</si>
  <si>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</si>
  <si>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</si>
  <si>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</si>
  <si>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</si>
  <si>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</si>
  <si>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</si>
  <si>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</si>
  <si>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</si>
  <si>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</si>
  <si>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</si>
  <si>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</si>
  <si>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</si>
  <si>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</si>
  <si>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</si>
  <si>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</si>
  <si>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</si>
  <si>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</si>
  <si>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</si>
  <si>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</si>
  <si>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</si>
  <si>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</si>
  <si>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</si>
  <si>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</si>
  <si>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</si>
  <si>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</si>
  <si>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</si>
  <si>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</si>
  <si>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</si>
  <si>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</si>
  <si>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</si>
  <si>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</si>
  <si>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</si>
  <si>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</si>
  <si>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</si>
  <si>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</si>
  <si>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</si>
  <si>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</si>
  <si>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</si>
  <si>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</si>
  <si>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</si>
  <si>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</si>
  <si>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</si>
  <si>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</si>
  <si>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</si>
  <si>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</si>
  <si>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</si>
  <si>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</si>
  <si>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</si>
  <si>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</si>
  <si>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</si>
  <si>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</si>
  <si>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</si>
  <si>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</si>
  <si>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</si>
  <si>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</si>
  <si>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</si>
  <si>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</si>
  <si>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</si>
  <si>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</si>
  <si>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</si>
  <si>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</si>
  <si>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</si>
  <si>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</si>
  <si>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</si>
  <si>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</si>
  <si>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</si>
  <si>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</si>
  <si>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</si>
  <si>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</si>
  <si>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</si>
  <si>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</si>
  <si>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</si>
  <si>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</si>
  <si>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</si>
  <si>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</si>
  <si>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</si>
  <si>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</si>
  <si>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</si>
  <si>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</si>
  <si>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</si>
  <si>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</si>
  <si>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</si>
  <si>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</si>
  <si>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</si>
  <si>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</si>
  <si>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</si>
  <si>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</si>
  <si>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</si>
  <si>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</si>
  <si>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</si>
  <si>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</si>
  <si>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</si>
  <si>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</si>
  <si>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</si>
  <si>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</si>
  <si>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</si>
  <si>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</si>
  <si>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</si>
  <si>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</si>
  <si>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</si>
  <si>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</si>
  <si>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</si>
  <si>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</si>
  <si>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</si>
  <si>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</si>
  <si>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</si>
  <si>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</si>
  <si>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</si>
  <si>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</si>
  <si>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</si>
  <si>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</si>
  <si>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</si>
  <si>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</si>
  <si>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</si>
  <si>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</si>
  <si>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</si>
  <si>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</si>
  <si>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</si>
  <si>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</si>
  <si>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</si>
  <si>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</si>
  <si>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</si>
  <si>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</si>
  <si>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</si>
  <si>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</si>
  <si>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</si>
  <si>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</si>
  <si>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</si>
  <si>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</si>
  <si>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</si>
  <si>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</si>
  <si>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</si>
  <si>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</si>
  <si>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</si>
  <si>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</si>
  <si>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</si>
  <si>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</si>
  <si>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</si>
  <si>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</si>
  <si>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</si>
  <si>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</si>
  <si>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</si>
  <si>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</si>
  <si>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</si>
  <si>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</si>
  <si>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</si>
  <si>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</si>
  <si>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</si>
  <si>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</si>
  <si>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</si>
  <si>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</si>
  <si>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</si>
  <si>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</si>
  <si>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</si>
  <si>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</si>
  <si>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</si>
  <si>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</si>
  <si>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</si>
  <si>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</si>
  <si>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</si>
  <si>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</si>
  <si>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</si>
  <si>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</si>
  <si>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</si>
  <si>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</si>
  <si>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</si>
  <si>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</si>
  <si>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</si>
  <si>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</si>
  <si>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</si>
  <si>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</si>
  <si>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</si>
  <si>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</si>
  <si>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</si>
  <si>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</si>
  <si>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</si>
  <si>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</si>
  <si>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</si>
  <si>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</si>
  <si>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</si>
  <si>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</si>
  <si>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</si>
  <si>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</si>
  <si>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</si>
  <si>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</si>
  <si>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</si>
  <si>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</si>
  <si>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</si>
  <si>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</si>
  <si>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</si>
  <si>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</si>
  <si>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</si>
  <si>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</si>
  <si>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</si>
  <si>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</si>
  <si>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</si>
  <si>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</si>
  <si>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</si>
  <si>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</si>
  <si>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</si>
  <si>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</si>
  <si>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</si>
  <si>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</si>
  <si>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</si>
  <si>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</si>
  <si>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</si>
  <si>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</si>
  <si>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</si>
  <si>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</si>
  <si>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</si>
  <si>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</si>
  <si>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</si>
  <si>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</si>
  <si>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</si>
  <si>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</si>
  <si>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</si>
  <si>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</si>
  <si>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</si>
  <si>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</si>
  <si>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</si>
  <si>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</si>
  <si>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</si>
  <si>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</si>
  <si>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</si>
  <si>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</si>
  <si>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</si>
  <si>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</si>
  <si>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</si>
  <si>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</si>
  <si>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</si>
  <si>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</si>
  <si>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</si>
  <si>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</si>
  <si>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</si>
  <si>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</si>
  <si>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</si>
  <si>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</si>
  <si>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</si>
  <si>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</si>
  <si>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</si>
  <si>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</si>
  <si>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</si>
  <si>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</si>
  <si>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</si>
  <si>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</si>
  <si>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</si>
  <si>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</si>
  <si>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</si>
  <si>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</si>
  <si>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</si>
  <si>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</si>
  <si>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</si>
  <si>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</si>
  <si>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</si>
  <si>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</si>
  <si>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</si>
  <si>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</si>
  <si>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</si>
  <si>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</si>
  <si>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</si>
  <si>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</si>
  <si>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</si>
  <si>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</si>
  <si>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</si>
  <si>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</si>
  <si>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</si>
  <si>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</si>
  <si>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</si>
  <si>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</si>
  <si>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</si>
  <si>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</si>
  <si>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</si>
  <si>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</si>
  <si>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</si>
  <si>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</si>
  <si>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</si>
  <si>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</si>
  <si>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</si>
  <si>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</si>
  <si>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</si>
  <si>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</si>
  <si>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</si>
  <si>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</si>
  <si>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</si>
  <si>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</si>
  <si>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</si>
  <si>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</si>
  <si>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</si>
  <si>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</si>
  <si>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</si>
  <si>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</si>
  <si>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</si>
  <si>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</si>
  <si>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</si>
  <si>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</si>
  <si>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</si>
  <si>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</si>
  <si>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</si>
  <si>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</si>
  <si>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</si>
  <si>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</si>
  <si>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</si>
  <si>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</si>
  <si>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</si>
  <si>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</si>
  <si>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</si>
  <si>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</si>
  <si>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</si>
  <si>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</si>
  <si>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</si>
  <si>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</si>
  <si>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</si>
  <si>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</si>
  <si>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</si>
  <si>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</si>
  <si>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</si>
  <si>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</si>
  <si>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</si>
  <si>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</si>
  <si>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</si>
  <si>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</si>
  <si>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</si>
  <si>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</si>
  <si>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</si>
  <si>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</si>
  <si>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</si>
  <si>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</si>
  <si>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</si>
  <si>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</si>
  <si>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</si>
  <si>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</si>
  <si>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</si>
  <si>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</si>
  <si>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</si>
  <si>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</si>
  <si>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</si>
  <si>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</si>
  <si>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</si>
  <si>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</si>
  <si>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</si>
  <si>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</si>
  <si>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</si>
  <si>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</si>
  <si>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</si>
  <si>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</si>
  <si>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</si>
  <si>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</si>
  <si>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</si>
  <si>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</si>
  <si>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</si>
  <si>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</si>
  <si>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</si>
  <si>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</si>
  <si>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</si>
  <si>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</si>
  <si>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</si>
  <si>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</si>
  <si>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</si>
  <si>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</si>
  <si>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</si>
  <si>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</si>
  <si>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</si>
  <si>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</si>
  <si>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</si>
  <si>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</si>
  <si>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</si>
  <si>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</si>
  <si>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</si>
  <si>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</si>
  <si>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</si>
  <si>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</si>
  <si>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</si>
  <si>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</si>
  <si>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</si>
  <si>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</si>
  <si>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</si>
  <si>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</si>
  <si>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</si>
  <si>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</si>
  <si>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</si>
  <si>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</si>
  <si>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</si>
  <si>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</si>
  <si>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</si>
  <si>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</si>
  <si>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</si>
  <si>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</si>
  <si>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</si>
  <si>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</si>
  <si>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</si>
  <si>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</si>
  <si>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</si>
  <si>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</si>
  <si>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</si>
  <si>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</si>
  <si>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</si>
  <si>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</si>
  <si>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</si>
  <si>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</si>
  <si>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</si>
  <si>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</si>
  <si>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</si>
  <si>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</si>
  <si>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</si>
  <si>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</si>
  <si>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</si>
  <si>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</si>
  <si>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</si>
  <si>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</si>
  <si>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</si>
  <si>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</si>
  <si>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</si>
  <si>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</si>
  <si>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</si>
  <si>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</si>
  <si>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</si>
  <si>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</si>
  <si>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</si>
  <si>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</si>
  <si>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</si>
  <si>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</si>
  <si>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</si>
  <si>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</si>
  <si>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</si>
  <si>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</si>
  <si>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</si>
  <si>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</si>
  <si>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</si>
  <si>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</si>
  <si>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</si>
  <si>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</si>
  <si>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</si>
  <si>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</si>
  <si>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</si>
  <si>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</si>
  <si>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</si>
  <si>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</si>
  <si>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</si>
  <si>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</si>
  <si>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</si>
  <si>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</si>
  <si>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</si>
  <si>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</si>
  <si>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</si>
  <si>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</si>
  <si>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</si>
  <si>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</si>
  <si>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</si>
  <si>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</si>
  <si>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</si>
  <si>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</si>
  <si>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</si>
  <si>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</si>
  <si>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</si>
  <si>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</si>
  <si>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</si>
  <si>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</si>
  <si>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</si>
  <si>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</si>
  <si>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</si>
  <si>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</si>
  <si>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</si>
  <si>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</si>
  <si>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</si>
  <si>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</si>
  <si>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</si>
  <si>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</si>
  <si>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</si>
  <si>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</si>
  <si>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</si>
  <si>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</si>
  <si>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</si>
  <si>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</si>
  <si>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</si>
  <si>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</si>
  <si>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</si>
  <si>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</si>
  <si>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</si>
  <si>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</si>
  <si>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</si>
  <si>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</si>
  <si>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</si>
  <si>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</si>
  <si>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</si>
  <si>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</si>
  <si>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</si>
  <si>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</si>
  <si>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</si>
  <si>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</si>
  <si>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</si>
  <si>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</si>
  <si>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</si>
  <si>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</si>
  <si>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</si>
  <si>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</si>
  <si>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</si>
  <si>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</si>
  <si>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</si>
  <si>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</si>
  <si>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</si>
  <si>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</si>
  <si>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</si>
  <si>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</si>
  <si>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</si>
  <si>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</si>
  <si>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</si>
  <si>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</si>
  <si>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</si>
  <si>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</si>
  <si>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</si>
  <si>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</si>
  <si>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</si>
  <si>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</si>
  <si>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</si>
  <si>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</si>
  <si>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</si>
  <si>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</si>
  <si>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</si>
  <si>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</si>
  <si>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</si>
  <si>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</si>
  <si>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</si>
  <si>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</si>
  <si>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</si>
  <si>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</si>
  <si>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</si>
  <si>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</si>
  <si>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</si>
  <si>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</si>
  <si>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</si>
  <si>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</si>
  <si>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</si>
  <si>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</si>
  <si>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</si>
  <si>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</si>
  <si>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</si>
  <si>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</si>
  <si>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</si>
  <si>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</si>
  <si>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</si>
  <si>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</si>
  <si>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</si>
  <si>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</si>
  <si>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</si>
  <si>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</si>
  <si>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</si>
  <si>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</si>
  <si>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</si>
  <si>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</si>
  <si>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</si>
  <si>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</si>
  <si>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</si>
  <si>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</si>
  <si>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</si>
  <si>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</si>
  <si>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</si>
  <si>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</si>
  <si>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</si>
  <si>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</si>
  <si>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</si>
  <si>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</si>
  <si>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</si>
  <si>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</si>
  <si>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</si>
  <si>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</si>
  <si>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</si>
  <si>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</si>
  <si>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</si>
  <si>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</si>
  <si>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</si>
  <si>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</si>
  <si>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</si>
  <si>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</si>
  <si>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</si>
  <si>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</si>
  <si>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</si>
  <si>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</si>
  <si>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</si>
  <si>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</si>
  <si>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</si>
  <si>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</si>
  <si>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</si>
  <si>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</si>
  <si>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</si>
  <si>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</si>
  <si>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</si>
  <si>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</si>
  <si>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</si>
  <si>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</si>
  <si>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</si>
  <si>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</si>
  <si>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</si>
  <si>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</si>
  <si>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</si>
  <si>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</si>
  <si>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</si>
  <si>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</si>
  <si>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</si>
  <si>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</si>
  <si>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</si>
  <si>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</si>
  <si>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</si>
  <si>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</si>
  <si>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</si>
  <si>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</si>
  <si>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</si>
  <si>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</si>
  <si>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</si>
  <si>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</si>
  <si>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</si>
  <si>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</si>
  <si>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</si>
  <si>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</si>
  <si>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</si>
  <si>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</si>
  <si>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</si>
  <si>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</si>
  <si>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</si>
  <si>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</si>
  <si>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</si>
  <si>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</si>
  <si>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</si>
  <si>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</si>
  <si>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</si>
  <si>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</si>
  <si>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</si>
  <si>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</si>
  <si>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</si>
  <si>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</si>
  <si>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</si>
  <si>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</si>
  <si>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</si>
  <si>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</si>
  <si>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</si>
  <si>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</si>
  <si>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</si>
  <si>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</si>
  <si>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</si>
  <si>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</si>
  <si>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</si>
  <si>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</si>
  <si>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</si>
  <si>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</si>
  <si>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</si>
  <si>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</si>
  <si>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</si>
  <si>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</si>
  <si>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</si>
  <si>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</si>
  <si>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</si>
  <si>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</si>
  <si>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</si>
  <si>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</si>
  <si>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</si>
  <si>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</si>
  <si>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</si>
  <si>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</si>
  <si>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</si>
  <si>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</si>
  <si>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</si>
  <si>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</si>
  <si>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</si>
  <si>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</si>
  <si>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</si>
  <si>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</si>
  <si>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</si>
  <si>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</si>
  <si>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</si>
  <si>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</si>
  <si>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</si>
  <si>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</si>
  <si>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</si>
  <si>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</si>
  <si>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</si>
  <si>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</si>
  <si>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</si>
  <si>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</si>
  <si>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</si>
  <si>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</si>
  <si>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</si>
  <si>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</si>
  <si>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</si>
  <si>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</si>
  <si>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</si>
  <si>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</si>
  <si>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</si>
  <si>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</si>
  <si>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</si>
  <si>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</si>
  <si>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</si>
  <si>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</si>
  <si>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</si>
  <si>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</si>
  <si>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</si>
  <si>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</si>
  <si>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</si>
  <si>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</si>
  <si>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</si>
  <si>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</si>
  <si>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</si>
  <si>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</si>
  <si>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</si>
  <si>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</si>
  <si>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</si>
  <si>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</si>
  <si>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</si>
  <si>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</si>
  <si>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</si>
  <si>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</si>
  <si>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</si>
  <si>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</si>
  <si>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</si>
  <si>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</si>
  <si>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</si>
  <si>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</si>
  <si>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</si>
  <si>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</si>
  <si>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</si>
  <si>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</si>
  <si>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</si>
  <si>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</si>
  <si>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</si>
  <si>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</si>
  <si>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</si>
  <si>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</si>
  <si>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</si>
  <si>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</si>
  <si>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</si>
  <si>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</si>
  <si>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</si>
  <si>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</si>
  <si>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</si>
  <si>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</si>
  <si>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</si>
  <si>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</si>
  <si>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</si>
  <si>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</si>
  <si>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</si>
  <si>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</si>
  <si>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</si>
  <si>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</si>
  <si>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</si>
  <si>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</si>
  <si>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</si>
  <si>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</si>
  <si>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</si>
  <si>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</si>
  <si>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</si>
  <si>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</si>
  <si>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</si>
  <si>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</si>
  <si>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</si>
  <si>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</si>
  <si>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</si>
  <si>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</si>
  <si>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</si>
  <si>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</si>
  <si>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</si>
  <si>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</si>
  <si>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</si>
  <si>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</si>
  <si>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</si>
  <si>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</si>
  <si>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</si>
  <si>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</si>
  <si>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</si>
  <si>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</si>
  <si>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</si>
  <si>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</si>
  <si>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</si>
  <si>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</si>
  <si>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</si>
  <si>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</si>
  <si>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</si>
  <si>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</si>
  <si>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</si>
  <si>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</si>
  <si>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</si>
  <si>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</si>
  <si>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</si>
  <si>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</si>
  <si>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</si>
  <si>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</si>
  <si>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</si>
  <si>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</si>
  <si>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</si>
  <si>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</si>
  <si>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</si>
  <si>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</si>
  <si>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</si>
  <si>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</si>
  <si>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</si>
  <si>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</si>
  <si>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</si>
  <si>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</si>
  <si>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</si>
  <si>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</si>
  <si>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</si>
  <si>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</si>
  <si>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</si>
  <si>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</si>
  <si>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</si>
  <si>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</si>
  <si>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</si>
  <si>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</si>
  <si>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</si>
  <si>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</si>
  <si>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</si>
  <si>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</si>
  <si>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</si>
  <si>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</si>
  <si>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</si>
  <si>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</si>
  <si>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</si>
  <si>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</si>
  <si>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</si>
  <si>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</si>
  <si>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</si>
  <si>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</si>
  <si>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</si>
  <si>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</si>
  <si>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</si>
  <si>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</si>
  <si>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</si>
  <si>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</si>
  <si>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</si>
  <si>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</si>
  <si>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</si>
  <si>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</si>
  <si>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</si>
  <si>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</si>
  <si>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</si>
  <si>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</si>
  <si>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</si>
  <si>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</si>
  <si>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</si>
  <si>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</si>
  <si>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</si>
  <si>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</si>
  <si>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</si>
  <si>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</si>
  <si>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</si>
  <si>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</si>
  <si>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</si>
  <si>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</si>
  <si>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</si>
  <si>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</si>
  <si>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</si>
  <si>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</si>
  <si>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</si>
  <si>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</si>
  <si>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</si>
  <si>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</si>
  <si>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</si>
  <si>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</si>
  <si>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</si>
  <si>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</si>
  <si>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</si>
  <si>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</si>
  <si>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</si>
  <si>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</si>
  <si>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</si>
  <si>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</si>
  <si>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</si>
  <si>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</si>
  <si>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</si>
  <si>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</si>
  <si>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</si>
  <si>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</si>
  <si>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</si>
  <si>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</si>
  <si>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</si>
  <si>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</si>
  <si>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</si>
  <si>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</si>
  <si>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</si>
  <si>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</si>
  <si>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</si>
  <si>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</si>
  <si>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</si>
  <si>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</si>
  <si>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</si>
  <si>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</si>
  <si>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</si>
  <si>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</si>
  <si>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</si>
  <si>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</si>
  <si>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</si>
  <si>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</si>
  <si>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</si>
  <si>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</si>
  <si>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</si>
  <si>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</si>
  <si>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</si>
  <si>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</si>
  <si>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</si>
  <si>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</si>
  <si>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</si>
  <si>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</si>
  <si>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</si>
  <si>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</si>
  <si>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</si>
  <si>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</si>
  <si>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</si>
  <si>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</si>
  <si>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</si>
  <si>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</si>
  <si>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</si>
  <si>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</si>
  <si>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</si>
  <si>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</si>
  <si>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</si>
  <si>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</si>
  <si>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</si>
  <si>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</si>
  <si>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</si>
  <si>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</si>
  <si>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</si>
  <si>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</si>
  <si>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</si>
  <si>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</si>
  <si>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</si>
  <si>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</si>
  <si>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</si>
  <si>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</si>
  <si>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</si>
  <si>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</si>
  <si>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</si>
  <si>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</si>
  <si>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</si>
  <si>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</si>
  <si>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</si>
  <si>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</si>
  <si>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</si>
  <si>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</si>
  <si>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</si>
  <si>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</si>
  <si>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</si>
  <si>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</si>
  <si>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</si>
  <si>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</si>
  <si>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</si>
  <si>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</si>
  <si>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</si>
  <si>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</si>
  <si>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</si>
  <si>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</si>
  <si>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</si>
  <si>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</si>
  <si>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</si>
  <si>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</si>
  <si>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</si>
  <si>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</si>
  <si>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</si>
  <si>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</si>
  <si>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</si>
  <si>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</si>
  <si>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</si>
  <si>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</si>
  <si>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</si>
  <si>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</si>
  <si>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</si>
  <si>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</si>
  <si>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</si>
  <si>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</si>
  <si>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</si>
  <si>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</si>
  <si>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</si>
  <si>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</si>
  <si>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</si>
  <si>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</si>
  <si>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</si>
  <si>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</si>
  <si>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</si>
  <si>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</si>
  <si>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</si>
  <si>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</si>
  <si>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</si>
  <si>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</si>
  <si>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</si>
  <si>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</si>
  <si>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</si>
  <si>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</si>
  <si>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</si>
  <si>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</si>
  <si>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</si>
  <si>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</si>
  <si>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</si>
  <si>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</si>
  <si>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</si>
  <si>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</si>
  <si>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</si>
  <si>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</si>
  <si>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</si>
  <si>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</si>
  <si>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</si>
  <si>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</si>
  <si>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</si>
  <si>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</si>
  <si>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</si>
  <si>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</si>
  <si>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</si>
  <si>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</si>
  <si>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</si>
  <si>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</si>
  <si>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</si>
  <si>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</si>
  <si>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</si>
  <si>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</si>
  <si>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</si>
  <si>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</si>
  <si>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</si>
  <si>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</si>
  <si>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</si>
  <si>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</si>
  <si>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</si>
  <si>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</si>
  <si>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</si>
  <si>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</si>
  <si>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</si>
  <si>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</si>
  <si>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</si>
  <si>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</si>
  <si>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</si>
  <si>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</si>
  <si>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</si>
  <si>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</si>
  <si>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</si>
  <si>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</si>
  <si>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</si>
  <si>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</si>
  <si>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</si>
  <si>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</si>
  <si>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</si>
  <si>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</si>
  <si>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</si>
  <si>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</si>
  <si>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</si>
  <si>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</si>
  <si>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</si>
  <si>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</si>
  <si>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</si>
  <si>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</si>
  <si>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</si>
  <si>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</si>
  <si>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</si>
  <si>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</si>
  <si>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</si>
  <si>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</si>
  <si>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</si>
  <si>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</si>
  <si>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</si>
  <si>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</si>
  <si>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</si>
  <si>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</si>
  <si>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</si>
  <si>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</si>
  <si>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</si>
  <si>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</si>
  <si>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</si>
  <si>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</si>
  <si>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</si>
  <si>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</si>
  <si>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</si>
  <si>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</si>
  <si>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</si>
  <si>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</si>
  <si>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</si>
  <si>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</si>
  <si>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</si>
  <si>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</si>
  <si>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</si>
  <si>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</si>
  <si>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</si>
  <si>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</si>
  <si>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</si>
  <si>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</si>
  <si>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</si>
  <si>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</si>
  <si>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</si>
  <si>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</si>
  <si>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</si>
  <si>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</si>
  <si>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</si>
  <si>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</si>
  <si>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</si>
  <si>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</si>
  <si>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</si>
  <si>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</si>
  <si>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</si>
  <si>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</si>
  <si>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</si>
  <si>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</si>
  <si>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</si>
  <si>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</si>
  <si>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</si>
  <si>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</si>
  <si>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</si>
  <si>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</si>
  <si>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</si>
  <si>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</si>
  <si>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</si>
  <si>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</si>
  <si>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</si>
  <si>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</si>
  <si>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</si>
  <si>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</si>
  <si>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</si>
  <si>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</si>
  <si>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</si>
  <si>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</si>
  <si>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</si>
  <si>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</si>
  <si>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</si>
  <si>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</si>
  <si>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</si>
  <si>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</si>
  <si>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</si>
  <si>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</si>
  <si>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</si>
  <si>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</si>
  <si>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</si>
  <si>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</si>
  <si>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</si>
  <si>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</si>
  <si>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</si>
  <si>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</si>
  <si>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</si>
  <si>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</si>
  <si>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</si>
  <si>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</si>
  <si>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</si>
  <si>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</si>
  <si>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</si>
  <si>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</si>
  <si>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</si>
  <si>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</si>
  <si>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</si>
  <si>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</si>
  <si>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</si>
  <si>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</si>
  <si>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</si>
  <si>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</si>
  <si>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</si>
  <si>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</si>
  <si>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</si>
  <si>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</si>
  <si>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</si>
  <si>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</si>
  <si>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</si>
  <si>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</si>
  <si>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</si>
  <si>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</si>
  <si>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</si>
  <si>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</si>
  <si>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</si>
  <si>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</si>
  <si>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</si>
  <si>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</si>
  <si>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</si>
  <si>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</si>
  <si>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</si>
  <si>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</si>
  <si>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</si>
  <si>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</si>
  <si>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</si>
  <si>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</si>
  <si>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</si>
  <si>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</si>
  <si>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</si>
  <si>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</si>
  <si>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</si>
  <si>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</si>
  <si>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</si>
  <si>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</si>
  <si>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</si>
  <si>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</si>
  <si>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</si>
  <si>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</si>
  <si>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</si>
  <si>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</si>
  <si>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</si>
  <si>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</si>
  <si>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</si>
  <si>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</si>
  <si>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</si>
  <si>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</si>
  <si>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</si>
  <si>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</si>
  <si>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</si>
  <si>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</si>
  <si>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</si>
  <si>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</si>
  <si>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</si>
  <si>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</si>
  <si>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</si>
  <si>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</si>
  <si>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</si>
  <si>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</si>
  <si>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</si>
  <si>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</si>
  <si>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</si>
  <si>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</si>
  <si>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</si>
  <si>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</si>
  <si>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</si>
  <si>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</si>
  <si>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</si>
  <si>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</si>
  <si>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</si>
  <si>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</si>
  <si>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</si>
  <si>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</si>
  <si>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</si>
  <si>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</si>
  <si>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</si>
  <si>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</si>
  <si>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</si>
  <si>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</si>
  <si>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</si>
  <si>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</si>
  <si>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</si>
  <si>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</si>
  <si>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</si>
  <si>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</si>
  <si>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</si>
  <si>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</si>
  <si>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</si>
  <si>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</si>
  <si>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</si>
  <si>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</si>
  <si>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</si>
  <si>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</si>
  <si>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</si>
  <si>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</si>
  <si>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</si>
  <si>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</si>
  <si>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</si>
  <si>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</si>
  <si>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</si>
  <si>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</si>
  <si>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</si>
  <si>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</si>
  <si>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</si>
  <si>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</si>
  <si>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</si>
  <si>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</si>
  <si>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</si>
  <si>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</si>
  <si>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</si>
  <si>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</si>
  <si>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</si>
  <si>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</si>
  <si>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</si>
  <si>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</si>
  <si>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</si>
  <si>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</si>
  <si>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</si>
  <si>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</si>
  <si>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</si>
  <si>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</si>
  <si>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</si>
  <si>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</si>
  <si>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</si>
  <si>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</si>
  <si>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</si>
  <si>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</si>
  <si>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</si>
  <si>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</si>
  <si>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</si>
  <si>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</si>
  <si>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</si>
  <si>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</si>
  <si>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</si>
  <si>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</si>
  <si>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</si>
  <si>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</si>
  <si>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</si>
  <si>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</si>
  <si>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</si>
  <si>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</si>
  <si>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</si>
  <si>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</si>
  <si>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</si>
  <si>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</si>
  <si>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</si>
  <si>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</si>
  <si>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</si>
  <si>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</si>
  <si>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</si>
  <si>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</si>
  <si>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</si>
  <si>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</si>
  <si>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</si>
  <si>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</si>
  <si>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</si>
  <si>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</si>
  <si>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</si>
  <si>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</si>
  <si>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</si>
  <si>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</si>
  <si>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</si>
  <si>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</si>
  <si>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</si>
  <si>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</si>
  <si>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</si>
  <si>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</si>
  <si>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</si>
  <si>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</si>
  <si>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</si>
  <si>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</si>
  <si>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</si>
  <si>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</si>
  <si>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</si>
  <si>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</si>
  <si>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</si>
  <si>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</si>
  <si>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</si>
  <si>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</si>
  <si>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</si>
  <si>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</si>
  <si>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</si>
  <si>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</si>
  <si>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</si>
  <si>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</si>
  <si>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</si>
  <si>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</si>
  <si>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</si>
  <si>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</si>
  <si>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</si>
  <si>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</si>
  <si>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</si>
  <si>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</si>
  <si>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</si>
  <si>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</si>
  <si>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</si>
  <si>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</si>
  <si>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</si>
  <si>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</si>
  <si>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</si>
  <si>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</si>
  <si>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</si>
  <si>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</si>
  <si>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</si>
  <si>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</si>
  <si>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</si>
  <si>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</si>
  <si>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</si>
  <si>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</si>
  <si>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</si>
  <si>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</si>
  <si>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</si>
  <si>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</si>
  <si>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</si>
  <si>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</si>
  <si>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</si>
  <si>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</si>
  <si>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</si>
  <si>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</si>
  <si>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</si>
  <si>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</si>
  <si>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</si>
  <si>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</si>
  <si>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</si>
  <si>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</si>
  <si>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</si>
  <si>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</si>
  <si>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</si>
  <si>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</si>
  <si>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</si>
  <si>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</si>
  <si>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</si>
  <si>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</si>
  <si>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</si>
  <si>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</si>
  <si>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</si>
  <si>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</si>
  <si>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</si>
  <si>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</si>
  <si>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</si>
  <si>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</si>
  <si>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</si>
  <si>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</si>
  <si>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</si>
  <si>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</si>
  <si>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</si>
  <si>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</si>
  <si>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</si>
  <si>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</si>
  <si>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</si>
  <si>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</si>
  <si>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</si>
  <si>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</si>
  <si>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</si>
  <si>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</si>
  <si>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</si>
  <si>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</si>
  <si>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</si>
  <si>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</si>
  <si>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</si>
  <si>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</si>
  <si>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</si>
  <si>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</si>
  <si>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</si>
  <si>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</si>
  <si>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</si>
  <si>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</si>
  <si>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</si>
  <si>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</si>
  <si>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</si>
  <si>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</si>
  <si>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</si>
  <si>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</si>
  <si>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</si>
  <si>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</si>
  <si>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</si>
  <si>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</si>
  <si>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</si>
  <si>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</si>
  <si>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</si>
  <si>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</si>
  <si>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</si>
  <si>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</si>
  <si>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</si>
  <si>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</si>
  <si>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</si>
  <si>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</si>
  <si>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</si>
  <si>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</si>
  <si>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</si>
  <si>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</si>
  <si>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</si>
  <si>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</si>
  <si>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</si>
  <si>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</si>
  <si>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</si>
  <si>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</si>
  <si>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</si>
  <si>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</si>
  <si>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</si>
  <si>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</si>
  <si>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</si>
  <si>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</si>
  <si>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</si>
  <si>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</si>
  <si>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</si>
  <si>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</si>
  <si>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</si>
  <si>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</si>
  <si>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</si>
  <si>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</si>
  <si>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</si>
  <si>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</si>
  <si>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</si>
  <si>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</si>
  <si>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</si>
  <si>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</si>
  <si>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</si>
  <si>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</si>
  <si>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</si>
  <si>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</si>
  <si>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</si>
  <si>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</si>
  <si>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</si>
  <si>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</si>
  <si>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</si>
  <si>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</si>
  <si>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</si>
  <si>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</si>
  <si>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</si>
  <si>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</si>
  <si>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</si>
  <si>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</si>
  <si>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</si>
  <si>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</si>
  <si>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</si>
  <si>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</si>
  <si>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</si>
  <si>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</si>
  <si>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</si>
  <si>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</si>
  <si>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</si>
  <si>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</si>
  <si>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</si>
  <si>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</si>
  <si>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</si>
  <si>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</si>
  <si>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</si>
  <si>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</si>
  <si>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</si>
  <si>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</si>
  <si>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</si>
  <si>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</si>
  <si>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</si>
  <si>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</si>
  <si>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</si>
  <si>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</si>
  <si>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</si>
  <si>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</si>
  <si>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</si>
  <si>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</si>
  <si>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</si>
  <si>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</si>
  <si>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</si>
  <si>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</si>
  <si>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</si>
  <si>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</si>
  <si>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</si>
  <si>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</si>
  <si>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</si>
  <si>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</si>
  <si>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</si>
  <si>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</si>
  <si>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</si>
  <si>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</si>
  <si>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</si>
  <si>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</si>
  <si>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</si>
  <si>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</si>
  <si>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</si>
  <si>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</si>
  <si>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</si>
  <si>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</si>
  <si>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</si>
  <si>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</si>
  <si>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</si>
  <si>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</si>
  <si>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</si>
  <si>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</si>
  <si>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</si>
  <si>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</si>
  <si>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</si>
  <si>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</si>
  <si>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</si>
  <si>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</si>
  <si>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</si>
  <si>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</si>
  <si>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</si>
  <si>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</si>
  <si>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</si>
  <si>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</si>
  <si>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</si>
  <si>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</si>
  <si>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</si>
  <si>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</si>
  <si>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</si>
  <si>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</si>
  <si>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</si>
  <si>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</si>
  <si>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</si>
  <si>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</si>
  <si>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</si>
  <si>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</si>
  <si>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</si>
  <si>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</si>
  <si>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</si>
  <si>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</si>
  <si>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</si>
  <si>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</si>
  <si>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</si>
  <si>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</si>
  <si>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</si>
  <si>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</si>
  <si>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</si>
  <si>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</si>
  <si>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</si>
  <si>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</si>
  <si>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</si>
  <si>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</si>
  <si>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</si>
  <si>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</si>
  <si>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</si>
  <si>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</si>
  <si>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</si>
  <si>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</si>
  <si>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</si>
  <si>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</si>
  <si>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</si>
  <si>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</si>
  <si>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</si>
  <si>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</si>
  <si>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</si>
  <si>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</si>
  <si>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</si>
  <si>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</si>
  <si>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</si>
  <si>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</si>
  <si>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</si>
  <si>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</si>
  <si>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</si>
  <si>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</si>
  <si>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</si>
  <si>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</si>
  <si>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</si>
  <si>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</si>
  <si>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</si>
  <si>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</si>
  <si>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</si>
  <si>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</si>
  <si>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</si>
  <si>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</si>
  <si>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</si>
  <si>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</si>
  <si>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</si>
  <si>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</si>
  <si>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</si>
  <si>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</si>
  <si>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</si>
  <si>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</si>
  <si>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</si>
  <si>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</si>
  <si>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</si>
  <si>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</si>
  <si>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</si>
  <si>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</si>
  <si>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</si>
  <si>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</si>
  <si>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</si>
  <si>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</si>
  <si>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</si>
  <si>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</si>
  <si>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</si>
  <si>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</si>
  <si>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</si>
  <si>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</si>
  <si>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</si>
  <si>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</si>
  <si>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</si>
  <si>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</si>
  <si>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</si>
  <si>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</si>
  <si>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</si>
  <si>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</si>
  <si>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</si>
  <si>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</si>
  <si>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</si>
  <si>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</si>
  <si>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</si>
  <si>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</si>
  <si>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</si>
  <si>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</si>
  <si>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</si>
  <si>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</si>
  <si>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</si>
  <si>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</si>
  <si>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</si>
  <si>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</si>
  <si>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</si>
  <si>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</si>
  <si>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</si>
  <si>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</si>
  <si>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</si>
  <si>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</si>
  <si>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</si>
  <si>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</si>
  <si>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</si>
  <si>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</si>
  <si>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</si>
  <si>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</si>
  <si>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</si>
  <si>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</si>
  <si>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</si>
  <si>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</si>
  <si>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</si>
  <si>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</si>
  <si>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</si>
  <si>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</si>
  <si>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</si>
  <si>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</si>
  <si>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</si>
  <si>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</si>
  <si>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</si>
  <si>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</si>
  <si>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</si>
  <si>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</si>
  <si>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</si>
  <si>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</si>
  <si>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</si>
  <si>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</si>
  <si>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</si>
  <si>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</si>
  <si>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</si>
  <si>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</si>
  <si>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</si>
  <si>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</si>
  <si>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</si>
  <si>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</si>
  <si>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</si>
  <si>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</si>
  <si>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</si>
  <si>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</si>
  <si>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</si>
  <si>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</si>
  <si>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</si>
  <si>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</si>
  <si>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</si>
  <si>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</si>
  <si>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</si>
  <si>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</si>
  <si>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</si>
  <si>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</si>
  <si>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</si>
  <si>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</si>
  <si>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</si>
  <si>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</si>
  <si>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</si>
  <si>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</si>
  <si>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</si>
  <si>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</si>
  <si>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</si>
  <si>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</si>
  <si>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</si>
  <si>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</si>
  <si>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</si>
  <si>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</si>
  <si>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</si>
  <si>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</si>
  <si>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</si>
  <si>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</si>
  <si>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</si>
  <si>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</si>
  <si>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</si>
  <si>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</si>
  <si>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</si>
  <si>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</si>
  <si>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</si>
  <si>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</si>
  <si>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</si>
  <si>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</si>
  <si>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</si>
  <si>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</si>
  <si>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</si>
  <si>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</si>
  <si>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</si>
  <si>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</si>
  <si>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</si>
  <si>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</si>
  <si>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</si>
  <si>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</si>
  <si>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</si>
  <si>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</si>
  <si>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</si>
  <si>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</si>
  <si>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</si>
  <si>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</si>
  <si>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</si>
  <si>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</si>
  <si>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</si>
  <si>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</si>
  <si>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</si>
  <si>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</si>
  <si>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</si>
  <si>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</si>
  <si>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</si>
  <si>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</si>
  <si>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</si>
  <si>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</si>
  <si>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</si>
  <si>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</si>
  <si>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</si>
  <si>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</si>
  <si>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</si>
  <si>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</si>
  <si>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</si>
  <si>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</si>
  <si>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</si>
  <si>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</si>
  <si>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</si>
  <si>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</si>
  <si>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</si>
  <si>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</si>
  <si>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</si>
  <si>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</si>
  <si>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</si>
  <si>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</si>
  <si>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</si>
  <si>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</si>
  <si>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</si>
  <si>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</si>
  <si>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</si>
  <si>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</si>
  <si>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</si>
  <si>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</si>
  <si>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</si>
  <si>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</si>
  <si>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</si>
  <si>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</si>
  <si>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</si>
  <si>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</si>
  <si>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</si>
  <si>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</si>
  <si>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</si>
  <si>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</si>
  <si>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</si>
  <si>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</si>
  <si>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</si>
  <si>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</si>
  <si>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</si>
  <si>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</si>
  <si>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</si>
  <si>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</si>
  <si>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</si>
  <si>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</si>
  <si>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</si>
  <si>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</si>
  <si>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</si>
  <si>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</si>
  <si>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</si>
  <si>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</si>
  <si>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</si>
  <si>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</si>
  <si>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</si>
  <si>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</si>
  <si>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</si>
  <si>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</si>
  <si>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</si>
  <si>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</si>
  <si>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</si>
  <si>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</si>
  <si>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</si>
  <si>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</si>
  <si>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</si>
  <si>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</si>
  <si>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</si>
  <si>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</si>
  <si>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</si>
  <si>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</si>
  <si>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</si>
  <si>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</si>
  <si>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</si>
  <si>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</si>
  <si>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</si>
  <si>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</si>
  <si>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</si>
  <si>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</si>
  <si>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</si>
  <si>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</si>
  <si>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</si>
  <si>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</si>
  <si>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</si>
  <si>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</si>
  <si>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</si>
  <si>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</si>
  <si>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</si>
  <si>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</si>
  <si>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</si>
  <si>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</si>
  <si>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</si>
  <si>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</si>
  <si>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</si>
  <si>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</si>
  <si>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</si>
  <si>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</si>
  <si>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</si>
  <si>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</si>
  <si>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</si>
  <si>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</si>
  <si>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</si>
  <si>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</si>
  <si>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</si>
  <si>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</si>
  <si>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</si>
  <si>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</si>
  <si>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</si>
  <si>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</si>
  <si>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</si>
  <si>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</si>
  <si>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</si>
  <si>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</si>
  <si>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</si>
  <si>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</si>
  <si>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</si>
  <si>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</si>
  <si>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</si>
  <si>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</si>
  <si>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</si>
  <si>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</si>
  <si>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</si>
  <si>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</si>
  <si>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</si>
  <si>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</si>
  <si>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</si>
  <si>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</si>
  <si>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</si>
  <si>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</si>
  <si>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</si>
  <si>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</si>
  <si>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</si>
  <si>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</si>
  <si>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</si>
  <si>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</si>
  <si>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</si>
  <si>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</si>
  <si>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</si>
  <si>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</si>
  <si>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</si>
  <si>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</si>
  <si>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</si>
  <si>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</si>
  <si>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</si>
  <si>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</si>
  <si>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</si>
  <si>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</si>
  <si>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</si>
  <si>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</si>
  <si>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</si>
  <si>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</si>
  <si>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</si>
  <si>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</si>
  <si>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</si>
  <si>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</si>
  <si>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</si>
  <si>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</si>
  <si>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</si>
  <si>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</si>
  <si>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</si>
  <si>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</si>
  <si>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</si>
  <si>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</si>
  <si>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</si>
  <si>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</si>
  <si>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</si>
  <si>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</si>
  <si>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</si>
  <si>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</si>
  <si>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</si>
  <si>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</si>
  <si>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</si>
  <si>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</si>
  <si>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</si>
  <si>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</si>
  <si>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</si>
  <si>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</si>
  <si>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</si>
  <si>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</si>
  <si>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</si>
  <si>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</si>
  <si>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</si>
  <si>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</si>
  <si>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</si>
  <si>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</si>
  <si>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</si>
  <si>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</si>
  <si>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</si>
  <si>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</si>
  <si>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</si>
  <si>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</si>
  <si>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</si>
  <si>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</si>
  <si>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</si>
  <si>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</si>
  <si>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</si>
  <si>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</si>
  <si>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</si>
  <si>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</si>
  <si>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</si>
  <si>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</si>
  <si>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</si>
  <si>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</si>
  <si>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</si>
  <si>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</si>
  <si>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</si>
  <si>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</si>
  <si>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</si>
  <si>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</si>
  <si>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</si>
  <si>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</si>
  <si>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</si>
  <si>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</si>
  <si>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</si>
  <si>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</si>
  <si>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</si>
  <si>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</si>
  <si>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</si>
  <si>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</si>
  <si>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</si>
  <si>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</si>
  <si>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</si>
  <si>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</si>
  <si>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</si>
  <si>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</si>
  <si>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</si>
  <si>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</si>
  <si>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</si>
  <si>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</si>
  <si>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</si>
  <si>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</si>
  <si>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</si>
  <si>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</si>
  <si>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</si>
  <si>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</si>
  <si>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</si>
  <si>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</si>
  <si>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</si>
  <si>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</si>
  <si>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</si>
  <si>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</si>
  <si>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</si>
  <si>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</si>
  <si>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</si>
  <si>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</si>
  <si>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</si>
  <si>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</si>
  <si>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</si>
  <si>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</si>
  <si>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</si>
  <si>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</si>
  <si>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</si>
  <si>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</si>
  <si>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</si>
  <si>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</si>
  <si>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</si>
  <si>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</si>
  <si>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</si>
  <si>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</si>
  <si>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</si>
  <si>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</si>
  <si>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</si>
  <si>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</si>
  <si>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</si>
  <si>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</si>
  <si>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</si>
  <si>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</si>
  <si>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</si>
  <si>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</si>
  <si>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</si>
  <si>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</si>
  <si>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</si>
  <si>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</si>
  <si>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</si>
  <si>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</si>
  <si>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</si>
  <si>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</si>
  <si>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</si>
  <si>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</si>
  <si>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</si>
  <si>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</si>
  <si>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</si>
  <si>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</si>
  <si>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</si>
  <si>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</si>
  <si>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</si>
  <si>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</si>
  <si>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</si>
  <si>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</si>
  <si>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</si>
  <si>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</si>
  <si>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</si>
  <si>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</si>
  <si>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</si>
  <si>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</si>
  <si>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</si>
  <si>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</si>
  <si>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</si>
  <si>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</si>
  <si>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</si>
  <si>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</si>
  <si>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</si>
  <si>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</si>
  <si>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</si>
  <si>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</si>
  <si>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</si>
  <si>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</si>
  <si>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</si>
  <si>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</si>
  <si>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</si>
  <si>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</si>
  <si>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</si>
  <si>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</si>
  <si>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</si>
  <si>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</si>
  <si>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</si>
  <si>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</si>
  <si>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</si>
  <si>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</si>
  <si>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</si>
  <si>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</si>
  <si>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</si>
  <si>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</si>
  <si>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</si>
  <si>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</si>
  <si>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</si>
  <si>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</si>
  <si>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</si>
  <si>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</si>
  <si>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</si>
  <si>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</si>
  <si>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</si>
  <si>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</si>
  <si>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</si>
  <si>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</si>
  <si>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</si>
  <si>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</si>
  <si>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</si>
  <si>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</si>
  <si>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</si>
  <si>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</si>
  <si>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</si>
  <si>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</si>
  <si>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</si>
  <si>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</si>
  <si>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</si>
  <si>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</si>
  <si>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</si>
  <si>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</si>
  <si>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</si>
  <si>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</si>
  <si>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</si>
  <si>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</si>
  <si>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</si>
  <si>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</si>
  <si>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</si>
  <si>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</si>
  <si>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</si>
  <si>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</si>
  <si>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</si>
  <si>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</si>
  <si>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</si>
  <si>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</si>
  <si>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</si>
  <si>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</si>
  <si>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</si>
  <si>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</si>
  <si>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</si>
  <si>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</si>
  <si>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</si>
  <si>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</si>
  <si>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</si>
  <si>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</si>
  <si>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</si>
  <si>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</si>
  <si>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</si>
  <si>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</si>
  <si>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</si>
  <si>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</si>
  <si>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</si>
  <si>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</si>
  <si>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</si>
  <si>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</si>
  <si>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</si>
  <si>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</si>
  <si>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</si>
  <si>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</si>
  <si>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</si>
  <si>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</si>
  <si>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</si>
  <si>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</si>
  <si>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</si>
  <si>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</si>
  <si>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</si>
  <si>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</si>
  <si>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</si>
  <si>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</si>
  <si>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</si>
  <si>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</si>
  <si>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</si>
  <si>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</si>
  <si>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</si>
  <si>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</si>
  <si>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</si>
  <si>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</si>
  <si>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</si>
  <si>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</si>
  <si>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</si>
  <si>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</si>
  <si>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</si>
  <si>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</si>
  <si>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</si>
  <si>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</si>
  <si>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</si>
  <si>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</si>
  <si>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</si>
  <si>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</si>
  <si>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</si>
  <si>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</si>
  <si>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</si>
  <si>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</si>
  <si>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</si>
  <si>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</si>
  <si>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</si>
  <si>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</si>
  <si>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</si>
  <si>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</si>
  <si>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</si>
  <si>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</si>
  <si>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</si>
  <si>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</si>
  <si>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</si>
  <si>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</si>
  <si>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</si>
  <si>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</si>
  <si>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</si>
  <si>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</si>
  <si>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</si>
  <si>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</si>
  <si>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</si>
  <si>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</si>
  <si>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</si>
  <si>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</si>
  <si>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</si>
  <si>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</si>
  <si>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</si>
  <si>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</si>
  <si>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</si>
  <si>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</si>
  <si>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</si>
  <si>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</si>
  <si>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</si>
  <si>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</si>
  <si>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</si>
  <si>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</si>
  <si>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</si>
  <si>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</si>
  <si>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</si>
  <si>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</si>
  <si>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</si>
  <si>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</si>
  <si>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</si>
  <si>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</si>
  <si>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</si>
  <si>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</si>
  <si>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</si>
  <si>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</si>
  <si>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</si>
  <si>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</si>
  <si>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</si>
  <si>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</si>
  <si>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</si>
  <si>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</si>
  <si>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</si>
  <si>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</si>
  <si>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</si>
  <si>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</si>
  <si>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</si>
  <si>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</si>
  <si>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</si>
  <si>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</si>
  <si>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</si>
  <si>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</si>
  <si>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</si>
  <si>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</si>
  <si>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</si>
  <si>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</si>
  <si>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</si>
  <si>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</si>
  <si>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</si>
  <si>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</si>
  <si>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</si>
  <si>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</si>
  <si>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</si>
  <si>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</si>
  <si>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</si>
  <si>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</si>
  <si>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</si>
  <si>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</si>
  <si>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</si>
  <si>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</si>
  <si>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</si>
  <si>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</si>
  <si>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</si>
  <si>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</si>
  <si>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</si>
  <si>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</si>
  <si>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</si>
  <si>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</si>
  <si>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</si>
  <si>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</si>
  <si>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</si>
  <si>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</si>
  <si>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</si>
  <si>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</si>
  <si>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</si>
  <si>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</si>
  <si>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</si>
  <si>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</si>
  <si>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</si>
  <si>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</si>
  <si>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</si>
  <si>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</si>
  <si>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</si>
  <si>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</si>
  <si>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</si>
  <si>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</si>
  <si>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</si>
  <si>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Sub-category</t>
  </si>
  <si>
    <t>Search State</t>
  </si>
  <si>
    <t>Californi</t>
  </si>
  <si>
    <t>New Gersey</t>
  </si>
  <si>
    <t>Lusiana</t>
  </si>
  <si>
    <t>Ohoo</t>
  </si>
  <si>
    <t>Latest Order</t>
  </si>
  <si>
    <t>AA-10481</t>
  </si>
  <si>
    <t>AA-10482</t>
  </si>
  <si>
    <t>AA-10483</t>
  </si>
  <si>
    <t>AA-10484</t>
  </si>
  <si>
    <t>AA-10485</t>
  </si>
  <si>
    <t>AA-10486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</si>
</sst>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MS Sans Serif"/>
    </font>
    <font>
      <sz val="18"/>
      <name val="MS Sans Serif"/>
    </font>
    <font>
      <sz val="14"/>
      <name val="MS Sans Serif"/>
    </font>
    <font>
      <sz val="8"/>
      <name val="MS Sans Serif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topLeftCell="K1" workbookViewId="0">
      <selection activeCell="G1" sqref="G1:U1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6" max="6" width="20.77734375" customWidth="1"/>
    <col min="7" max="7" width="25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10951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10952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10953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10954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10955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10956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honeticPr fontId="3" type="noConversion"/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1EBEE-4B4A-46AC-9004-90BAEE05F602}">
  <dimension ref="A1:B8"/>
  <sheetViews>
    <sheetView workbookViewId="0">
      <selection activeCell="C4" sqref="C4"/>
    </sheetView>
  </sheetViews>
  <sheetFormatPr defaultRowHeight="12.6" x14ac:dyDescent="0.25"/>
  <cols>
    <col min="1" max="1" width="15.88671875" customWidth="1"/>
    <col min="2" max="2" width="21.77734375" customWidth="1"/>
  </cols>
  <sheetData>
    <row r="1" spans="1:2" ht="21" customHeight="1" x14ac:dyDescent="0.25">
      <c r="A1" s="3" t="s">
        <v>1</v>
      </c>
      <c r="B1" s="3" t="s">
        <v>6</v>
      </c>
    </row>
    <row r="2" spans="1:2" x14ac:dyDescent="0.25">
      <c r="A2" t="s">
        <v>5937</v>
      </c>
      <c r="B2" t="str">
        <f>_xlfn.XLOOKUP(A2,Orders!B2:B9995,Orders!G2:G9995)</f>
        <v>Harold Pawlan</v>
      </c>
    </row>
    <row r="3" spans="1:2" x14ac:dyDescent="0.25">
      <c r="A3" t="s">
        <v>5939</v>
      </c>
      <c r="B3" t="str">
        <f>_xlfn.XLOOKUP(A3,Orders!B3:B9996,Orders!G3:G9996)</f>
        <v>Alejandro Grove</v>
      </c>
    </row>
    <row r="4" spans="1:2" x14ac:dyDescent="0.25">
      <c r="A4" t="s">
        <v>5941</v>
      </c>
      <c r="B4" t="str">
        <f>_xlfn.XLOOKUP(A4,Orders!B4:B9997,Orders!G4:G9997)</f>
        <v>Ken Black</v>
      </c>
    </row>
    <row r="5" spans="1:2" x14ac:dyDescent="0.25">
      <c r="A5" t="s">
        <v>5945</v>
      </c>
      <c r="B5" t="str">
        <f>_xlfn.XLOOKUP(A5,Orders!B5:B9998,Orders!G5:G9998)</f>
        <v>Tracy Blumstein</v>
      </c>
    </row>
    <row r="6" spans="1:2" x14ac:dyDescent="0.25">
      <c r="A6" t="s">
        <v>5962</v>
      </c>
      <c r="B6" t="str">
        <f>_xlfn.XLOOKUP(A6,Orders!B6:B9999,Orders!G6:G9999)</f>
        <v>Henry MacAllister</v>
      </c>
    </row>
    <row r="7" spans="1:2" x14ac:dyDescent="0.25">
      <c r="A7" t="s">
        <v>5963</v>
      </c>
      <c r="B7" t="str">
        <f>_xlfn.XLOOKUP(A7,Orders!B7:B10000,Orders!G7:G10000)</f>
        <v>Tracy Blumstein</v>
      </c>
    </row>
    <row r="8" spans="1:2" x14ac:dyDescent="0.25">
      <c r="A8" t="s">
        <v>5964</v>
      </c>
      <c r="B8" t="str">
        <f>_xlfn.XLOOKUP(A8,Orders!B8:B10001,Orders!G8:G10001)</f>
        <v>Joel Eaton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30129-E6A4-47B6-A7A9-2B77E56A1115}">
  <dimension ref="A1:C8"/>
  <sheetViews>
    <sheetView workbookViewId="0">
      <selection activeCell="D9" sqref="D9"/>
    </sheetView>
  </sheetViews>
  <sheetFormatPr defaultRowHeight="12.6" x14ac:dyDescent="0.25"/>
  <cols>
    <col min="1" max="1" width="31.88671875" customWidth="1"/>
    <col min="2" max="2" width="19.6640625" customWidth="1"/>
    <col min="3" max="3" width="24.21875" customWidth="1"/>
  </cols>
  <sheetData>
    <row r="1" spans="1:3" ht="24.6" customHeight="1" x14ac:dyDescent="0.25">
      <c r="A1" s="4" t="s">
        <v>15</v>
      </c>
      <c r="B1" s="4" t="s">
        <v>13</v>
      </c>
      <c r="C1" s="4" t="s">
        <v>10944</v>
      </c>
    </row>
    <row r="2" spans="1:3" x14ac:dyDescent="0.25">
      <c r="A2" s="1" t="s">
        <v>559</v>
      </c>
      <c r="B2" t="str" cm="1">
        <f t="array" ref="B2:C2">_xlfn.XLOOKUP(A2,Orders!Q2:Q9995,Orders!O2:P9995,"Not Found")</f>
        <v>Office Supplies</v>
      </c>
      <c r="C2" t="str">
        <v>Paper</v>
      </c>
    </row>
    <row r="3" spans="1:3" x14ac:dyDescent="0.25">
      <c r="A3" s="1" t="s">
        <v>5384</v>
      </c>
      <c r="B3" t="str" cm="1">
        <f t="array" ref="B3:C3">_xlfn.XLOOKUP(A3,Orders!Q3:Q9996,Orders!O3:P9996,"Not Found")</f>
        <v>Technology</v>
      </c>
      <c r="C3" t="str">
        <v>Phones</v>
      </c>
    </row>
    <row r="4" spans="1:3" x14ac:dyDescent="0.25">
      <c r="A4" s="1" t="s">
        <v>3780</v>
      </c>
      <c r="B4" t="str" cm="1">
        <f t="array" ref="B4:C4">_xlfn.XLOOKUP(A4,Orders!Q4:Q9997,Orders!O4:P9997,"Not Found")</f>
        <v>Furniture</v>
      </c>
      <c r="C4" t="str">
        <v>Furnishings</v>
      </c>
    </row>
    <row r="5" spans="1:3" x14ac:dyDescent="0.25">
      <c r="A5" s="1" t="s">
        <v>1042</v>
      </c>
      <c r="B5" t="str" cm="1">
        <f t="array" ref="B5:C5">_xlfn.XLOOKUP(A5,Orders!Q5:Q9998,Orders!O5:P9998,"Not Found")</f>
        <v>Technology</v>
      </c>
      <c r="C5" t="str">
        <v>Phones</v>
      </c>
    </row>
    <row r="6" spans="1:3" x14ac:dyDescent="0.25">
      <c r="A6" s="1" t="s">
        <v>2107</v>
      </c>
      <c r="B6" t="str" cm="1">
        <f t="array" ref="B6:C6">_xlfn.XLOOKUP(A6,Orders!Q6:Q9999,Orders!O6:P9999,"Not Found")</f>
        <v>Office Supplies</v>
      </c>
      <c r="C6" t="str">
        <v>Envelopes</v>
      </c>
    </row>
    <row r="7" spans="1:3" x14ac:dyDescent="0.25">
      <c r="A7" s="1" t="s">
        <v>5692</v>
      </c>
      <c r="B7" t="str" cm="1">
        <f t="array" ref="B7:C7">_xlfn.XLOOKUP(A7,Orders!Q7:Q10000,Orders!O7:P10000,"Not Found")</f>
        <v>Technology</v>
      </c>
      <c r="C7" t="str">
        <v>Phones</v>
      </c>
    </row>
    <row r="8" spans="1:3" x14ac:dyDescent="0.25">
      <c r="A8" s="1" t="s">
        <v>3644</v>
      </c>
      <c r="B8" t="str" cm="1">
        <f t="array" ref="B8:C8">_xlfn.XLOOKUP(A8,Orders!Q8:Q10001,Orders!O8:P10001,"Not Found")</f>
        <v>Office Supplies</v>
      </c>
      <c r="C8" t="str">
        <v>Art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7E65-3163-4F76-A0FA-051F0048841F}">
  <dimension ref="A1:D14"/>
  <sheetViews>
    <sheetView workbookViewId="0">
      <selection activeCell="C19" sqref="C19"/>
    </sheetView>
  </sheetViews>
  <sheetFormatPr defaultRowHeight="12.6" x14ac:dyDescent="0.25"/>
  <cols>
    <col min="1" max="1" width="23.77734375" customWidth="1"/>
    <col min="2" max="2" width="28.44140625" customWidth="1"/>
    <col min="3" max="3" width="15.33203125" customWidth="1"/>
    <col min="4" max="4" width="12.5546875" customWidth="1"/>
  </cols>
  <sheetData>
    <row r="1" spans="1:4" ht="25.8" customHeight="1" x14ac:dyDescent="0.25">
      <c r="A1" s="4" t="s">
        <v>5</v>
      </c>
      <c r="B1" s="4" t="s">
        <v>6</v>
      </c>
      <c r="C1" s="4" t="s">
        <v>7</v>
      </c>
      <c r="D1" s="4" t="s">
        <v>11</v>
      </c>
    </row>
    <row r="2" spans="1:4" x14ac:dyDescent="0.25">
      <c r="A2" s="1" t="s">
        <v>4081</v>
      </c>
      <c r="B2" t="str" cm="1">
        <f t="array" ref="B2:C2">_xlfn.XLOOKUP(A2, Orders!F2:F9995, Orders!G2:H9995)</f>
        <v>Maris LaWare</v>
      </c>
      <c r="C2" t="str">
        <v>Consumer</v>
      </c>
      <c r="D2" t="str">
        <f>_xlfn.XLOOKUP(A2, Orders!F2:F9995, Orders!M2:M9995)</f>
        <v>East</v>
      </c>
    </row>
    <row r="3" spans="1:4" x14ac:dyDescent="0.25">
      <c r="A3" s="1" t="s">
        <v>193</v>
      </c>
      <c r="B3" t="str" cm="1">
        <f t="array" ref="B3:C3">_xlfn.XLOOKUP(A3, Orders!F3:F9996, Orders!G3:H9996)</f>
        <v>Ruben Ausman</v>
      </c>
      <c r="C3" t="str">
        <v>Corporate</v>
      </c>
      <c r="D3" t="str">
        <f>_xlfn.XLOOKUP(A3, Orders!F3:F9996, Orders!M3:M9996)</f>
        <v>West</v>
      </c>
    </row>
    <row r="4" spans="1:4" x14ac:dyDescent="0.25">
      <c r="A4" s="1" t="s">
        <v>193</v>
      </c>
      <c r="B4" t="str" cm="1">
        <f t="array" ref="B4:C4">_xlfn.XLOOKUP(A4, Orders!F4:F9997, Orders!G4:H9997)</f>
        <v>Ruben Ausman</v>
      </c>
      <c r="C4" t="str">
        <v>Corporate</v>
      </c>
      <c r="D4" t="str">
        <f>_xlfn.XLOOKUP(A4, Orders!F4:F9997, Orders!M4:M9997)</f>
        <v>West</v>
      </c>
    </row>
    <row r="5" spans="1:4" x14ac:dyDescent="0.25">
      <c r="A5" s="1" t="s">
        <v>3324</v>
      </c>
      <c r="B5" t="str" cm="1">
        <f t="array" ref="B5:C5">_xlfn.XLOOKUP(A5, Orders!F5:F9998, Orders!G5:H9998)</f>
        <v>Tom Boeckenhauer</v>
      </c>
      <c r="C5" t="str">
        <v>Consumer</v>
      </c>
      <c r="D5" t="str">
        <f>_xlfn.XLOOKUP(A5, Orders!F5:F9998, Orders!M5:M9998)</f>
        <v>West</v>
      </c>
    </row>
    <row r="6" spans="1:4" x14ac:dyDescent="0.25">
      <c r="A6" s="1" t="s">
        <v>566</v>
      </c>
      <c r="B6" t="str" cm="1">
        <f t="array" ref="B6:C6">_xlfn.XLOOKUP(A6, Orders!F6:F9999, Orders!G6:H9999)</f>
        <v>Dave Brooks</v>
      </c>
      <c r="C6" t="str">
        <v>Consumer</v>
      </c>
      <c r="D6" t="str">
        <f>_xlfn.XLOOKUP(A6, Orders!F6:F9999, Orders!M6:M9999)</f>
        <v>West</v>
      </c>
    </row>
    <row r="7" spans="1:4" x14ac:dyDescent="0.25">
      <c r="A7" s="1" t="s">
        <v>113</v>
      </c>
      <c r="B7" t="str" cm="1">
        <f t="array" ref="B7:C7">_xlfn.XLOOKUP(A7, Orders!F7:F10000, Orders!G7:H10000)</f>
        <v>Zuschuss Donatelli</v>
      </c>
      <c r="C7" t="str">
        <v>Consumer</v>
      </c>
      <c r="D7" t="str">
        <f>_xlfn.XLOOKUP(A7, Orders!F7:F10000, Orders!M7:M10000)</f>
        <v>West</v>
      </c>
    </row>
    <row r="8" spans="1:4" x14ac:dyDescent="0.25">
      <c r="A8" s="1" t="s">
        <v>1477</v>
      </c>
      <c r="B8" t="str" cm="1">
        <f t="array" ref="B8:C8">_xlfn.XLOOKUP(A8, Orders!F8:F10001, Orders!G8:H10001)</f>
        <v>Maribeth Dona</v>
      </c>
      <c r="C8" t="str">
        <v>Consumer</v>
      </c>
      <c r="D8" t="str">
        <f>_xlfn.XLOOKUP(A8, Orders!F8:F10001, Orders!M8:M10001)</f>
        <v>South</v>
      </c>
    </row>
    <row r="9" spans="1:4" x14ac:dyDescent="0.25">
      <c r="A9" s="1" t="s">
        <v>3048</v>
      </c>
      <c r="B9" t="str" cm="1">
        <f t="array" ref="B9:C9">_xlfn.XLOOKUP(A9, Orders!F9:F10002, Orders!G9:H10002)</f>
        <v>Lisa DeCherney</v>
      </c>
      <c r="C9" t="str">
        <v>Consumer</v>
      </c>
      <c r="D9" t="str">
        <f>_xlfn.XLOOKUP(A9, Orders!F9:F10002, Orders!M9:M10002)</f>
        <v>West</v>
      </c>
    </row>
    <row r="10" spans="1:4" x14ac:dyDescent="0.25">
      <c r="A10" s="1" t="s">
        <v>3364</v>
      </c>
      <c r="B10" t="str" cm="1">
        <f t="array" ref="B10:C10">_xlfn.XLOOKUP(A10, Orders!F10:F10003, Orders!G10:H10003)</f>
        <v>Deborah Brumfield</v>
      </c>
      <c r="C10" t="str">
        <v>Home Office</v>
      </c>
      <c r="D10" t="str">
        <f>_xlfn.XLOOKUP(A10, Orders!F10:F10003, Orders!M10:M10003)</f>
        <v>West</v>
      </c>
    </row>
    <row r="11" spans="1:4" x14ac:dyDescent="0.25">
      <c r="A11" s="1" t="s">
        <v>1785</v>
      </c>
      <c r="B11" t="str" cm="1">
        <f t="array" ref="B11:C11">_xlfn.XLOOKUP(A11, Orders!F11:F10004, Orders!G11:H10004)</f>
        <v>Annie Thurman</v>
      </c>
      <c r="C11" t="str">
        <v>Consumer</v>
      </c>
      <c r="D11" t="str">
        <f>_xlfn.XLOOKUP(A11, Orders!F11:F10004, Orders!M11:M10004)</f>
        <v>West</v>
      </c>
    </row>
    <row r="12" spans="1:4" x14ac:dyDescent="0.25">
      <c r="A12" s="1" t="s">
        <v>2879</v>
      </c>
      <c r="B12" t="str" cm="1">
        <f t="array" ref="B12:C12">_xlfn.XLOOKUP(A12, Orders!F12:F10005, Orders!G12:H10005)</f>
        <v>Kean Thornton</v>
      </c>
      <c r="C12" t="str">
        <v>Consumer</v>
      </c>
      <c r="D12" t="str">
        <f>_xlfn.XLOOKUP(A12, Orders!F12:F10005, Orders!M12:M10005)</f>
        <v>East</v>
      </c>
    </row>
    <row r="13" spans="1:4" x14ac:dyDescent="0.25">
      <c r="A13" s="1" t="s">
        <v>2879</v>
      </c>
      <c r="B13" t="str" cm="1">
        <f t="array" ref="B13:C13">_xlfn.XLOOKUP(A13, Orders!F13:F10006, Orders!G13:H10006)</f>
        <v>Kean Thornton</v>
      </c>
      <c r="C13" t="str">
        <v>Consumer</v>
      </c>
      <c r="D13" t="str">
        <f>_xlfn.XLOOKUP(A13, Orders!F13:F10006, Orders!M13:M10006)</f>
        <v>East</v>
      </c>
    </row>
    <row r="14" spans="1:4" x14ac:dyDescent="0.25">
      <c r="A14" s="1" t="s">
        <v>4357</v>
      </c>
      <c r="B14" t="str" cm="1">
        <f t="array" ref="B14:C14">_xlfn.XLOOKUP(A14, Orders!F14:F10007, Orders!G14:H10007)</f>
        <v>Sonia Cooley</v>
      </c>
      <c r="C14" t="str">
        <v>Consumer</v>
      </c>
      <c r="D14" t="str">
        <f>_xlfn.XLOOKUP(A14, Orders!F14:F10007, Orders!M14:M10007)</f>
        <v>Central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C461-EE40-41C8-B45F-2CDFB27C3EFC}">
  <dimension ref="A1:B13"/>
  <sheetViews>
    <sheetView workbookViewId="0">
      <selection activeCell="D8" sqref="D8"/>
    </sheetView>
  </sheetViews>
  <sheetFormatPr defaultRowHeight="12.6" x14ac:dyDescent="0.25"/>
  <cols>
    <col min="1" max="1" width="19" customWidth="1"/>
    <col min="2" max="2" width="16.88671875" customWidth="1"/>
  </cols>
  <sheetData>
    <row r="1" spans="1:2" ht="23.4" customHeight="1" x14ac:dyDescent="0.25">
      <c r="A1" s="6" t="s">
        <v>10945</v>
      </c>
      <c r="B1" s="6" t="s">
        <v>9</v>
      </c>
    </row>
    <row r="2" spans="1:2" x14ac:dyDescent="0.25">
      <c r="A2" t="s">
        <v>39</v>
      </c>
      <c r="B2" s="5" t="str">
        <f>_xlfn.XLOOKUP(A2,Orders!K2:K9995,Orders!K2:K9995,"State not found")</f>
        <v>California</v>
      </c>
    </row>
    <row r="3" spans="1:2" x14ac:dyDescent="0.25">
      <c r="A3" t="s">
        <v>10946</v>
      </c>
      <c r="B3" s="5" t="str">
        <f>_xlfn.XLOOKUP(A3,Orders!K3:K9996,Orders!K3:K9996,"State not found")</f>
        <v>State not found</v>
      </c>
    </row>
    <row r="4" spans="1:2" x14ac:dyDescent="0.25">
      <c r="A4" s="1" t="s">
        <v>692</v>
      </c>
      <c r="B4" s="5" t="str">
        <f>_xlfn.XLOOKUP(A4,Orders!K4:K9997,Orders!K4:K9997,"State not found")</f>
        <v>New Jersey</v>
      </c>
    </row>
    <row r="5" spans="1:2" x14ac:dyDescent="0.25">
      <c r="A5" s="1" t="s">
        <v>10947</v>
      </c>
      <c r="B5" s="5" t="str">
        <f>_xlfn.XLOOKUP(A5,Orders!K5:K9998,Orders!K5:K9998,"State not found")</f>
        <v>State not found</v>
      </c>
    </row>
    <row r="6" spans="1:2" x14ac:dyDescent="0.25">
      <c r="A6" s="1" t="s">
        <v>1110</v>
      </c>
      <c r="B6" s="5" t="str">
        <f>_xlfn.XLOOKUP(A6,Orders!K5:K9998,Orders!K5:K9998,"State not found")</f>
        <v>Georgia</v>
      </c>
    </row>
    <row r="7" spans="1:2" x14ac:dyDescent="0.25">
      <c r="A7" s="1" t="s">
        <v>95</v>
      </c>
      <c r="B7" s="5" t="str">
        <f>_xlfn.XLOOKUP(A7,Orders!K6:K9999,Orders!K6:K9999,"State not found")</f>
        <v>Texas</v>
      </c>
    </row>
    <row r="8" spans="1:2" x14ac:dyDescent="0.25">
      <c r="A8" s="1" t="s">
        <v>39</v>
      </c>
      <c r="B8" s="5" t="str">
        <f>_xlfn.XLOOKUP(A8,Orders!K7:K10000,Orders!K7:K10000,"State not found")</f>
        <v>California</v>
      </c>
    </row>
    <row r="9" spans="1:2" x14ac:dyDescent="0.25">
      <c r="A9" s="1" t="s">
        <v>647</v>
      </c>
      <c r="B9" s="5" t="str">
        <f>_xlfn.XLOOKUP(A9,Orders!K8:K10001,Orders!K8:K10001,"State not found")</f>
        <v>Louisiana</v>
      </c>
    </row>
    <row r="10" spans="1:2" x14ac:dyDescent="0.25">
      <c r="A10" s="1" t="s">
        <v>10948</v>
      </c>
      <c r="B10" s="5" t="str">
        <f>_xlfn.XLOOKUP(A10,Orders!K9:K10002,Orders!K9:K10002,"State not found")</f>
        <v>State not found</v>
      </c>
    </row>
    <row r="11" spans="1:2" x14ac:dyDescent="0.25">
      <c r="A11" s="1" t="s">
        <v>439</v>
      </c>
      <c r="B11" s="5" t="str">
        <f>_xlfn.XLOOKUP(A11,Orders!K9:K10002,Orders!K9:K10002,"State not found")</f>
        <v>Ohio</v>
      </c>
    </row>
    <row r="12" spans="1:2" x14ac:dyDescent="0.25">
      <c r="A12" s="1" t="s">
        <v>10949</v>
      </c>
      <c r="B12" s="5" t="str">
        <f>_xlfn.XLOOKUP(A12,Orders!K10:K10003,Orders!K10:K10003,"State not found")</f>
        <v>State not found</v>
      </c>
    </row>
    <row r="13" spans="1:2" x14ac:dyDescent="0.25">
      <c r="A13" s="1" t="s">
        <v>213</v>
      </c>
      <c r="B13" s="5" t="str">
        <f>_xlfn.XLOOKUP(A13,Orders!K10:K10003,Orders!K10:K10003,"State not found")</f>
        <v>Michigan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2541B-3A21-426A-826C-C38B6F239EB4}">
  <dimension ref="A1:Q7"/>
  <sheetViews>
    <sheetView tabSelected="1" workbookViewId="0">
      <selection activeCell="D18" sqref="D18"/>
    </sheetView>
  </sheetViews>
  <sheetFormatPr defaultRowHeight="12.6" x14ac:dyDescent="0.25"/>
  <cols>
    <col min="1" max="1" width="17.44140625" customWidth="1"/>
    <col min="2" max="2" width="16.5546875" customWidth="1"/>
    <col min="3" max="3" width="10.88671875" customWidth="1"/>
    <col min="5" max="5" width="16" customWidth="1"/>
    <col min="7" max="7" width="11.6640625" customWidth="1"/>
    <col min="12" max="12" width="35.88671875" customWidth="1"/>
  </cols>
  <sheetData>
    <row r="1" spans="1:17" ht="24" customHeight="1" x14ac:dyDescent="0.25">
      <c r="A1" s="7" t="s">
        <v>5</v>
      </c>
      <c r="B1" s="8" t="s">
        <v>10950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7" x14ac:dyDescent="0.25">
      <c r="A2" s="7"/>
      <c r="B2" s="1" t="s">
        <v>6</v>
      </c>
      <c r="C2" s="1" t="s">
        <v>7</v>
      </c>
      <c r="D2" s="1" t="s">
        <v>5930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  <c r="Q2" s="1"/>
    </row>
    <row r="3" spans="1:17" x14ac:dyDescent="0.25">
      <c r="A3" s="1" t="s">
        <v>85</v>
      </c>
      <c r="B3" t="str" cm="1">
        <f t="array" ref="B3:P3">_xlfn.XLOOKUP(A3,Orders!F2:F9995,Orders!G2:U9995,"No Record",,-1)</f>
        <v>Irene Maddox</v>
      </c>
      <c r="C3" t="str">
        <v>Consumer</v>
      </c>
      <c r="D3" t="str">
        <v>United States</v>
      </c>
      <c r="E3" t="str">
        <v>San Diego</v>
      </c>
      <c r="F3" t="str">
        <v>California</v>
      </c>
      <c r="G3">
        <v>92105</v>
      </c>
      <c r="H3" t="str">
        <v>West</v>
      </c>
      <c r="I3" t="str">
        <v>OFF-ST-10003442</v>
      </c>
      <c r="J3" t="str">
        <v>Office Supplies</v>
      </c>
      <c r="K3" t="str">
        <v>Storage</v>
      </c>
      <c r="L3" t="str">
        <v>Eldon Portable Mobile Manager</v>
      </c>
      <c r="M3">
        <v>84.84</v>
      </c>
      <c r="N3">
        <v>3</v>
      </c>
      <c r="O3">
        <v>0</v>
      </c>
      <c r="P3">
        <v>22.9068</v>
      </c>
    </row>
    <row r="4" spans="1:17" x14ac:dyDescent="0.25">
      <c r="A4" s="1" t="s">
        <v>3574</v>
      </c>
      <c r="B4" t="str" cm="1">
        <f t="array" ref="B4:P4">_xlfn.XLOOKUP(A4,Orders!F3:F9996,Orders!G3:U9996,"No Record",,-1)</f>
        <v>Jamie Kunitz</v>
      </c>
      <c r="C4" t="str">
        <v>Consumer</v>
      </c>
      <c r="D4" t="str">
        <v>United States</v>
      </c>
      <c r="E4" t="str">
        <v>Niagara Falls</v>
      </c>
      <c r="F4" t="str">
        <v>New York</v>
      </c>
      <c r="G4">
        <v>14304</v>
      </c>
      <c r="H4" t="str">
        <v>East</v>
      </c>
      <c r="I4" t="str">
        <v>TEC-PH-10004912</v>
      </c>
      <c r="J4" t="str">
        <v>Technology</v>
      </c>
      <c r="K4" t="str">
        <v>Phones</v>
      </c>
      <c r="L4" t="str">
        <v>Cisco SPA112 2 Port Phone Adapter</v>
      </c>
      <c r="M4">
        <v>164.85000000000002</v>
      </c>
      <c r="N4">
        <v>3</v>
      </c>
      <c r="O4">
        <v>0</v>
      </c>
      <c r="P4">
        <v>47.806499999999993</v>
      </c>
    </row>
    <row r="5" spans="1:17" x14ac:dyDescent="0.25">
      <c r="A5" s="1" t="s">
        <v>1412</v>
      </c>
      <c r="B5" t="str" cm="1">
        <f t="array" ref="B5:P5">_xlfn.XLOOKUP(A5,Orders!F9:F10002,Orders!G9:U10002,"No Record",,-1)</f>
        <v>Jeremy Pistek</v>
      </c>
      <c r="C5" t="str">
        <v>Consumer</v>
      </c>
      <c r="D5" t="str">
        <v>United States</v>
      </c>
      <c r="E5" t="str">
        <v>Jonesboro</v>
      </c>
      <c r="F5" t="str">
        <v>Arkansas</v>
      </c>
      <c r="G5">
        <v>72401</v>
      </c>
      <c r="H5" t="str">
        <v>South</v>
      </c>
      <c r="I5" t="str">
        <v>OFF-PA-10001357</v>
      </c>
      <c r="J5" t="str">
        <v>Office Supplies</v>
      </c>
      <c r="K5" t="str">
        <v>Paper</v>
      </c>
      <c r="L5" t="str">
        <v>Xerox 1886</v>
      </c>
      <c r="M5">
        <v>239.5</v>
      </c>
      <c r="N5">
        <v>5</v>
      </c>
      <c r="O5">
        <v>0</v>
      </c>
      <c r="P5">
        <v>114.95999999999998</v>
      </c>
    </row>
    <row r="6" spans="1:17" x14ac:dyDescent="0.25">
      <c r="A6" s="1" t="s">
        <v>3527</v>
      </c>
      <c r="B6" t="str" cm="1">
        <f t="array" ref="B6:P6">_xlfn.XLOOKUP(A6,Orders!F10:F10003,Orders!G10:U10003,"No Record",,-1)</f>
        <v>Michelle Moray</v>
      </c>
      <c r="C6" t="str">
        <v>Consumer</v>
      </c>
      <c r="D6" t="str">
        <v>United States</v>
      </c>
      <c r="E6" t="str">
        <v>San Francisco</v>
      </c>
      <c r="F6" t="str">
        <v>California</v>
      </c>
      <c r="G6">
        <v>94110</v>
      </c>
      <c r="H6" t="str">
        <v>West</v>
      </c>
      <c r="I6" t="str">
        <v>OFF-AP-10000692</v>
      </c>
      <c r="J6" t="str">
        <v>Office Supplies</v>
      </c>
      <c r="K6" t="str">
        <v>Appliances</v>
      </c>
      <c r="L6" t="str">
        <v>Fellowes Mighty 8 Compact Surge Protector</v>
      </c>
      <c r="M6">
        <v>81.08</v>
      </c>
      <c r="N6">
        <v>4</v>
      </c>
      <c r="O6">
        <v>0</v>
      </c>
      <c r="P6">
        <v>22.702400000000004</v>
      </c>
    </row>
    <row r="7" spans="1:17" x14ac:dyDescent="0.25">
      <c r="A7" s="1" t="s">
        <v>2054</v>
      </c>
      <c r="B7" t="str" cm="1">
        <f t="array" ref="B7:P7">_xlfn.XLOOKUP(A7,Orders!F11:F10004,Orders!G11:U10004,"No Record",,-1)</f>
        <v>Debra Catini</v>
      </c>
      <c r="C7" t="str">
        <v>Consumer</v>
      </c>
      <c r="D7" t="str">
        <v>United States</v>
      </c>
      <c r="E7" t="str">
        <v>Plantation</v>
      </c>
      <c r="F7" t="str">
        <v>Florida</v>
      </c>
      <c r="G7">
        <v>33317</v>
      </c>
      <c r="H7" t="str">
        <v>South</v>
      </c>
      <c r="I7" t="str">
        <v>OFF-ST-10002182</v>
      </c>
      <c r="J7" t="str">
        <v>Office Supplies</v>
      </c>
      <c r="K7" t="str">
        <v>Storage</v>
      </c>
      <c r="L7" t="str">
        <v>Iris 3-Drawer Stacking Bin, Black</v>
      </c>
      <c r="M7">
        <v>150.40799999999999</v>
      </c>
      <c r="N7">
        <v>9</v>
      </c>
      <c r="O7">
        <v>0.2</v>
      </c>
      <c r="P7">
        <v>-33.841799999999999</v>
      </c>
    </row>
  </sheetData>
  <mergeCells count="2">
    <mergeCell ref="A1:A2"/>
    <mergeCell ref="B1:P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People</vt:lpstr>
      <vt:lpstr>Returns</vt:lpstr>
      <vt:lpstr>Orders</vt:lpstr>
      <vt:lpstr>Task-1(XLOOKUP Overview)</vt:lpstr>
      <vt:lpstr>Task-2(Product Info)</vt:lpstr>
      <vt:lpstr>Task-3(Customer Profile)</vt:lpstr>
      <vt:lpstr>Task-4(Exact Match)</vt:lpstr>
      <vt:lpstr>Task-5(Latest Order)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2026-07-17T20:10:54Z</dcterms:modified>
</cp:coreProperties>
</file>