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Total" sheetId="1" r:id="rId4"/>
    <sheet state="visible" name="MergeWMH" sheetId="2" r:id="rId5"/>
    <sheet state="visible" name="Copia de resumenTotal" sheetId="3" r:id="rId6"/>
    <sheet state="visible" name="Hoja 10" sheetId="4" r:id="rId7"/>
    <sheet state="visible" name="Hoja 11" sheetId="5" r:id="rId8"/>
    <sheet state="visible" name="Hoja 13" sheetId="6" r:id="rId9"/>
    <sheet state="visible" name="Hoja 14" sheetId="7" r:id="rId10"/>
    <sheet state="visible" name="Hoja 15" sheetId="8" r:id="rId11"/>
  </sheets>
  <definedNames>
    <definedName name="Tabla1">#REF!</definedName>
  </definedNames>
  <calcPr/>
</workbook>
</file>

<file path=xl/sharedStrings.xml><?xml version="1.0" encoding="utf-8"?>
<sst xmlns="http://schemas.openxmlformats.org/spreadsheetml/2006/main" count="17855" uniqueCount="755">
  <si>
    <t>ID</t>
  </si>
  <si>
    <t>Grupo</t>
  </si>
  <si>
    <t>FechaCognitivo</t>
  </si>
  <si>
    <t>Edad</t>
  </si>
  <si>
    <t>Genero</t>
  </si>
  <si>
    <t xml:space="preserve">Altura </t>
  </si>
  <si>
    <t>Peso</t>
  </si>
  <si>
    <t>BMI</t>
  </si>
  <si>
    <t>Vacunado</t>
  </si>
  <si>
    <t>NumVacunas</t>
  </si>
  <si>
    <t>FechaUltimaDosis</t>
  </si>
  <si>
    <t>DiagnosticoCovid</t>
  </si>
  <si>
    <t>NumDiagnosticoCovid</t>
  </si>
  <si>
    <t>FechaSintomasPrimeraVez</t>
  </si>
  <si>
    <t>NumDosisPrePrimerInfeccion</t>
  </si>
  <si>
    <t>FechaSintomasUltimaVez</t>
  </si>
  <si>
    <t>Internacion</t>
  </si>
  <si>
    <t>CategoríaCOVID</t>
  </si>
  <si>
    <t>Recuperado</t>
  </si>
  <si>
    <t>DiagnosticoCOVIDProlongad</t>
  </si>
  <si>
    <t>DolorDeCabeza</t>
  </si>
  <si>
    <t>Fatiga</t>
  </si>
  <si>
    <t>Olfato</t>
  </si>
  <si>
    <t>Gusto</t>
  </si>
  <si>
    <t>Disnea</t>
  </si>
  <si>
    <t>DebilidadMuscular</t>
  </si>
  <si>
    <t>DolorMuscular</t>
  </si>
  <si>
    <t>Confusion</t>
  </si>
  <si>
    <t>Comunicacion</t>
  </si>
  <si>
    <t>Dormir</t>
  </si>
  <si>
    <t xml:space="preserve">Memoria </t>
  </si>
  <si>
    <t>Atencion</t>
  </si>
  <si>
    <t>Otro</t>
  </si>
  <si>
    <t>PresionAlta</t>
  </si>
  <si>
    <t>Diabetes</t>
  </si>
  <si>
    <t>Asma</t>
  </si>
  <si>
    <t>ColesterolAlto</t>
  </si>
  <si>
    <t>InfartoCardiaco</t>
  </si>
  <si>
    <t>AnginaPecho</t>
  </si>
  <si>
    <t>EmboliaTrombosis</t>
  </si>
  <si>
    <t>MedicacionPresionArterial</t>
  </si>
  <si>
    <t>Aspirinas</t>
  </si>
  <si>
    <t>Antiagregantes</t>
  </si>
  <si>
    <t>CualOtro</t>
  </si>
  <si>
    <t>Fumador</t>
  </si>
  <si>
    <t>EQ-5D-5L</t>
  </si>
  <si>
    <t>EQ-VAS</t>
  </si>
  <si>
    <t>FAS</t>
  </si>
  <si>
    <t>CategoriaFAS</t>
  </si>
  <si>
    <t>IPAQ</t>
  </si>
  <si>
    <t>CategoriaIPAQ</t>
  </si>
  <si>
    <t>PSQI</t>
  </si>
  <si>
    <t>CategoriaPSQI</t>
  </si>
  <si>
    <t>NivelEducativo</t>
  </si>
  <si>
    <t>Ocupacion</t>
  </si>
  <si>
    <t xml:space="preserve">DiasEntrePrimeraInfeccionYCuestionario </t>
  </si>
  <si>
    <t xml:space="preserve">DiasEntreUltimaInfeccionYCuestionario </t>
  </si>
  <si>
    <t>TMT-A</t>
  </si>
  <si>
    <t>TMT-A_perc</t>
  </si>
  <si>
    <t>TMT-A-rendimiento</t>
  </si>
  <si>
    <t>TMT-B</t>
  </si>
  <si>
    <t>TMT-B_perc</t>
  </si>
  <si>
    <t>TMT-B-rendimiento</t>
  </si>
  <si>
    <t>WMS-R-DIR</t>
  </si>
  <si>
    <t>WMS-R-DIR_perc</t>
  </si>
  <si>
    <t>WMS-R-DIR-rendimiento</t>
  </si>
  <si>
    <t>WMS-R-INV</t>
  </si>
  <si>
    <t>WMS-R-INV_perc</t>
  </si>
  <si>
    <t>WMS-R-INV-rendimiento</t>
  </si>
  <si>
    <t>STROOP_P</t>
  </si>
  <si>
    <t>STROOP_P_perc</t>
  </si>
  <si>
    <t>STROOP_P-rendimiento</t>
  </si>
  <si>
    <t>STROOP_C</t>
  </si>
  <si>
    <t>STROOP_C_perc</t>
  </si>
  <si>
    <t>STROOP_C-rendimiento</t>
  </si>
  <si>
    <t>STROOP_P/C</t>
  </si>
  <si>
    <t>STROOP_P/C_perc</t>
  </si>
  <si>
    <t>STROOP_P/C-rendimiento</t>
  </si>
  <si>
    <t>STROOP_P/C_INTERF</t>
  </si>
  <si>
    <t>STROOP_P/C_INTERF_perc</t>
  </si>
  <si>
    <t>STROOP_P/C_INTERF-rendimiento</t>
  </si>
  <si>
    <t>MOCA</t>
  </si>
  <si>
    <t>MOCA_perc</t>
  </si>
  <si>
    <t>MOCA-rendimiento</t>
  </si>
  <si>
    <t>HADSDepresion</t>
  </si>
  <si>
    <t>HADSDepresionRendimiento</t>
  </si>
  <si>
    <t>HADSAnsiedad</t>
  </si>
  <si>
    <t>HADSAnsiedadRendimiento</t>
  </si>
  <si>
    <t xml:space="preserve"> PHQ-9</t>
  </si>
  <si>
    <t xml:space="preserve"> PHQ-9-rendimiento</t>
  </si>
  <si>
    <t>GAD7</t>
  </si>
  <si>
    <t>GAD7-rendimiento</t>
  </si>
  <si>
    <t>DepresionEscalaUnificada</t>
  </si>
  <si>
    <t>DepresionCategoriaUnificada</t>
  </si>
  <si>
    <t>AnsiedadEscalaUnificada</t>
  </si>
  <si>
    <t>UNSAM</t>
  </si>
  <si>
    <t>Cortisol (pelo) pg/mg</t>
  </si>
  <si>
    <t>M6a</t>
  </si>
  <si>
    <t>BDNF</t>
  </si>
  <si>
    <t>NFL</t>
  </si>
  <si>
    <t>IndiceSocioeconomico</t>
  </si>
  <si>
    <t>Indice de sintomas cognitivos</t>
  </si>
  <si>
    <t>MRI</t>
  </si>
  <si>
    <t>PET</t>
  </si>
  <si>
    <t>WMHTotal</t>
  </si>
  <si>
    <t>WMHPeriventricular</t>
  </si>
  <si>
    <t>WMHDeep</t>
  </si>
  <si>
    <t>TotalGM_B</t>
  </si>
  <si>
    <t>TotalGM_L</t>
  </si>
  <si>
    <t>TotalGM_R</t>
  </si>
  <si>
    <t>WMV</t>
  </si>
  <si>
    <t>sGMV</t>
  </si>
  <si>
    <t>Ventricles</t>
  </si>
  <si>
    <t>GMV</t>
  </si>
  <si>
    <t>CP0001</t>
  </si>
  <si>
    <t>CONTROL</t>
  </si>
  <si>
    <t>F</t>
  </si>
  <si>
    <t>SI</t>
  </si>
  <si>
    <t>NO</t>
  </si>
  <si>
    <t>NaN</t>
  </si>
  <si>
    <t>No infectado</t>
  </si>
  <si>
    <t>gastritis</t>
  </si>
  <si>
    <t>11111</t>
  </si>
  <si>
    <t>NO HAY FATIGA</t>
  </si>
  <si>
    <t>Nivel de actividad física alto</t>
  </si>
  <si>
    <t>poor sleep quality</t>
  </si>
  <si>
    <t>Posgrado</t>
  </si>
  <si>
    <t>Trabajando tiempo completo</t>
  </si>
  <si>
    <t>normal</t>
  </si>
  <si>
    <t>ausencia</t>
  </si>
  <si>
    <t>CP0002</t>
  </si>
  <si>
    <t>Paciente ambulatorio</t>
  </si>
  <si>
    <t>completamente</t>
  </si>
  <si>
    <t>le hizo mal el aisalmiento</t>
  </si>
  <si>
    <t>11112</t>
  </si>
  <si>
    <t>good sleep quality</t>
  </si>
  <si>
    <t>Terciario completo</t>
  </si>
  <si>
    <t>&lt;5</t>
  </si>
  <si>
    <t>disminuido</t>
  </si>
  <si>
    <t>CP0003</t>
  </si>
  <si>
    <t>21121</t>
  </si>
  <si>
    <t>FATIGA</t>
  </si>
  <si>
    <t>Nivel de actividad física bajo</t>
  </si>
  <si>
    <t>Primario completo</t>
  </si>
  <si>
    <t>CP0004</t>
  </si>
  <si>
    <t>M</t>
  </si>
  <si>
    <t>moderada</t>
  </si>
  <si>
    <t>leve</t>
  </si>
  <si>
    <t>CP0005</t>
  </si>
  <si>
    <t>Universitario completo</t>
  </si>
  <si>
    <t>levemente disminuido</t>
  </si>
  <si>
    <t>CP0006</t>
  </si>
  <si>
    <t>alergia ambiental</t>
  </si>
  <si>
    <t>Secundario completo</t>
  </si>
  <si>
    <t>CP0007</t>
  </si>
  <si>
    <t>CP0008</t>
  </si>
  <si>
    <t>EX FUMADOR</t>
  </si>
  <si>
    <t>Universitario incompleto</t>
  </si>
  <si>
    <t>CP0009</t>
  </si>
  <si>
    <t>mareos</t>
  </si>
  <si>
    <t xml:space="preserve">dolor muscular, solor articular </t>
  </si>
  <si>
    <t>21133</t>
  </si>
  <si>
    <t>Trabajando medio tiempo</t>
  </si>
  <si>
    <t>n/a</t>
  </si>
  <si>
    <t>CP0010</t>
  </si>
  <si>
    <t>Nivel de actividad física moderado</t>
  </si>
  <si>
    <t>CP0012</t>
  </si>
  <si>
    <t>COVID</t>
  </si>
  <si>
    <t>No mucho</t>
  </si>
  <si>
    <t>hipotiroidismo</t>
  </si>
  <si>
    <t>31332</t>
  </si>
  <si>
    <t>Terciario incompleto</t>
  </si>
  <si>
    <t>CP0013</t>
  </si>
  <si>
    <t>gastritis, colon irritable</t>
  </si>
  <si>
    <t>31341</t>
  </si>
  <si>
    <t>CP0014</t>
  </si>
  <si>
    <t>Internación severa (UCI)</t>
  </si>
  <si>
    <t>parcialmente</t>
  </si>
  <si>
    <t>tr circulatorio en las piernas</t>
  </si>
  <si>
    <t>CP0015</t>
  </si>
  <si>
    <t>molestias en la garganta como acumulacion de moco</t>
  </si>
  <si>
    <t>vertigo</t>
  </si>
  <si>
    <t>posible</t>
  </si>
  <si>
    <t>CP0017</t>
  </si>
  <si>
    <t>dolor de garganta, dolor de espalda, broncoespasmo, licencia luego de 8 meses</t>
  </si>
  <si>
    <t>miocarditis</t>
  </si>
  <si>
    <t>11132</t>
  </si>
  <si>
    <t>CP0019</t>
  </si>
  <si>
    <t>para nada</t>
  </si>
  <si>
    <t>EPOC, gastritis</t>
  </si>
  <si>
    <t>31344</t>
  </si>
  <si>
    <t>probablemente significativa</t>
  </si>
  <si>
    <t>severa</t>
  </si>
  <si>
    <t>CP0020</t>
  </si>
  <si>
    <t>depresion, problema nasal</t>
  </si>
  <si>
    <t>11123</t>
  </si>
  <si>
    <t>buscó trabajo en últimos 2 meses</t>
  </si>
  <si>
    <t>CP0021</t>
  </si>
  <si>
    <t>desgano animico</t>
  </si>
  <si>
    <t>lidiasis vesicular</t>
  </si>
  <si>
    <t>11131</t>
  </si>
  <si>
    <t>Secundario incompleto</t>
  </si>
  <si>
    <t>CP0022</t>
  </si>
  <si>
    <t>menor reconocimiento global</t>
  </si>
  <si>
    <t>talasemia/enf celiaca</t>
  </si>
  <si>
    <t>12442</t>
  </si>
  <si>
    <t>FATIGA EXTREMA</t>
  </si>
  <si>
    <t>CP0023</t>
  </si>
  <si>
    <t>asma</t>
  </si>
  <si>
    <t>CP0024</t>
  </si>
  <si>
    <t>desorientacion en la calle</t>
  </si>
  <si>
    <t>hipotiroidismo, IRC, alergia respiratoria</t>
  </si>
  <si>
    <t>11113</t>
  </si>
  <si>
    <t>CP0025</t>
  </si>
  <si>
    <t>la paciente diferencia los sintomas de AR previos y los causados por covid</t>
  </si>
  <si>
    <t>AR tratada con dieta y ejercicio</t>
  </si>
  <si>
    <t>CP0026</t>
  </si>
  <si>
    <t>anemia</t>
  </si>
  <si>
    <t>11224</t>
  </si>
  <si>
    <t>Haciendo tareas del hogar</t>
  </si>
  <si>
    <t>CP0027</t>
  </si>
  <si>
    <t>toma metilf para la (achequear)</t>
  </si>
  <si>
    <t>11211</t>
  </si>
  <si>
    <t>Estudiando</t>
  </si>
  <si>
    <t>CP0028</t>
  </si>
  <si>
    <t>Internación moderada</t>
  </si>
  <si>
    <t>perdiO a su esposo en pandemia por COVID</t>
  </si>
  <si>
    <t>cancer de cuello de utero</t>
  </si>
  <si>
    <t>11133</t>
  </si>
  <si>
    <t>CP0029</t>
  </si>
  <si>
    <t>CP0030</t>
  </si>
  <si>
    <t>otros sintomas no relacionados al covid</t>
  </si>
  <si>
    <t>hipotiroidismo, fibromialgia</t>
  </si>
  <si>
    <t>21233</t>
  </si>
  <si>
    <t>Desocupado y buscó trabajo en últimos 2 meses</t>
  </si>
  <si>
    <t>CP0031</t>
  </si>
  <si>
    <t>HTA . DISLIPEMIA</t>
  </si>
  <si>
    <t>21223</t>
  </si>
  <si>
    <t>CP0032</t>
  </si>
  <si>
    <t>CP0033</t>
  </si>
  <si>
    <t>21122</t>
  </si>
  <si>
    <t>CP0035</t>
  </si>
  <si>
    <t>afeccioon, gasto intestinal, diarrea</t>
  </si>
  <si>
    <t>dolor cronico, depresion y ansiedad, broncoespasmo</t>
  </si>
  <si>
    <t>21454</t>
  </si>
  <si>
    <t>CP0036</t>
  </si>
  <si>
    <t>11121</t>
  </si>
  <si>
    <t>CP0037</t>
  </si>
  <si>
    <t>hipotiroidismo, y algo q no entiendo</t>
  </si>
  <si>
    <t>11321</t>
  </si>
  <si>
    <t>CP0038</t>
  </si>
  <si>
    <t>arritmia</t>
  </si>
  <si>
    <t>21211</t>
  </si>
  <si>
    <t>CP0039</t>
  </si>
  <si>
    <t>11212</t>
  </si>
  <si>
    <t>CP0040</t>
  </si>
  <si>
    <t>Cuidando familiar enfermo</t>
  </si>
  <si>
    <t>CP0041</t>
  </si>
  <si>
    <t>vegiga hiperactiva</t>
  </si>
  <si>
    <t>51323</t>
  </si>
  <si>
    <t>CP0042</t>
  </si>
  <si>
    <t>insuficiencia venosa perfierica</t>
  </si>
  <si>
    <t>CP0043</t>
  </si>
  <si>
    <t>insulino resistente</t>
  </si>
  <si>
    <t>Jubilado</t>
  </si>
  <si>
    <t>CP0044</t>
  </si>
  <si>
    <t>sueño excesivo</t>
  </si>
  <si>
    <t>tratamiento cronico por trasplante renal</t>
  </si>
  <si>
    <t>CP0045</t>
  </si>
  <si>
    <t>crisis de angustia</t>
  </si>
  <si>
    <t>compromiso cardiaco (marcapasos) y renal</t>
  </si>
  <si>
    <t>21135</t>
  </si>
  <si>
    <t>CP0046</t>
  </si>
  <si>
    <t>problemas cardiacos, arritmia</t>
  </si>
  <si>
    <t>43343</t>
  </si>
  <si>
    <t>CP0048</t>
  </si>
  <si>
    <t>acufenos en oido izq en primer infeccion</t>
  </si>
  <si>
    <t>CP0049</t>
  </si>
  <si>
    <t>articulares tendinosos</t>
  </si>
  <si>
    <t>31334</t>
  </si>
  <si>
    <t>CP0050</t>
  </si>
  <si>
    <t>dolor articular</t>
  </si>
  <si>
    <t>11122</t>
  </si>
  <si>
    <t>CP0052</t>
  </si>
  <si>
    <t>CP0053</t>
  </si>
  <si>
    <t>31134</t>
  </si>
  <si>
    <t>CP0054</t>
  </si>
  <si>
    <t>HTA, TB flecha para arriba, fibromialgia (?)</t>
  </si>
  <si>
    <t>Licencia</t>
  </si>
  <si>
    <t>CP0055</t>
  </si>
  <si>
    <t>toma pantoprazol como protector gastrico</t>
  </si>
  <si>
    <t>11411</t>
  </si>
  <si>
    <t>CP0056</t>
  </si>
  <si>
    <t xml:space="preserve">mioclonías nocturnas </t>
  </si>
  <si>
    <t>11232</t>
  </si>
  <si>
    <t>CP0059</t>
  </si>
  <si>
    <t>reemplaza palabras, faltas de ortografia, duda sobre como escribir</t>
  </si>
  <si>
    <t>depresión</t>
  </si>
  <si>
    <t>CP0060</t>
  </si>
  <si>
    <t>animo depresivo, perdio la capacidad de funcionar multitask</t>
  </si>
  <si>
    <t>CP0061</t>
  </si>
  <si>
    <t>CP0062</t>
  </si>
  <si>
    <t>21123</t>
  </si>
  <si>
    <t>CP0064</t>
  </si>
  <si>
    <t>caida de cabello, dolor lumbar</t>
  </si>
  <si>
    <t>11234</t>
  </si>
  <si>
    <t>CP0065</t>
  </si>
  <si>
    <t>cansancio</t>
  </si>
  <si>
    <t>controles por ca colon resueto</t>
  </si>
  <si>
    <t>21222</t>
  </si>
  <si>
    <t>CP0066</t>
  </si>
  <si>
    <t>11222</t>
  </si>
  <si>
    <t>CP0067</t>
  </si>
  <si>
    <t>tos, dolor en las manos, (creo que es muscular)</t>
  </si>
  <si>
    <t>CP0068</t>
  </si>
  <si>
    <t>CP0069</t>
  </si>
  <si>
    <t>dolor ariticular</t>
  </si>
  <si>
    <t>CP0070</t>
  </si>
  <si>
    <t>dificultad para pensar</t>
  </si>
  <si>
    <t>21224</t>
  </si>
  <si>
    <t>CP0071</t>
  </si>
  <si>
    <t xml:space="preserve">problemas visuales: no enfoca, ve borroso. dolor articular en manos. </t>
  </si>
  <si>
    <t>fibromialgia (2019)  y fatiga cronica post covis</t>
  </si>
  <si>
    <t>32554</t>
  </si>
  <si>
    <t>Desocupado y no buscó trabajo en últimos 2 meses</t>
  </si>
  <si>
    <t>CP0072</t>
  </si>
  <si>
    <t>ataques de panico, depresion</t>
  </si>
  <si>
    <t>HTA - depresion -panico</t>
  </si>
  <si>
    <t>31244</t>
  </si>
  <si>
    <t>CP0073</t>
  </si>
  <si>
    <t>31132</t>
  </si>
  <si>
    <t>CP0074</t>
  </si>
  <si>
    <t>problemas en las articulaciones, depresion, miedos</t>
  </si>
  <si>
    <t>HTA, trasplantado renal</t>
  </si>
  <si>
    <t>41434</t>
  </si>
  <si>
    <t>Primario incompleto</t>
  </si>
  <si>
    <t>Reposo por enfermedad</t>
  </si>
  <si>
    <t>&gt;95</t>
  </si>
  <si>
    <t>CP0075</t>
  </si>
  <si>
    <t>Colon irritable, trastorno de ansiedad</t>
  </si>
  <si>
    <t>CP0076</t>
  </si>
  <si>
    <t>rinitis persistente</t>
  </si>
  <si>
    <t>VIH, depresion, osteoporosis, hipotiroidismo</t>
  </si>
  <si>
    <t>11223</t>
  </si>
  <si>
    <t>CP0078</t>
  </si>
  <si>
    <t>CP0079</t>
  </si>
  <si>
    <t>C1</t>
  </si>
  <si>
    <t>CP0080</t>
  </si>
  <si>
    <t>&lt;2</t>
  </si>
  <si>
    <t>CP0081</t>
  </si>
  <si>
    <t>C2</t>
  </si>
  <si>
    <t>CP0082</t>
  </si>
  <si>
    <t>arritmia, esguince</t>
  </si>
  <si>
    <t>CP0084</t>
  </si>
  <si>
    <t>&lt;3</t>
  </si>
  <si>
    <t>C3</t>
  </si>
  <si>
    <t>CP0085</t>
  </si>
  <si>
    <t>C4</t>
  </si>
  <si>
    <t>CP0086</t>
  </si>
  <si>
    <t>CP0087</t>
  </si>
  <si>
    <t>lumbalgia</t>
  </si>
  <si>
    <t>31433</t>
  </si>
  <si>
    <t>CP0088</t>
  </si>
  <si>
    <t>CP0089</t>
  </si>
  <si>
    <t>dejo asma residual que requirió tratamiento hasta abril 2023</t>
  </si>
  <si>
    <t>alergia</t>
  </si>
  <si>
    <t>CP0090</t>
  </si>
  <si>
    <t>duerme mas</t>
  </si>
  <si>
    <t>CP0091</t>
  </si>
  <si>
    <t>CP0092</t>
  </si>
  <si>
    <t>11213</t>
  </si>
  <si>
    <t>C5</t>
  </si>
  <si>
    <t>CP0093</t>
  </si>
  <si>
    <t>problemas pulmonares, se infecta muy seguido</t>
  </si>
  <si>
    <t>depresion en tratamiento</t>
  </si>
  <si>
    <t>21124</t>
  </si>
  <si>
    <t>CP0094</t>
  </si>
  <si>
    <t>episodios aislados de HTA</t>
  </si>
  <si>
    <t>11331</t>
  </si>
  <si>
    <t>CP0096</t>
  </si>
  <si>
    <t>11221</t>
  </si>
  <si>
    <t>CP0097</t>
  </si>
  <si>
    <t>CP0098</t>
  </si>
  <si>
    <t xml:space="preserve">algo de diabetes preguntar a andrea </t>
  </si>
  <si>
    <t>1121NaN</t>
  </si>
  <si>
    <t>CP0099</t>
  </si>
  <si>
    <t>11124</t>
  </si>
  <si>
    <t>CP0100</t>
  </si>
  <si>
    <t>compromiso del deseo sexual</t>
  </si>
  <si>
    <t>enfermedad diverticular</t>
  </si>
  <si>
    <t>CP0101</t>
  </si>
  <si>
    <t>C6</t>
  </si>
  <si>
    <t>CP0105</t>
  </si>
  <si>
    <t>andrea</t>
  </si>
  <si>
    <t>CP0107</t>
  </si>
  <si>
    <t>odinofagias a repeticion</t>
  </si>
  <si>
    <t>CP0108</t>
  </si>
  <si>
    <t>22443</t>
  </si>
  <si>
    <t>CP0109</t>
  </si>
  <si>
    <t>dolores articulares</t>
  </si>
  <si>
    <t>CP0110</t>
  </si>
  <si>
    <t>21112</t>
  </si>
  <si>
    <t>CP0111</t>
  </si>
  <si>
    <t>no</t>
  </si>
  <si>
    <t xml:space="preserve">alergia y transtorno de ansiedad </t>
  </si>
  <si>
    <t>CP0112</t>
  </si>
  <si>
    <t>TOS SECA</t>
  </si>
  <si>
    <t>CP0113</t>
  </si>
  <si>
    <t>ENALAPRIL 10MOG/DIA</t>
  </si>
  <si>
    <t>CP0114</t>
  </si>
  <si>
    <t xml:space="preserve">disminución de agudeza visual </t>
  </si>
  <si>
    <t>11143</t>
  </si>
  <si>
    <t>CP0115</t>
  </si>
  <si>
    <t xml:space="preserve">PESADEZ CORPORAL </t>
  </si>
  <si>
    <t>EPILEPSIA</t>
  </si>
  <si>
    <t>CP0116</t>
  </si>
  <si>
    <t>11134</t>
  </si>
  <si>
    <t>CP0117</t>
  </si>
  <si>
    <t>arritmia hace 6 meses</t>
  </si>
  <si>
    <t>CP0118</t>
  </si>
  <si>
    <t>dolor dorsal y en costillas</t>
  </si>
  <si>
    <t>CP0121</t>
  </si>
  <si>
    <t>11443</t>
  </si>
  <si>
    <t>CP0122</t>
  </si>
  <si>
    <t>CP0123</t>
  </si>
  <si>
    <t>depresion tratada</t>
  </si>
  <si>
    <t>CP0124</t>
  </si>
  <si>
    <t>12333</t>
  </si>
  <si>
    <t>CP0125</t>
  </si>
  <si>
    <t>carcinoma de mama en tto</t>
  </si>
  <si>
    <t>CP0126</t>
  </si>
  <si>
    <t>33333</t>
  </si>
  <si>
    <t>CP0127</t>
  </si>
  <si>
    <t>hipotiroidismo y talasemia</t>
  </si>
  <si>
    <t>CP0128</t>
  </si>
  <si>
    <t>dolor oseo y articular</t>
  </si>
  <si>
    <t>dislipidemia</t>
  </si>
  <si>
    <t>CP0131</t>
  </si>
  <si>
    <t>CP0133</t>
  </si>
  <si>
    <t>CP0134</t>
  </si>
  <si>
    <t>tendinitis</t>
  </si>
  <si>
    <t>CP0135</t>
  </si>
  <si>
    <t>CP0136</t>
  </si>
  <si>
    <t>HTA border, disipemia border</t>
  </si>
  <si>
    <t>CP0138</t>
  </si>
  <si>
    <t>escribe mal, altera frases o palabras</t>
  </si>
  <si>
    <t>E. de hasl... andrea</t>
  </si>
  <si>
    <t>21132</t>
  </si>
  <si>
    <t>CP0139</t>
  </si>
  <si>
    <t>1/3/0203</t>
  </si>
  <si>
    <t>Level 1</t>
  </si>
  <si>
    <t>CP0140</t>
  </si>
  <si>
    <t>articulaciones</t>
  </si>
  <si>
    <t>CP0141</t>
  </si>
  <si>
    <t xml:space="preserve">olvidos/concentracion </t>
  </si>
  <si>
    <t>11422</t>
  </si>
  <si>
    <t>CP0142</t>
  </si>
  <si>
    <t>artrosis? andrea</t>
  </si>
  <si>
    <t>21221</t>
  </si>
  <si>
    <t>CP0143</t>
  </si>
  <si>
    <t>21333</t>
  </si>
  <si>
    <t>CP0145</t>
  </si>
  <si>
    <t xml:space="preserve">dolor en rodillas </t>
  </si>
  <si>
    <t>CP0146</t>
  </si>
  <si>
    <t>ausencias, desorientacion de seg de duracion</t>
  </si>
  <si>
    <t>inflamacion intestinal</t>
  </si>
  <si>
    <t>CP0147</t>
  </si>
  <si>
    <t xml:space="preserve">pérdida de visión </t>
  </si>
  <si>
    <t>falta un riñon, cefalea</t>
  </si>
  <si>
    <t>CP0148</t>
  </si>
  <si>
    <t>CP0149</t>
  </si>
  <si>
    <t>le falta lucidez</t>
  </si>
  <si>
    <t>CP0153</t>
  </si>
  <si>
    <t>CP0154</t>
  </si>
  <si>
    <t xml:space="preserve">palpitaciones </t>
  </si>
  <si>
    <t>11242</t>
  </si>
  <si>
    <t>CP0156</t>
  </si>
  <si>
    <t>43445</t>
  </si>
  <si>
    <t>CP0157</t>
  </si>
  <si>
    <t>CP0158</t>
  </si>
  <si>
    <t xml:space="preserve">problemas para escribir (invierte letras o sílabas o faltan) </t>
  </si>
  <si>
    <t xml:space="preserve">Celíaca - TOC </t>
  </si>
  <si>
    <t>CP0159</t>
  </si>
  <si>
    <t>CP0160</t>
  </si>
  <si>
    <t>CP0161</t>
  </si>
  <si>
    <t>CP0162</t>
  </si>
  <si>
    <t>12122</t>
  </si>
  <si>
    <t>CP0163</t>
  </si>
  <si>
    <t>CP0165</t>
  </si>
  <si>
    <t xml:space="preserve">artrosis en estudio x reumatología </t>
  </si>
  <si>
    <t>22242</t>
  </si>
  <si>
    <t>CP0166</t>
  </si>
  <si>
    <t>AR</t>
  </si>
  <si>
    <t>12223</t>
  </si>
  <si>
    <t>CP0167</t>
  </si>
  <si>
    <t>tratamiento dolor articular, ya no lo tiene</t>
  </si>
  <si>
    <t>CP0168</t>
  </si>
  <si>
    <t>desde el covid da muchas vueltas para responder, no puede decir si o no</t>
  </si>
  <si>
    <t>hipo tension arterial un evento</t>
  </si>
  <si>
    <t>CP0169</t>
  </si>
  <si>
    <t>importante! la fibromialgia impacta en los sintomas pero fue post covid el siagnostico. migraña previa empeorada y sin respuesta a farmacos en dolor de cabeza, y reagudizado con segundo evento en falta de aire</t>
  </si>
  <si>
    <t xml:space="preserve">fibriomialgia, escleroderma. suspendio la medicasion por presion por efectos adversos. </t>
  </si>
  <si>
    <t>&lt;10</t>
  </si>
  <si>
    <t>CP0170</t>
  </si>
  <si>
    <t>manchas en la piel y caspa por estres</t>
  </si>
  <si>
    <t>CP0171</t>
  </si>
  <si>
    <t>si, afecto tanto lo fisico como lo psicologico en una de mis internaciones estuve muy mal</t>
  </si>
  <si>
    <t>hemorragias, anemia cronica, tranfusiones etc</t>
  </si>
  <si>
    <t>13553</t>
  </si>
  <si>
    <t>CP0172</t>
  </si>
  <si>
    <t>dolor articular y tratamiento. se recupero y tinitus permanece</t>
  </si>
  <si>
    <t>CP0173</t>
  </si>
  <si>
    <t>infecciones urinarias a repeticion</t>
  </si>
  <si>
    <t>CP0174</t>
  </si>
  <si>
    <t>21343</t>
  </si>
  <si>
    <t>CP0175</t>
  </si>
  <si>
    <t>fibromialgia</t>
  </si>
  <si>
    <t>CP0176</t>
  </si>
  <si>
    <t>TR animo. tratado con escitalofram</t>
  </si>
  <si>
    <t>CP0177</t>
  </si>
  <si>
    <t>22333</t>
  </si>
  <si>
    <t>CP0178</t>
  </si>
  <si>
    <t>CP0180</t>
  </si>
  <si>
    <t>ardor en MMII</t>
  </si>
  <si>
    <t>epilepsia</t>
  </si>
  <si>
    <t>23332</t>
  </si>
  <si>
    <t>CP0181</t>
  </si>
  <si>
    <t>31343</t>
  </si>
  <si>
    <t>CP0182</t>
  </si>
  <si>
    <t>1/6/0202</t>
  </si>
  <si>
    <t>quedo mas estresada</t>
  </si>
  <si>
    <t>enf celiana</t>
  </si>
  <si>
    <t>CP0183</t>
  </si>
  <si>
    <t>le cuesta ver de cerca</t>
  </si>
  <si>
    <t>CP0185</t>
  </si>
  <si>
    <t>hipotiroidismo / represion</t>
  </si>
  <si>
    <t>21335</t>
  </si>
  <si>
    <t>CP0186</t>
  </si>
  <si>
    <t>CP0187</t>
  </si>
  <si>
    <t>CP0188</t>
  </si>
  <si>
    <t>Esofagitis - hipotiroidismo</t>
  </si>
  <si>
    <t>CP0189</t>
  </si>
  <si>
    <t>CP0190</t>
  </si>
  <si>
    <t>CP0191</t>
  </si>
  <si>
    <t>CP0192</t>
  </si>
  <si>
    <t>migraña</t>
  </si>
  <si>
    <t>222</t>
  </si>
  <si>
    <t>CP0194</t>
  </si>
  <si>
    <t xml:space="preserve">microadenoma de hipófisis </t>
  </si>
  <si>
    <t>CP0195</t>
  </si>
  <si>
    <t>C7</t>
  </si>
  <si>
    <t>CP0196</t>
  </si>
  <si>
    <t>41244</t>
  </si>
  <si>
    <t>CP0197</t>
  </si>
  <si>
    <t xml:space="preserve">fractura de talon operado 3/7/34 (aun enyesado) </t>
  </si>
  <si>
    <t>21523</t>
  </si>
  <si>
    <t>C12</t>
  </si>
  <si>
    <t>CP0198</t>
  </si>
  <si>
    <t xml:space="preserve">molestias en la garganta, problemas en la voz </t>
  </si>
  <si>
    <t xml:space="preserve">episodio depresivo en tratamiento </t>
  </si>
  <si>
    <t>CP0199</t>
  </si>
  <si>
    <t>CP0200</t>
  </si>
  <si>
    <t>C8</t>
  </si>
  <si>
    <t>CP0201</t>
  </si>
  <si>
    <t>CP0202</t>
  </si>
  <si>
    <t>C13</t>
  </si>
  <si>
    <t>CP0203</t>
  </si>
  <si>
    <t>CP0204</t>
  </si>
  <si>
    <t>CP0205</t>
  </si>
  <si>
    <t>CP0206</t>
  </si>
  <si>
    <t>TR. VISUALES</t>
  </si>
  <si>
    <t>CP0207</t>
  </si>
  <si>
    <t>caida del cabello</t>
  </si>
  <si>
    <t>insomio</t>
  </si>
  <si>
    <t>CP0208</t>
  </si>
  <si>
    <t>C14</t>
  </si>
  <si>
    <t>CP0209</t>
  </si>
  <si>
    <t>CP0210</t>
  </si>
  <si>
    <t>C9</t>
  </si>
  <si>
    <t>CP0211</t>
  </si>
  <si>
    <t>C10</t>
  </si>
  <si>
    <t>CP0212</t>
  </si>
  <si>
    <t>ataques de ansiedad</t>
  </si>
  <si>
    <t>arrtitmio bajo tio c alquemos</t>
  </si>
  <si>
    <t>33123</t>
  </si>
  <si>
    <t>C15</t>
  </si>
  <si>
    <t>CP0213</t>
  </si>
  <si>
    <t xml:space="preserve">alergia </t>
  </si>
  <si>
    <t>C16</t>
  </si>
  <si>
    <t>CP0214</t>
  </si>
  <si>
    <t>C17</t>
  </si>
  <si>
    <t>CP0215</t>
  </si>
  <si>
    <t>se enferma mas que antes del sistema respiratorio</t>
  </si>
  <si>
    <t>C18</t>
  </si>
  <si>
    <t>CP0216</t>
  </si>
  <si>
    <t>C19</t>
  </si>
  <si>
    <t>CP0217</t>
  </si>
  <si>
    <t>gripecita</t>
  </si>
  <si>
    <t>21432</t>
  </si>
  <si>
    <t>Pensionado</t>
  </si>
  <si>
    <t>CP0218</t>
  </si>
  <si>
    <t>perdida visual</t>
  </si>
  <si>
    <t>menopausia</t>
  </si>
  <si>
    <t>CP0219</t>
  </si>
  <si>
    <t>dolor de columna dorsal intenso</t>
  </si>
  <si>
    <t>varices</t>
  </si>
  <si>
    <t>CP0220</t>
  </si>
  <si>
    <t>completar</t>
  </si>
  <si>
    <t>sospecha de hipotirodisimo o fibromialgia</t>
  </si>
  <si>
    <t>22335</t>
  </si>
  <si>
    <t>CP0221</t>
  </si>
  <si>
    <t>olvidos</t>
  </si>
  <si>
    <t>CP0222</t>
  </si>
  <si>
    <t>33452</t>
  </si>
  <si>
    <t>CP0223</t>
  </si>
  <si>
    <t xml:space="preserve">mucosidad en garganta </t>
  </si>
  <si>
    <t>CP0224</t>
  </si>
  <si>
    <t>12222</t>
  </si>
  <si>
    <t>CP0225</t>
  </si>
  <si>
    <t>endometrosis/ansiedad/pánico</t>
  </si>
  <si>
    <t>21234</t>
  </si>
  <si>
    <t>CP0226</t>
  </si>
  <si>
    <t>CP0227</t>
  </si>
  <si>
    <t>CP0228</t>
  </si>
  <si>
    <t>CP0229</t>
  </si>
  <si>
    <t>CP0230</t>
  </si>
  <si>
    <t>CP0232</t>
  </si>
  <si>
    <t>CP0233</t>
  </si>
  <si>
    <t>ansiedad / panico</t>
  </si>
  <si>
    <t>CP0234</t>
  </si>
  <si>
    <t>dolor de pecho/angustia</t>
  </si>
  <si>
    <t>CP0235</t>
  </si>
  <si>
    <t>hipertension arterial por un año luego mejoro</t>
  </si>
  <si>
    <t>resfrio</t>
  </si>
  <si>
    <t>CP0236</t>
  </si>
  <si>
    <t>ansiedad / ataques de panico</t>
  </si>
  <si>
    <t>CP0237</t>
  </si>
  <si>
    <t>mayor cantidad de elementos de alergia / dolor articular</t>
  </si>
  <si>
    <t>11325</t>
  </si>
  <si>
    <t>CP0238</t>
  </si>
  <si>
    <t>lentitud</t>
  </si>
  <si>
    <t>21324</t>
  </si>
  <si>
    <t>CP0239</t>
  </si>
  <si>
    <t>00000</t>
  </si>
  <si>
    <t>CP0240</t>
  </si>
  <si>
    <t>CP0241</t>
  </si>
  <si>
    <t>CP0242</t>
  </si>
  <si>
    <t>CP0244</t>
  </si>
  <si>
    <t>CP0245</t>
  </si>
  <si>
    <t>depresion / osteoporosis / arttritis reumatoide</t>
  </si>
  <si>
    <t>CP0246</t>
  </si>
  <si>
    <t>CP0247</t>
  </si>
  <si>
    <t>CP0249</t>
  </si>
  <si>
    <t>CP0250</t>
  </si>
  <si>
    <t>Total (mm3)</t>
  </si>
  <si>
    <t>Periventricular (mm3)</t>
  </si>
  <si>
    <t>Deep (mm3)</t>
  </si>
  <si>
    <t>Fecha test cognitivo</t>
  </si>
  <si>
    <t>Categoría COVID</t>
  </si>
  <si>
    <t>2.13</t>
  </si>
  <si>
    <t>2.14</t>
  </si>
  <si>
    <t>2.1510</t>
  </si>
  <si>
    <t>2.1511</t>
  </si>
  <si>
    <t>2.1512</t>
  </si>
  <si>
    <t>State EQ-5D-5L</t>
  </si>
  <si>
    <t>EQ_VAS</t>
  </si>
  <si>
    <t xml:space="preserve">FAS PUNTUACIÓN </t>
  </si>
  <si>
    <t>CATEGORÍA FAS</t>
  </si>
  <si>
    <t xml:space="preserve">IPAQ PUNTUACIÓN </t>
  </si>
  <si>
    <t>CATEGORÍA IPAQ</t>
  </si>
  <si>
    <t>PSQI  PUNTUACIÓN (calidad de sueño)</t>
  </si>
  <si>
    <t>CATEGORÍA PSQI</t>
  </si>
  <si>
    <t xml:space="preserve">Días entre primera infección y fecha de cuestionario </t>
  </si>
  <si>
    <t xml:space="preserve">Días entre última infección y fecha de cuestionario </t>
  </si>
  <si>
    <t>Escalas de salud mental</t>
  </si>
  <si>
    <t>Biomarcadores</t>
  </si>
  <si>
    <t>Datos demograficos</t>
  </si>
  <si>
    <t>COVID 19</t>
  </si>
  <si>
    <t>Sintomas</t>
  </si>
  <si>
    <t>Antecedentes de salud</t>
  </si>
  <si>
    <t>Acerca de usted</t>
  </si>
  <si>
    <t>HADS</t>
  </si>
  <si>
    <t>M6a ng/ml</t>
  </si>
  <si>
    <t>BDNF ng/ml</t>
  </si>
  <si>
    <t>NFL ng/mL</t>
  </si>
  <si>
    <t>Género</t>
  </si>
  <si>
    <t>Altura (cm)</t>
  </si>
  <si>
    <t>Peso (kg)</t>
  </si>
  <si>
    <t>¿Le han vacunado contra la COVID-19?</t>
  </si>
  <si>
    <t>Cuantas vacunas</t>
  </si>
  <si>
    <t>Fecha última dosis</t>
  </si>
  <si>
    <t>Diagnostico/sospecha de covid</t>
  </si>
  <si>
    <t xml:space="preserve">Cuantas veces </t>
  </si>
  <si>
    <t>Fecha sintomas covid por primera vez</t>
  </si>
  <si>
    <t>Ya estaba vacunada en su primer infeccion de covid? Cuantas dosis?</t>
  </si>
  <si>
    <t>Fecha sintomas covid por ultima vez</t>
  </si>
  <si>
    <t>Internación</t>
  </si>
  <si>
    <t>Se siente recuperado del covid?</t>
  </si>
  <si>
    <t>Diagnostico COVID prolongad</t>
  </si>
  <si>
    <t>Dolor de cabeza
Si, y los sigo experimentando = 1
Si, pero ya no los tengo = 2
No = 3</t>
  </si>
  <si>
    <t xml:space="preserve">Fatiga
Si, y los sigo experimentando = 1
Si, pero ya no los tengo = 2
No = 3
</t>
  </si>
  <si>
    <t xml:space="preserve">Olfato
Si, y los sigo experimentando = 1
Si, pero ya no los tengo = 2
No = 3
</t>
  </si>
  <si>
    <t xml:space="preserve">Gusto
Si, y los sigo experimentando = 1
Si, pero ya no los tengo = 2
No = 3
</t>
  </si>
  <si>
    <t xml:space="preserve">Disnea
Si, y los sigo experimentando = 1
Si, pero ya no los tengo = 2
No = 3
</t>
  </si>
  <si>
    <t xml:space="preserve">Debilidad muscular
Si, y los sigo experimentando = 1
Si, pero ya no los tengo = 2
No = 3
</t>
  </si>
  <si>
    <t xml:space="preserve">Dolor muscular
Si, y los sigo experimentando = 1
Si, pero ya no los tengo = 2
No = 3
</t>
  </si>
  <si>
    <t xml:space="preserve">Confusion/concentración
Si, y los sigo experimentando = 1
Si, pero ya no los tengo = 2
No = 3
</t>
  </si>
  <si>
    <t xml:space="preserve">Problemas para hablar o comunicarse
Si, y los sigo experimentando = 1
Si, pero ya no los tengo = 2
No = 3
</t>
  </si>
  <si>
    <t xml:space="preserve">Dormir
Si, y los sigo experimentando = 1
Si, pero ya no los tengo = 2
No = 3
</t>
  </si>
  <si>
    <t xml:space="preserve">Memoria 
Si, y los sigo experimentando = 1
Si, pero ya no los tengo = 2
No = 3
</t>
  </si>
  <si>
    <t xml:space="preserve">Atencion
Si, y los sigo experimentando = 1
Si, pero ya no los tengo = 2
No = 3
</t>
  </si>
  <si>
    <t>Presion alta</t>
  </si>
  <si>
    <t>Colesterol alto</t>
  </si>
  <si>
    <t>Infarto cardiaco</t>
  </si>
  <si>
    <t>Angina de pecho</t>
  </si>
  <si>
    <t>Embolia o trombosis?</t>
  </si>
  <si>
    <t>Medicacion por presion arterial</t>
  </si>
  <si>
    <t>Otro problema médico?</t>
  </si>
  <si>
    <t>Cual/es?</t>
  </si>
  <si>
    <t xml:space="preserve">Es usted fumador? </t>
  </si>
  <si>
    <t>5-digit
code for
EQ-5D-5L</t>
  </si>
  <si>
    <t>FAS puntuación final–</t>
  </si>
  <si>
    <t>FAS scores 10 – 21: no fatigue (normal)
– FAS scores 22 – 50: substantial fatigue
2 subgroups:
       fatigue: scores 22-34 
       extreme fatigue: scores ≥ 35</t>
  </si>
  <si>
    <t>DURAT + DISTB + LATEN + DAYDYS + HSE + SLPQUAL + MEDS Minimum
Score = 0 (better); Maximum Score = 21 (worse)
Interpretation: TOTAL &lt; 5 associated with good sleep quality
TOTAL &gt; 5 associated with poor sleep quality</t>
  </si>
  <si>
    <t>PSQI
"DURAT + DISTB + LATEN + DAYDYS + HSE + SLPQUAL + MEDS Minimum
Score = 0 (better); Maximum Score = 21 (worse)
Interpretation: TOTAL &lt; 5 associated with good sleep quality
TOTAL &gt; 5 associated with poor sleep quality"
7</t>
  </si>
  <si>
    <t>Nivel educativo</t>
  </si>
  <si>
    <t>nivel educativo en categorías numeradas</t>
  </si>
  <si>
    <t>Ocupaciòn</t>
  </si>
  <si>
    <t>puntaje bruto</t>
  </si>
  <si>
    <t>valor de referencia</t>
  </si>
  <si>
    <t>rendimiento</t>
  </si>
  <si>
    <t>ansiedad</t>
  </si>
  <si>
    <t xml:space="preserve">depresión </t>
  </si>
  <si>
    <t>¿2929.6875?</t>
  </si>
  <si>
    <t>CP0193</t>
  </si>
  <si>
    <t>C11</t>
  </si>
  <si>
    <t>DUDA</t>
  </si>
  <si>
    <t>frecuencia</t>
  </si>
  <si>
    <t>frecuencia relativa</t>
  </si>
  <si>
    <t>primario incompleto</t>
  </si>
  <si>
    <t>primario completo</t>
  </si>
  <si>
    <t>CP</t>
  </si>
  <si>
    <t>nivel educativo en datos</t>
  </si>
  <si>
    <t>17+8=25</t>
  </si>
  <si>
    <t>14+11=25</t>
  </si>
  <si>
    <t>86 % con ausencia  y leve depresión y ansiedad</t>
  </si>
  <si>
    <t>14% experimenta depresión severa o moderada</t>
  </si>
  <si>
    <t>41+21=62</t>
  </si>
  <si>
    <t>24+30=54</t>
  </si>
  <si>
    <t>62 % experimenta depresión moderada o severa</t>
  </si>
  <si>
    <t>54 % experimenta ansiedad moderada o severa</t>
  </si>
  <si>
    <t>Long covid</t>
  </si>
  <si>
    <t>controles</t>
  </si>
  <si>
    <t>CP0011</t>
  </si>
  <si>
    <t>CP0106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</si>
</sst>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/M/yyyy"/>
    <numFmt numFmtId="165" formatCode="dd/mm/yyyy"/>
    <numFmt numFmtId="166" formatCode="d/m/yyyy"/>
    <numFmt numFmtId="167" formatCode="dd/mm/yy"/>
    <numFmt numFmtId="168" formatCode="d/m/yy"/>
    <numFmt numFmtId="169" formatCode="d.m"/>
    <numFmt numFmtId="170" formatCode="#,##0.000"/>
    <numFmt numFmtId="171" formatCode="m.yyyy"/>
    <numFmt numFmtId="172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b/>
      <sz val="11.0"/>
      <color theme="1"/>
      <name val="Calibri"/>
    </font>
    <font>
      <b/>
      <color theme="1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1.0"/>
      <color theme="1"/>
      <name val="Arial"/>
    </font>
    <font>
      <sz val="11.0"/>
      <color rgb="FF4F81BD"/>
      <name val="Calibri"/>
    </font>
    <font>
      <sz val="11.0"/>
      <color rgb="FF92D050"/>
      <name val="Calibri"/>
    </font>
    <font>
      <sz val="11.0"/>
      <color rgb="FF9BBB59"/>
      <name val="Calibri"/>
    </font>
    <font>
      <sz val="10.0"/>
      <color theme="1"/>
      <name val="Arial"/>
    </font>
    <font/>
  </fonts>
  <fills count="1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2" fillId="0" fontId="2" numFmtId="0" xfId="0" applyAlignment="1" applyBorder="1" applyFont="1">
      <alignment horizontal="left" readingOrder="0" shrinkToFit="0" vertical="bottom" wrapText="1"/>
    </xf>
    <xf borderId="3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horizontal="center" readingOrder="0" shrinkToFit="0" vertical="bottom" wrapText="1"/>
    </xf>
    <xf borderId="9" fillId="0" fontId="2" numFmtId="0" xfId="0" applyAlignment="1" applyBorder="1" applyFont="1">
      <alignment horizontal="center" readingOrder="0" shrinkToFit="0" vertical="bottom" wrapText="1"/>
    </xf>
    <xf borderId="10" fillId="0" fontId="2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1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2" fillId="0" fontId="2" numFmtId="0" xfId="0" applyAlignment="1" applyBorder="1" applyFont="1">
      <alignment vertical="bottom"/>
    </xf>
    <xf borderId="0" fillId="0" fontId="5" numFmtId="0" xfId="0" applyAlignment="1" applyFont="1">
      <alignment horizontal="left" shrinkToFit="0" wrapText="0"/>
    </xf>
    <xf borderId="0" fillId="0" fontId="5" numFmtId="0" xfId="0" applyAlignment="1" applyFont="1">
      <alignment horizontal="left" shrinkToFit="0" vertical="bottom" wrapText="0"/>
    </xf>
    <xf borderId="12" fillId="0" fontId="5" numFmtId="164" xfId="0" applyAlignment="1" applyBorder="1" applyFont="1" applyNumberFormat="1">
      <alignment horizontal="left" shrinkToFit="0" vertical="bottom" wrapText="0"/>
    </xf>
    <xf borderId="13" fillId="0" fontId="5" numFmtId="0" xfId="0" applyAlignment="1" applyBorder="1" applyFont="1">
      <alignment horizontal="left" shrinkToFit="0" wrapText="0"/>
    </xf>
    <xf borderId="12" fillId="0" fontId="5" numFmtId="0" xfId="0" applyAlignment="1" applyBorder="1" applyFont="1">
      <alignment horizontal="left" shrinkToFit="0" wrapText="0"/>
    </xf>
    <xf borderId="0" fillId="0" fontId="5" numFmtId="2" xfId="0" applyAlignment="1" applyFont="1" applyNumberFormat="1">
      <alignment horizontal="left" shrinkToFit="0" wrapText="0"/>
    </xf>
    <xf borderId="0" fillId="0" fontId="5" numFmtId="164" xfId="0" applyAlignment="1" applyFont="1" applyNumberFormat="1">
      <alignment horizontal="left" shrinkToFit="0" wrapText="0"/>
    </xf>
    <xf borderId="0" fillId="2" fontId="5" numFmtId="0" xfId="0" applyAlignment="1" applyFont="1">
      <alignment horizontal="left" shrinkToFit="0" vertical="bottom" wrapText="0"/>
    </xf>
    <xf borderId="14" fillId="0" fontId="5" numFmtId="0" xfId="0" applyAlignment="1" applyBorder="1" applyFont="1">
      <alignment horizontal="left" shrinkToFit="0" wrapText="0"/>
    </xf>
    <xf borderId="0" fillId="3" fontId="5" numFmtId="0" xfId="0" applyAlignment="1" applyFill="1" applyFont="1">
      <alignment horizontal="left" shrinkToFit="0" wrapText="0"/>
    </xf>
    <xf borderId="0" fillId="2" fontId="5" numFmtId="0" xfId="0" applyAlignment="1" applyFont="1">
      <alignment horizontal="left" shrinkToFit="0" wrapText="0"/>
    </xf>
    <xf borderId="0" fillId="2" fontId="6" numFmtId="0" xfId="0" applyAlignment="1" applyFont="1">
      <alignment horizontal="left" shrinkToFit="0" wrapText="0"/>
    </xf>
    <xf borderId="13" fillId="0" fontId="5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12" fillId="0" fontId="5" numFmtId="0" xfId="0" applyAlignment="1" applyBorder="1" applyFont="1">
      <alignment horizontal="left" readingOrder="0" shrinkToFit="0" vertical="bottom" wrapText="0"/>
    </xf>
    <xf borderId="15" fillId="0" fontId="5" numFmtId="0" xfId="0" applyAlignment="1" applyBorder="1" applyFont="1">
      <alignment horizontal="left" readingOrder="0" shrinkToFit="0" vertical="bottom" wrapText="0"/>
    </xf>
    <xf borderId="16" fillId="0" fontId="5" numFmtId="0" xfId="0" applyAlignment="1" applyBorder="1" applyFont="1">
      <alignment horizontal="left" readingOrder="0" shrinkToFit="0" vertical="bottom" wrapText="0"/>
    </xf>
    <xf borderId="14" fillId="0" fontId="5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vertical="bottom"/>
    </xf>
    <xf borderId="16" fillId="0" fontId="7" numFmtId="0" xfId="0" applyAlignment="1" applyBorder="1" applyFont="1">
      <alignment vertical="bottom"/>
    </xf>
    <xf borderId="16" fillId="0" fontId="8" numFmtId="0" xfId="0" applyAlignment="1" applyBorder="1" applyFont="1">
      <alignment horizontal="left" vertical="bottom"/>
    </xf>
    <xf borderId="16" fillId="0" fontId="9" numFmtId="0" xfId="0" applyAlignment="1" applyBorder="1" applyFont="1">
      <alignment shrinkToFit="0" wrapText="0"/>
    </xf>
    <xf borderId="0" fillId="0" fontId="10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9" numFmtId="0" xfId="0" applyAlignment="1" applyFont="1">
      <alignment readingOrder="0"/>
    </xf>
    <xf borderId="12" fillId="0" fontId="9" numFmtId="0" xfId="0" applyAlignment="1" applyBorder="1" applyFont="1">
      <alignment readingOrder="0"/>
    </xf>
    <xf borderId="13" fillId="0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12" fillId="0" fontId="7" numFmtId="0" xfId="0" applyAlignment="1" applyBorder="1" applyFont="1">
      <alignment horizontal="right" vertical="bottom"/>
    </xf>
    <xf borderId="16" fillId="0" fontId="5" numFmtId="0" xfId="0" applyAlignment="1" applyBorder="1" applyFont="1">
      <alignment horizontal="left" shrinkToFit="0" wrapText="0"/>
    </xf>
    <xf borderId="13" fillId="0" fontId="5" numFmtId="0" xfId="0" applyAlignment="1" applyBorder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12" fillId="0" fontId="5" numFmtId="0" xfId="0" applyAlignment="1" applyBorder="1" applyFont="1">
      <alignment horizontal="left" readingOrder="0" shrinkToFit="0" wrapText="0"/>
    </xf>
    <xf borderId="15" fillId="0" fontId="5" numFmtId="0" xfId="0" applyAlignment="1" applyBorder="1" applyFont="1">
      <alignment horizontal="left" readingOrder="0" shrinkToFit="0" wrapText="0"/>
    </xf>
    <xf borderId="16" fillId="0" fontId="5" numFmtId="0" xfId="0" applyAlignment="1" applyBorder="1" applyFont="1">
      <alignment horizontal="left" readingOrder="0" shrinkToFit="0" wrapText="0"/>
    </xf>
    <xf borderId="14" fillId="0" fontId="5" numFmtId="0" xfId="0" applyAlignment="1" applyBorder="1" applyFont="1">
      <alignment horizontal="left" readingOrder="0" shrinkToFit="0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16" fillId="0" fontId="7" numFmtId="0" xfId="0" applyAlignment="1" applyBorder="1" applyFont="1">
      <alignment horizontal="right" vertical="bottom"/>
    </xf>
    <xf borderId="13" fillId="0" fontId="7" numFmtId="0" xfId="0" applyAlignment="1" applyBorder="1" applyFont="1">
      <alignment vertical="bottom"/>
    </xf>
    <xf borderId="12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3" fillId="0" fontId="5" numFmtId="0" xfId="0" applyAlignment="1" applyBorder="1" applyFont="1">
      <alignment horizontal="left" shrinkToFit="0" vertical="bottom" wrapText="0"/>
    </xf>
    <xf borderId="12" fillId="0" fontId="5" numFmtId="0" xfId="0" applyAlignment="1" applyBorder="1" applyFont="1">
      <alignment horizontal="left" shrinkToFit="0" vertical="bottom" wrapText="0"/>
    </xf>
    <xf borderId="0" fillId="0" fontId="5" numFmtId="164" xfId="0" applyAlignment="1" applyFont="1" applyNumberFormat="1">
      <alignment horizontal="left" shrinkToFit="0" vertical="bottom" wrapText="0"/>
    </xf>
    <xf borderId="0" fillId="0" fontId="8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12" fillId="0" fontId="5" numFmtId="1" xfId="0" applyAlignment="1" applyBorder="1" applyFont="1" applyNumberFormat="1">
      <alignment horizontal="left" shrinkToFit="0" wrapText="0"/>
    </xf>
    <xf borderId="0" fillId="0" fontId="8" numFmtId="0" xfId="0" applyAlignment="1" applyFont="1">
      <alignment horizontal="right" vertical="bottom"/>
    </xf>
    <xf borderId="15" fillId="0" fontId="7" numFmtId="0" xfId="0" applyAlignment="1" applyBorder="1" applyFont="1">
      <alignment vertical="bottom"/>
    </xf>
    <xf borderId="14" fillId="0" fontId="7" numFmtId="0" xfId="0" applyAlignment="1" applyBorder="1" applyFont="1">
      <alignment vertical="bottom"/>
    </xf>
    <xf borderId="14" fillId="0" fontId="8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5" numFmtId="165" xfId="0" applyAlignment="1" applyFont="1" applyNumberFormat="1">
      <alignment horizontal="left" shrinkToFit="0" wrapText="0"/>
    </xf>
    <xf borderId="0" fillId="4" fontId="5" numFmtId="0" xfId="0" applyAlignment="1" applyFill="1" applyFont="1">
      <alignment horizontal="left" shrinkToFit="0" vertical="bottom" wrapText="0"/>
    </xf>
    <xf borderId="16" fillId="0" fontId="5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/>
    </xf>
    <xf borderId="14" fillId="0" fontId="5" numFmtId="0" xfId="0" applyAlignment="1" applyBorder="1" applyFont="1">
      <alignment horizontal="left" shrinkToFit="0" vertical="bottom" wrapText="0"/>
    </xf>
    <xf borderId="16" fillId="4" fontId="5" numFmtId="0" xfId="0" applyAlignment="1" applyBorder="1" applyFont="1">
      <alignment horizontal="left" shrinkToFit="0" vertical="bottom" wrapText="0"/>
    </xf>
    <xf borderId="0" fillId="0" fontId="5" numFmtId="166" xfId="0" applyAlignment="1" applyFont="1" applyNumberFormat="1">
      <alignment horizontal="left" shrinkToFit="0" wrapText="0"/>
    </xf>
    <xf borderId="0" fillId="0" fontId="5" numFmtId="167" xfId="0" applyAlignment="1" applyFont="1" applyNumberFormat="1">
      <alignment horizontal="left" shrinkToFit="0" vertical="bottom" wrapText="0"/>
    </xf>
    <xf borderId="0" fillId="0" fontId="5" numFmtId="168" xfId="0" applyAlignment="1" applyFont="1" applyNumberFormat="1">
      <alignment horizontal="left" shrinkToFit="0" vertical="bottom" wrapText="0"/>
    </xf>
    <xf borderId="12" fillId="0" fontId="5" numFmtId="168" xfId="0" applyAlignment="1" applyBorder="1" applyFont="1" applyNumberFormat="1">
      <alignment horizontal="left" shrinkToFit="0" vertical="bottom" wrapText="0"/>
    </xf>
    <xf borderId="13" fillId="0" fontId="9" numFmtId="0" xfId="0" applyBorder="1" applyFont="1"/>
    <xf borderId="12" fillId="0" fontId="9" numFmtId="0" xfId="0" applyBorder="1" applyFont="1"/>
    <xf borderId="0" fillId="2" fontId="9" numFmtId="0" xfId="0" applyFont="1"/>
    <xf borderId="15" fillId="0" fontId="9" numFmtId="0" xfId="0" applyBorder="1" applyFont="1"/>
    <xf borderId="16" fillId="0" fontId="9" numFmtId="0" xfId="0" applyBorder="1" applyFont="1"/>
    <xf borderId="14" fillId="0" fontId="9" numFmtId="0" xfId="0" applyBorder="1" applyFont="1"/>
    <xf borderId="16" fillId="0" fontId="7" numFmtId="0" xfId="0" applyAlignment="1" applyBorder="1" applyFont="1">
      <alignment vertical="bottom"/>
    </xf>
    <xf borderId="16" fillId="0" fontId="9" numFmtId="0" xfId="0" applyAlignment="1" applyBorder="1" applyFont="1">
      <alignment horizontal="left" readingOrder="0" shrinkToFit="0" wrapText="0"/>
    </xf>
    <xf borderId="13" fillId="0" fontId="7" numFmtId="0" xfId="0" applyAlignment="1" applyBorder="1" applyFont="1">
      <alignment vertical="bottom"/>
    </xf>
    <xf borderId="12" fillId="0" fontId="7" numFmtId="0" xfId="0" applyAlignment="1" applyBorder="1" applyFont="1">
      <alignment vertical="bottom"/>
    </xf>
    <xf borderId="17" fillId="0" fontId="9" numFmtId="0" xfId="0" applyBorder="1" applyFont="1"/>
    <xf borderId="10" fillId="0" fontId="9" numFmtId="0" xfId="0" applyBorder="1" applyFont="1"/>
    <xf borderId="18" fillId="0" fontId="9" numFmtId="0" xfId="0" applyBorder="1" applyFont="1"/>
    <xf borderId="9" fillId="0" fontId="7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19" fillId="0" fontId="1" numFmtId="0" xfId="0" applyAlignment="1" applyBorder="1" applyFont="1">
      <alignment horizontal="left" shrinkToFit="0" vertical="center" wrapText="0"/>
    </xf>
    <xf borderId="1" fillId="3" fontId="14" numFmtId="169" xfId="0" applyAlignment="1" applyBorder="1" applyFont="1" applyNumberFormat="1">
      <alignment horizontal="left" shrinkToFit="0" wrapText="0"/>
    </xf>
    <xf borderId="1" fillId="0" fontId="14" numFmtId="169" xfId="0" applyAlignment="1" applyBorder="1" applyFont="1" applyNumberFormat="1">
      <alignment horizontal="left" shrinkToFit="0" wrapText="0"/>
    </xf>
    <xf borderId="19" fillId="0" fontId="2" numFmtId="0" xfId="0" applyAlignment="1" applyBorder="1" applyFont="1">
      <alignment horizontal="left" shrinkToFit="0" vertical="center" wrapText="1"/>
    </xf>
    <xf borderId="1" fillId="0" fontId="14" numFmtId="0" xfId="0" applyAlignment="1" applyBorder="1" applyFont="1">
      <alignment horizontal="left" shrinkToFit="0" wrapText="0"/>
    </xf>
    <xf borderId="19" fillId="2" fontId="1" numFmtId="0" xfId="0" applyAlignment="1" applyBorder="1" applyFont="1">
      <alignment horizontal="center" readingOrder="0" shrinkToFit="0" vertical="center" wrapText="0"/>
    </xf>
    <xf borderId="1" fillId="0" fontId="14" numFmtId="49" xfId="0" applyAlignment="1" applyBorder="1" applyFont="1" applyNumberFormat="1">
      <alignment horizontal="left" shrinkToFit="0" wrapText="0"/>
    </xf>
    <xf borderId="1" fillId="0" fontId="14" numFmtId="170" xfId="0" applyAlignment="1" applyBorder="1" applyFont="1" applyNumberFormat="1">
      <alignment horizontal="left" shrinkToFit="0" wrapText="0"/>
    </xf>
    <xf borderId="1" fillId="3" fontId="14" numFmtId="171" xfId="0" applyAlignment="1" applyBorder="1" applyFont="1" applyNumberFormat="1">
      <alignment horizontal="left" shrinkToFit="0" wrapText="0"/>
    </xf>
    <xf borderId="1" fillId="3" fontId="14" numFmtId="0" xfId="0" applyAlignment="1" applyBorder="1" applyFont="1">
      <alignment horizontal="left" shrinkToFit="0" wrapText="0"/>
    </xf>
    <xf borderId="19" fillId="0" fontId="4" numFmtId="0" xfId="0" applyAlignment="1" applyBorder="1" applyFont="1">
      <alignment vertical="center"/>
    </xf>
    <xf borderId="19" fillId="0" fontId="4" numFmtId="0" xfId="0" applyAlignment="1" applyBorder="1" applyFont="1">
      <alignment readingOrder="0" vertical="center"/>
    </xf>
    <xf borderId="19" fillId="0" fontId="1" numFmtId="0" xfId="0" applyAlignment="1" applyBorder="1" applyFont="1">
      <alignment horizontal="left" shrinkToFit="0" wrapText="1"/>
    </xf>
    <xf borderId="19" fillId="0" fontId="2" numFmtId="0" xfId="0" applyAlignment="1" applyBorder="1" applyFont="1">
      <alignment horizontal="left" shrinkToFit="0" wrapText="1"/>
    </xf>
    <xf borderId="2" fillId="0" fontId="2" numFmtId="0" xfId="0" applyAlignment="1" applyBorder="1" applyFont="1">
      <alignment horizontal="center" readingOrder="0" shrinkToFit="0" wrapText="1"/>
    </xf>
    <xf borderId="7" fillId="0" fontId="15" numFmtId="0" xfId="0" applyBorder="1" applyFont="1"/>
    <xf borderId="11" fillId="0" fontId="15" numFmtId="0" xfId="0" applyBorder="1" applyFont="1"/>
    <xf borderId="0" fillId="0" fontId="2" numFmtId="0" xfId="0" applyAlignment="1" applyFont="1">
      <alignment horizontal="left" shrinkToFit="0" wrapText="1"/>
    </xf>
    <xf borderId="20" fillId="0" fontId="15" numFmtId="0" xfId="0" applyBorder="1" applyFont="1"/>
    <xf borderId="2" fillId="0" fontId="1" numFmtId="0" xfId="0" applyAlignment="1" applyBorder="1" applyFont="1">
      <alignment horizontal="center" shrinkToFit="0" wrapText="0"/>
    </xf>
    <xf borderId="21" fillId="0" fontId="15" numFmtId="0" xfId="0" applyBorder="1" applyFont="1"/>
    <xf borderId="2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center" vertical="bottom"/>
    </xf>
    <xf borderId="19" fillId="0" fontId="3" numFmtId="0" xfId="0" applyAlignment="1" applyBorder="1" applyFont="1">
      <alignment vertical="bottom"/>
    </xf>
    <xf borderId="1" fillId="0" fontId="14" numFmtId="0" xfId="0" applyAlignment="1" applyBorder="1" applyFont="1">
      <alignment horizontal="left" shrinkToFit="0" wrapText="0"/>
    </xf>
    <xf borderId="1" fillId="0" fontId="14" numFmtId="0" xfId="0" applyAlignment="1" applyBorder="1" applyFont="1">
      <alignment horizontal="left" shrinkToFit="0" wrapText="1"/>
    </xf>
    <xf borderId="1" fillId="0" fontId="14" numFmtId="0" xfId="0" applyAlignment="1" applyBorder="1" applyFont="1">
      <alignment horizontal="left" readingOrder="0" shrinkToFit="0" wrapText="1"/>
    </xf>
    <xf borderId="1" fillId="0" fontId="14" numFmtId="0" xfId="0" applyAlignment="1" applyBorder="1" applyFont="1">
      <alignment horizontal="left" shrinkToFit="0" vertical="center" wrapText="0"/>
    </xf>
    <xf borderId="1" fillId="0" fontId="14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center" vertical="bottom"/>
    </xf>
    <xf borderId="0" fillId="6" fontId="5" numFmtId="0" xfId="0" applyAlignment="1" applyFill="1" applyFont="1">
      <alignment horizontal="left" shrinkToFit="0" wrapText="0"/>
    </xf>
    <xf borderId="0" fillId="6" fontId="5" numFmtId="0" xfId="0" applyAlignment="1" applyFont="1">
      <alignment horizontal="left" shrinkToFit="0" vertical="bottom" wrapText="0"/>
    </xf>
    <xf borderId="12" fillId="6" fontId="5" numFmtId="164" xfId="0" applyAlignment="1" applyBorder="1" applyFont="1" applyNumberFormat="1">
      <alignment horizontal="left" shrinkToFit="0" vertical="bottom" wrapText="0"/>
    </xf>
    <xf borderId="13" fillId="6" fontId="5" numFmtId="0" xfId="0" applyAlignment="1" applyBorder="1" applyFont="1">
      <alignment horizontal="left" shrinkToFit="0" wrapText="0"/>
    </xf>
    <xf borderId="12" fillId="6" fontId="5" numFmtId="0" xfId="0" applyAlignment="1" applyBorder="1" applyFont="1">
      <alignment horizontal="left" shrinkToFit="0" wrapText="0"/>
    </xf>
    <xf borderId="0" fillId="6" fontId="5" numFmtId="2" xfId="0" applyAlignment="1" applyFont="1" applyNumberFormat="1">
      <alignment horizontal="left" shrinkToFit="0" wrapText="0"/>
    </xf>
    <xf borderId="0" fillId="6" fontId="5" numFmtId="164" xfId="0" applyAlignment="1" applyFont="1" applyNumberFormat="1">
      <alignment horizontal="left" shrinkToFit="0" wrapText="0"/>
    </xf>
    <xf borderId="14" fillId="6" fontId="5" numFmtId="0" xfId="0" applyAlignment="1" applyBorder="1" applyFont="1">
      <alignment horizontal="left" shrinkToFit="0" wrapText="0"/>
    </xf>
    <xf borderId="0" fillId="6" fontId="6" numFmtId="0" xfId="0" applyAlignment="1" applyFont="1">
      <alignment horizontal="left" shrinkToFit="0" wrapText="0"/>
    </xf>
    <xf borderId="0" fillId="6" fontId="5" numFmtId="0" xfId="0" applyAlignment="1" applyFont="1">
      <alignment horizontal="left" readingOrder="0" shrinkToFit="0" wrapText="0"/>
    </xf>
    <xf borderId="0" fillId="6" fontId="5" numFmtId="0" xfId="0" applyAlignment="1" applyFont="1">
      <alignment horizontal="left" readingOrder="0" shrinkToFit="0" vertical="bottom" wrapText="0"/>
    </xf>
    <xf borderId="12" fillId="6" fontId="5" numFmtId="0" xfId="0" applyAlignment="1" applyBorder="1" applyFont="1">
      <alignment horizontal="left" readingOrder="0" shrinkToFit="0" vertical="bottom" wrapText="0"/>
    </xf>
    <xf borderId="0" fillId="6" fontId="7" numFmtId="0" xfId="0" applyAlignment="1" applyFont="1">
      <alignment vertical="bottom"/>
    </xf>
    <xf borderId="12" fillId="6" fontId="7" numFmtId="0" xfId="0" applyAlignment="1" applyBorder="1" applyFont="1">
      <alignment vertical="bottom"/>
    </xf>
    <xf borderId="13" fillId="6" fontId="8" numFmtId="0" xfId="0" applyAlignment="1" applyBorder="1" applyFont="1">
      <alignment horizontal="right" vertical="bottom"/>
    </xf>
    <xf borderId="0" fillId="6" fontId="8" numFmtId="0" xfId="0" applyAlignment="1" applyFont="1">
      <alignment horizontal="right" vertical="bottom"/>
    </xf>
    <xf borderId="12" fillId="6" fontId="8" numFmtId="0" xfId="0" applyAlignment="1" applyBorder="1" applyFont="1">
      <alignment horizontal="right" vertical="bottom"/>
    </xf>
    <xf borderId="16" fillId="6" fontId="5" numFmtId="0" xfId="0" applyAlignment="1" applyBorder="1" applyFont="1">
      <alignment horizontal="left" shrinkToFit="0" wrapText="0"/>
    </xf>
    <xf borderId="12" fillId="6" fontId="5" numFmtId="0" xfId="0" applyAlignment="1" applyBorder="1" applyFont="1">
      <alignment horizontal="left" readingOrder="0" shrinkToFit="0" wrapText="0"/>
    </xf>
    <xf borderId="0" fillId="6" fontId="7" numFmtId="0" xfId="0" applyAlignment="1" applyFont="1">
      <alignment horizontal="right" vertical="bottom"/>
    </xf>
    <xf borderId="12" fillId="6" fontId="7" numFmtId="0" xfId="0" applyAlignment="1" applyBorder="1" applyFont="1">
      <alignment horizontal="right" vertical="bottom"/>
    </xf>
    <xf borderId="0" fillId="7" fontId="5" numFmtId="0" xfId="0" applyAlignment="1" applyFill="1" applyFont="1">
      <alignment horizontal="left" shrinkToFit="0" wrapText="0"/>
    </xf>
    <xf borderId="0" fillId="7" fontId="5" numFmtId="0" xfId="0" applyAlignment="1" applyFont="1">
      <alignment horizontal="left" shrinkToFit="0" vertical="bottom" wrapText="0"/>
    </xf>
    <xf borderId="12" fillId="7" fontId="5" numFmtId="164" xfId="0" applyAlignment="1" applyBorder="1" applyFont="1" applyNumberFormat="1">
      <alignment horizontal="left" shrinkToFit="0" vertical="bottom" wrapText="0"/>
    </xf>
    <xf borderId="13" fillId="7" fontId="5" numFmtId="0" xfId="0" applyAlignment="1" applyBorder="1" applyFont="1">
      <alignment horizontal="left" shrinkToFit="0" wrapText="0"/>
    </xf>
    <xf borderId="12" fillId="7" fontId="5" numFmtId="0" xfId="0" applyAlignment="1" applyBorder="1" applyFont="1">
      <alignment horizontal="left" shrinkToFit="0" wrapText="0"/>
    </xf>
    <xf borderId="0" fillId="7" fontId="5" numFmtId="2" xfId="0" applyAlignment="1" applyFont="1" applyNumberFormat="1">
      <alignment horizontal="left" shrinkToFit="0" wrapText="0"/>
    </xf>
    <xf borderId="0" fillId="7" fontId="5" numFmtId="164" xfId="0" applyAlignment="1" applyFont="1" applyNumberFormat="1">
      <alignment horizontal="left" shrinkToFit="0" wrapText="0"/>
    </xf>
    <xf borderId="0" fillId="7" fontId="6" numFmtId="0" xfId="0" applyAlignment="1" applyFont="1">
      <alignment horizontal="left" shrinkToFit="0" wrapText="0"/>
    </xf>
    <xf borderId="0" fillId="7" fontId="5" numFmtId="0" xfId="0" applyAlignment="1" applyFont="1">
      <alignment horizontal="left" readingOrder="0" shrinkToFit="0" wrapText="0"/>
    </xf>
    <xf borderId="12" fillId="7" fontId="5" numFmtId="0" xfId="0" applyAlignment="1" applyBorder="1" applyFont="1">
      <alignment horizontal="left" readingOrder="0" shrinkToFit="0" wrapText="0"/>
    </xf>
    <xf borderId="0" fillId="7" fontId="7" numFmtId="0" xfId="0" applyAlignment="1" applyFont="1">
      <alignment horizontal="right" vertical="bottom"/>
    </xf>
    <xf borderId="12" fillId="7" fontId="7" numFmtId="0" xfId="0" applyAlignment="1" applyBorder="1" applyFont="1">
      <alignment horizontal="right" vertical="bottom"/>
    </xf>
    <xf borderId="13" fillId="7" fontId="8" numFmtId="0" xfId="0" applyAlignment="1" applyBorder="1" applyFont="1">
      <alignment horizontal="right" vertical="bottom"/>
    </xf>
    <xf borderId="0" fillId="7" fontId="8" numFmtId="0" xfId="0" applyAlignment="1" applyFont="1">
      <alignment horizontal="right" vertical="bottom"/>
    </xf>
    <xf borderId="12" fillId="7" fontId="8" numFmtId="0" xfId="0" applyAlignment="1" applyBorder="1" applyFont="1">
      <alignment horizontal="right" vertical="bottom"/>
    </xf>
    <xf borderId="16" fillId="7" fontId="5" numFmtId="0" xfId="0" applyAlignment="1" applyBorder="1" applyFont="1">
      <alignment horizontal="left" shrinkToFit="0" wrapText="0"/>
    </xf>
    <xf borderId="14" fillId="7" fontId="5" numFmtId="0" xfId="0" applyAlignment="1" applyBorder="1" applyFont="1">
      <alignment horizontal="left" shrinkToFit="0" wrapText="0"/>
    </xf>
    <xf borderId="13" fillId="6" fontId="8" numFmtId="0" xfId="0" applyAlignment="1" applyBorder="1" applyFont="1">
      <alignment vertical="bottom"/>
    </xf>
    <xf borderId="13" fillId="6" fontId="9" numFmtId="0" xfId="0" applyBorder="1" applyFont="1"/>
    <xf borderId="0" fillId="6" fontId="9" numFmtId="0" xfId="0" applyFont="1"/>
    <xf borderId="12" fillId="6" fontId="9" numFmtId="0" xfId="0" applyBorder="1" applyFont="1"/>
    <xf borderId="12" fillId="7" fontId="7" numFmtId="0" xfId="0" applyAlignment="1" applyBorder="1" applyFont="1">
      <alignment vertical="bottom"/>
    </xf>
    <xf borderId="0" fillId="7" fontId="5" numFmtId="0" xfId="0" applyAlignment="1" applyFont="1">
      <alignment horizontal="left" readingOrder="0" shrinkToFit="0" vertical="bottom" wrapText="0"/>
    </xf>
    <xf borderId="12" fillId="7" fontId="5" numFmtId="0" xfId="0" applyAlignment="1" applyBorder="1" applyFont="1">
      <alignment horizontal="left" readingOrder="0" shrinkToFit="0" vertical="bottom" wrapText="0"/>
    </xf>
    <xf borderId="13" fillId="7" fontId="9" numFmtId="0" xfId="0" applyBorder="1" applyFont="1"/>
    <xf borderId="0" fillId="7" fontId="9" numFmtId="0" xfId="0" applyFont="1"/>
    <xf borderId="12" fillId="7" fontId="9" numFmtId="0" xfId="0" applyBorder="1" applyFont="1"/>
    <xf borderId="13" fillId="7" fontId="5" numFmtId="0" xfId="0" applyAlignment="1" applyBorder="1" applyFont="1">
      <alignment horizontal="left" shrinkToFit="0" vertical="bottom" wrapText="0"/>
    </xf>
    <xf borderId="0" fillId="7" fontId="5" numFmtId="165" xfId="0" applyAlignment="1" applyFont="1" applyNumberFormat="1">
      <alignment horizontal="left" shrinkToFit="0" wrapText="0"/>
    </xf>
    <xf borderId="12" fillId="7" fontId="8" numFmtId="0" xfId="0" applyAlignment="1" applyBorder="1" applyFont="1">
      <alignment vertical="bottom"/>
    </xf>
    <xf borderId="0" fillId="7" fontId="5" numFmtId="2" xfId="0" applyAlignment="1" applyFont="1" applyNumberFormat="1">
      <alignment horizontal="left" readingOrder="0" shrinkToFit="0" wrapText="0"/>
    </xf>
    <xf borderId="12" fillId="7" fontId="5" numFmtId="0" xfId="0" applyAlignment="1" applyBorder="1" applyFont="1">
      <alignment horizontal="left" shrinkToFit="0" vertical="bottom" wrapText="0"/>
    </xf>
    <xf borderId="0" fillId="7" fontId="5" numFmtId="164" xfId="0" applyAlignment="1" applyFont="1" applyNumberFormat="1">
      <alignment horizontal="left" shrinkToFit="0" vertical="bottom" wrapText="0"/>
    </xf>
    <xf borderId="16" fillId="7" fontId="5" numFmtId="0" xfId="0" applyAlignment="1" applyBorder="1" applyFont="1">
      <alignment horizontal="left" shrinkToFit="0" vertical="bottom" wrapText="0"/>
    </xf>
    <xf borderId="0" fillId="5" fontId="5" numFmtId="0" xfId="0" applyAlignment="1" applyFont="1">
      <alignment horizontal="left" readingOrder="0" shrinkToFit="0" wrapText="0"/>
    </xf>
    <xf borderId="13" fillId="6" fontId="5" numFmtId="0" xfId="0" applyAlignment="1" applyBorder="1" applyFont="1">
      <alignment horizontal="left" shrinkToFit="0" vertical="bottom" wrapText="0"/>
    </xf>
    <xf borderId="12" fillId="6" fontId="5" numFmtId="0" xfId="0" applyAlignment="1" applyBorder="1" applyFont="1">
      <alignment horizontal="left" shrinkToFit="0" vertical="bottom" wrapText="0"/>
    </xf>
    <xf borderId="0" fillId="6" fontId="5" numFmtId="164" xfId="0" applyAlignment="1" applyFont="1" applyNumberFormat="1">
      <alignment horizontal="left" shrinkToFit="0" vertical="bottom" wrapText="0"/>
    </xf>
    <xf borderId="12" fillId="6" fontId="8" numFmtId="0" xfId="0" applyAlignment="1" applyBorder="1" applyFont="1">
      <alignment vertical="bottom"/>
    </xf>
    <xf borderId="12" fillId="0" fontId="7" numFmtId="0" xfId="0" applyAlignment="1" applyBorder="1" applyFont="1">
      <alignment horizontal="right" vertical="bottom"/>
    </xf>
    <xf borderId="13" fillId="0" fontId="8" numFmtId="0" xfId="0" applyAlignment="1" applyBorder="1" applyFont="1">
      <alignment horizontal="right" vertical="bottom"/>
    </xf>
    <xf borderId="12" fillId="0" fontId="8" numFmtId="0" xfId="0" applyAlignment="1" applyBorder="1" applyFont="1">
      <alignment vertical="bottom"/>
    </xf>
    <xf borderId="14" fillId="6" fontId="5" numFmtId="0" xfId="0" applyAlignment="1" applyBorder="1" applyFont="1">
      <alignment horizontal="left" shrinkToFit="0" vertical="bottom" wrapText="0"/>
    </xf>
    <xf borderId="16" fillId="6" fontId="5" numFmtId="0" xfId="0" applyAlignment="1" applyBorder="1" applyFont="1">
      <alignment horizontal="left" shrinkToFit="0" vertical="bottom" wrapText="0"/>
    </xf>
    <xf borderId="14" fillId="7" fontId="5" numFmtId="0" xfId="0" applyAlignment="1" applyBorder="1" applyFont="1">
      <alignment horizontal="left" shrinkToFit="0" vertical="bottom" wrapText="0"/>
    </xf>
    <xf borderId="0" fillId="8" fontId="5" numFmtId="0" xfId="0" applyAlignment="1" applyFill="1" applyFont="1">
      <alignment horizontal="left" shrinkToFit="0" wrapText="0"/>
    </xf>
    <xf borderId="0" fillId="8" fontId="5" numFmtId="166" xfId="0" applyAlignment="1" applyFont="1" applyNumberFormat="1">
      <alignment horizontal="left" shrinkToFit="0" wrapText="0"/>
    </xf>
    <xf borderId="13" fillId="8" fontId="5" numFmtId="0" xfId="0" applyAlignment="1" applyBorder="1" applyFont="1">
      <alignment horizontal="left" shrinkToFit="0" wrapText="0"/>
    </xf>
    <xf borderId="0" fillId="8" fontId="5" numFmtId="0" xfId="0" applyAlignment="1" applyFont="1">
      <alignment horizontal="left" shrinkToFit="0" vertical="bottom" wrapText="0"/>
    </xf>
    <xf borderId="12" fillId="8" fontId="5" numFmtId="0" xfId="0" applyAlignment="1" applyBorder="1" applyFont="1">
      <alignment horizontal="left" shrinkToFit="0" wrapText="0"/>
    </xf>
    <xf borderId="0" fillId="8" fontId="5" numFmtId="2" xfId="0" applyAlignment="1" applyFont="1" applyNumberFormat="1">
      <alignment horizontal="left" shrinkToFit="0" wrapText="0"/>
    </xf>
    <xf borderId="0" fillId="8" fontId="5" numFmtId="164" xfId="0" applyAlignment="1" applyFont="1" applyNumberFormat="1">
      <alignment horizontal="left" shrinkToFit="0" wrapText="0"/>
    </xf>
    <xf borderId="14" fillId="8" fontId="5" numFmtId="0" xfId="0" applyAlignment="1" applyBorder="1" applyFont="1">
      <alignment horizontal="left" shrinkToFit="0" vertical="bottom" wrapText="0"/>
    </xf>
    <xf borderId="0" fillId="8" fontId="6" numFmtId="0" xfId="0" applyAlignment="1" applyFont="1">
      <alignment horizontal="left" shrinkToFit="0" wrapText="0"/>
    </xf>
    <xf borderId="0" fillId="8" fontId="5" numFmtId="0" xfId="0" applyAlignment="1" applyFont="1">
      <alignment horizontal="left" readingOrder="0" shrinkToFit="0" wrapText="0"/>
    </xf>
    <xf borderId="0" fillId="8" fontId="5" numFmtId="0" xfId="0" applyAlignment="1" applyFont="1">
      <alignment horizontal="left" readingOrder="0" shrinkToFit="0" vertical="bottom" wrapText="0"/>
    </xf>
    <xf borderId="12" fillId="8" fontId="5" numFmtId="0" xfId="0" applyAlignment="1" applyBorder="1" applyFont="1">
      <alignment horizontal="left" readingOrder="0" shrinkToFit="0" vertical="bottom" wrapText="0"/>
    </xf>
    <xf borderId="0" fillId="8" fontId="7" numFmtId="0" xfId="0" applyAlignment="1" applyFont="1">
      <alignment horizontal="right" vertical="bottom"/>
    </xf>
    <xf borderId="12" fillId="8" fontId="7" numFmtId="0" xfId="0" applyAlignment="1" applyBorder="1" applyFont="1">
      <alignment horizontal="right" vertical="bottom"/>
    </xf>
    <xf borderId="13" fillId="8" fontId="5" numFmtId="0" xfId="0" applyAlignment="1" applyBorder="1" applyFont="1">
      <alignment horizontal="left" shrinkToFit="0" vertical="bottom" wrapText="0"/>
    </xf>
    <xf borderId="12" fillId="8" fontId="5" numFmtId="0" xfId="0" applyAlignment="1" applyBorder="1" applyFont="1">
      <alignment horizontal="left" shrinkToFit="0" vertical="bottom" wrapText="0"/>
    </xf>
    <xf borderId="0" fillId="7" fontId="5" numFmtId="166" xfId="0" applyAlignment="1" applyFont="1" applyNumberFormat="1">
      <alignment horizontal="left" shrinkToFit="0" wrapText="0"/>
    </xf>
    <xf borderId="0" fillId="7" fontId="5" numFmtId="167" xfId="0" applyAlignment="1" applyFont="1" applyNumberFormat="1">
      <alignment horizontal="left" shrinkToFit="0" vertical="bottom" wrapText="0"/>
    </xf>
    <xf borderId="0" fillId="7" fontId="5" numFmtId="168" xfId="0" applyAlignment="1" applyFont="1" applyNumberFormat="1">
      <alignment horizontal="left" shrinkToFit="0" vertical="bottom" wrapText="0"/>
    </xf>
    <xf borderId="0" fillId="6" fontId="5" numFmtId="167" xfId="0" applyAlignment="1" applyFont="1" applyNumberFormat="1">
      <alignment horizontal="left" shrinkToFit="0" vertical="bottom" wrapText="0"/>
    </xf>
    <xf borderId="12" fillId="6" fontId="5" numFmtId="168" xfId="0" applyAlignment="1" applyBorder="1" applyFont="1" applyNumberFormat="1">
      <alignment horizontal="left" shrinkToFit="0" vertical="bottom" wrapText="0"/>
    </xf>
    <xf borderId="12" fillId="7" fontId="5" numFmtId="168" xfId="0" applyAlignment="1" applyBorder="1" applyFont="1" applyNumberFormat="1">
      <alignment horizontal="left" shrinkToFit="0" vertical="bottom" wrapText="0"/>
    </xf>
    <xf borderId="13" fillId="0" fontId="9" numFmtId="2" xfId="0" applyBorder="1" applyFont="1" applyNumberFormat="1"/>
    <xf borderId="13" fillId="6" fontId="9" numFmtId="2" xfId="0" applyBorder="1" applyFont="1" applyNumberFormat="1"/>
    <xf borderId="13" fillId="7" fontId="9" numFmtId="2" xfId="0" applyBorder="1" applyFont="1" applyNumberFormat="1"/>
    <xf borderId="0" fillId="0" fontId="9" numFmtId="0" xfId="0" applyFont="1"/>
    <xf borderId="0" fillId="6" fontId="9" numFmtId="0" xfId="0" applyAlignment="1" applyFont="1">
      <alignment readingOrder="0"/>
    </xf>
    <xf borderId="0" fillId="7" fontId="9" numFmtId="0" xfId="0" applyAlignment="1" applyFont="1">
      <alignment readingOrder="0"/>
    </xf>
    <xf borderId="0" fillId="6" fontId="9" numFmtId="172" xfId="0" applyFont="1" applyNumberFormat="1"/>
    <xf borderId="0" fillId="7" fontId="9" numFmtId="172" xfId="0" applyFont="1" applyNumberFormat="1"/>
    <xf borderId="18" fillId="0" fontId="7" numFmtId="0" xfId="0" applyAlignment="1" applyBorder="1" applyFont="1">
      <alignment vertical="bottom"/>
    </xf>
    <xf borderId="12" fillId="9" fontId="7" numFmtId="0" xfId="0" applyAlignment="1" applyBorder="1" applyFill="1" applyFont="1">
      <alignment horizontal="right" vertical="bottom"/>
    </xf>
    <xf borderId="12" fillId="10" fontId="7" numFmtId="0" xfId="0" applyAlignment="1" applyBorder="1" applyFill="1" applyFont="1">
      <alignment horizontal="right" vertical="bottom"/>
    </xf>
    <xf borderId="12" fillId="11" fontId="7" numFmtId="0" xfId="0" applyAlignment="1" applyBorder="1" applyFill="1" applyFont="1">
      <alignment horizontal="right" vertical="bottom"/>
    </xf>
    <xf borderId="12" fillId="12" fontId="7" numFmtId="0" xfId="0" applyAlignment="1" applyBorder="1" applyFill="1" applyFont="1">
      <alignment horizontal="right" vertical="bottom"/>
    </xf>
    <xf borderId="0" fillId="6" fontId="7" numFmtId="0" xfId="0" applyAlignment="1" applyFont="1">
      <alignment horizontal="right" vertical="bottom"/>
    </xf>
    <xf borderId="12" fillId="11" fontId="7" numFmtId="0" xfId="0" applyAlignment="1" applyBorder="1" applyFont="1">
      <alignment horizontal="right" vertical="bottom"/>
    </xf>
    <xf borderId="12" fillId="13" fontId="7" numFmtId="0" xfId="0" applyAlignment="1" applyBorder="1" applyFill="1" applyFont="1">
      <alignment horizontal="right" vertical="bottom"/>
    </xf>
    <xf borderId="12" fillId="6" fontId="7" numFmtId="0" xfId="0" applyAlignment="1" applyBorder="1" applyFont="1">
      <alignment horizontal="right" vertical="bottom"/>
    </xf>
    <xf borderId="12" fillId="14" fontId="7" numFmtId="0" xfId="0" applyAlignment="1" applyBorder="1" applyFill="1" applyFont="1">
      <alignment horizontal="right" vertical="bottom"/>
    </xf>
    <xf borderId="12" fillId="10" fontId="7" numFmtId="0" xfId="0" applyAlignment="1" applyBorder="1" applyFont="1">
      <alignment horizontal="right" vertical="bottom"/>
    </xf>
    <xf borderId="12" fillId="6" fontId="7" numFmtId="0" xfId="0" applyAlignment="1" applyBorder="1" applyFont="1">
      <alignment vertical="bottom"/>
    </xf>
    <xf borderId="0" fillId="11" fontId="7" numFmtId="0" xfId="0" applyAlignment="1" applyFont="1">
      <alignment vertical="bottom"/>
    </xf>
    <xf borderId="12" fillId="13" fontId="7" numFmtId="0" xfId="0" applyAlignment="1" applyBorder="1" applyFont="1">
      <alignment vertical="bottom"/>
    </xf>
    <xf borderId="12" fillId="11" fontId="7" numFmtId="0" xfId="0" applyAlignment="1" applyBorder="1" applyFont="1">
      <alignment vertical="bottom"/>
    </xf>
    <xf borderId="12" fillId="12" fontId="7" numFmtId="0" xfId="0" applyAlignment="1" applyBorder="1" applyFont="1">
      <alignment vertical="bottom"/>
    </xf>
    <xf borderId="12" fillId="9" fontId="7" numFmtId="0" xfId="0" applyAlignment="1" applyBorder="1" applyFont="1">
      <alignment vertical="bottom"/>
    </xf>
    <xf borderId="12" fillId="0" fontId="7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/>
    </xf>
    <xf borderId="0" fillId="3" fontId="7" numFmtId="0" xfId="0" applyAlignment="1" applyFont="1">
      <alignment vertical="bottom"/>
    </xf>
    <xf borderId="1" fillId="15" fontId="10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12" fillId="0" fontId="8" numFmtId="0" xfId="0" applyAlignment="1" applyBorder="1" applyFont="1">
      <alignment horizontal="right" vertical="bottom"/>
    </xf>
    <xf borderId="0" fillId="0" fontId="10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10" numFmtId="0" xfId="0" applyAlignment="1" applyFont="1">
      <alignment vertical="bottom"/>
    </xf>
    <xf borderId="1" fillId="0" fontId="5" numFmtId="0" xfId="0" applyAlignment="1" applyBorder="1" applyFont="1">
      <alignment horizontal="left" shrinkToFit="0" wrapText="0"/>
    </xf>
    <xf borderId="1" fillId="0" fontId="3" numFmtId="0" xfId="0" applyAlignment="1" applyBorder="1" applyFont="1">
      <alignment vertical="bottom"/>
    </xf>
    <xf borderId="0" fillId="0" fontId="7" numFmtId="2" xfId="0" applyAlignment="1" applyFont="1" applyNumberFormat="1">
      <alignment vertical="bottom"/>
    </xf>
    <xf borderId="0" fillId="0" fontId="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Nivel educativo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'Copia de resumenTotal'!$BB$143:$BB$151</c:f>
            </c:strRef>
          </c:cat>
          <c:val>
            <c:numRef>
              <c:f>'Copia de resumenTotal'!$BF$143:$BF$151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'Copia de resumenTotal'!$BB$143:$BB$151</c:f>
            </c:strRef>
          </c:cat>
          <c:val>
            <c:numRef>
              <c:f>'Copia de resumenTotal'!$BG$143:$BG$151</c:f>
              <c:numCache/>
            </c:numRef>
          </c:val>
        </c:ser>
        <c:axId val="269319348"/>
        <c:axId val="550688602"/>
      </c:barChart>
      <c:catAx>
        <c:axId val="2693193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688602"/>
      </c:catAx>
      <c:valAx>
        <c:axId val="550688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3193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Long covid/depresión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'Hoja 11'!$B$3:$B$7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'Hoja 11'!$D$3:$D$6</c:f>
              <c:numCache/>
            </c:numRef>
          </c:val>
        </c:ser>
        <c:axId val="797187675"/>
        <c:axId val="552775558"/>
      </c:barChart>
      <c:catAx>
        <c:axId val="797187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775558"/>
      </c:catAx>
      <c:valAx>
        <c:axId val="552775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Long covid/depresión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187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controles/depresión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'Hoja 11'!$C$3:$C$6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'Hoja 11'!$D$3:$D$6</c:f>
              <c:numCache/>
            </c:numRef>
          </c:val>
        </c:ser>
        <c:axId val="1664369122"/>
        <c:axId val="690600886"/>
      </c:barChart>
      <c:catAx>
        <c:axId val="1664369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600886"/>
      </c:catAx>
      <c:valAx>
        <c:axId val="690600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controles/depresión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369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53</xdr:col>
      <xdr:colOff>552450</xdr:colOff>
      <xdr:row>152</xdr:row>
      <xdr:rowOff>66675</xdr:rowOff>
    </xdr:from>
    <xdr:ext cx="3648075" cy="2257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9</xdr:row>
      <xdr:rowOff>47625</xdr:rowOff>
    </xdr:from>
    <xdr:ext cx="2819400" cy="17430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485775</xdr:colOff>
      <xdr:row>9</xdr:row>
      <xdr:rowOff>47625</xdr:rowOff>
    </xdr:from>
    <xdr:ext cx="2781300" cy="17430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3" max="3" width="14.25"/>
    <col customWidth="1" min="18" max="18" width="19.25"/>
    <col customWidth="1" min="19" max="19" width="14.13"/>
    <col customWidth="1" min="47" max="47" width="13.0"/>
    <col customWidth="1" min="49" max="49" width="18.88"/>
    <col customWidth="1" min="50" max="50" width="18.5"/>
    <col customWidth="1" min="52" max="52" width="18.88"/>
    <col customWidth="1" min="53" max="53" width="13.0"/>
    <col customWidth="1" min="54" max="54" width="16.25"/>
    <col customWidth="1" min="95" max="95" width="13.5"/>
  </cols>
  <sheetData>
    <row r="1" ht="49.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5" t="s">
        <v>17</v>
      </c>
      <c r="S1" s="6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6" t="s">
        <v>31</v>
      </c>
      <c r="AG1" s="2" t="s">
        <v>32</v>
      </c>
      <c r="AH1" s="2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" t="s">
        <v>41</v>
      </c>
      <c r="AQ1" s="1" t="s">
        <v>42</v>
      </c>
      <c r="AR1" s="2" t="s">
        <v>32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4" t="s">
        <v>52</v>
      </c>
      <c r="BC1" s="2" t="s">
        <v>53</v>
      </c>
      <c r="BD1" s="2" t="s">
        <v>54</v>
      </c>
      <c r="BE1" s="6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8" t="s">
        <v>83</v>
      </c>
      <c r="CH1" s="9" t="s">
        <v>84</v>
      </c>
      <c r="CI1" s="10" t="s">
        <v>85</v>
      </c>
      <c r="CJ1" s="11" t="s">
        <v>86</v>
      </c>
      <c r="CK1" s="12" t="s">
        <v>87</v>
      </c>
      <c r="CL1" s="13" t="s">
        <v>88</v>
      </c>
      <c r="CM1" s="12" t="s">
        <v>89</v>
      </c>
      <c r="CN1" s="13" t="s">
        <v>90</v>
      </c>
      <c r="CO1" s="14" t="s">
        <v>91</v>
      </c>
      <c r="CP1" s="15" t="s">
        <v>92</v>
      </c>
      <c r="CQ1" s="16" t="s">
        <v>93</v>
      </c>
      <c r="CR1" s="17" t="s">
        <v>94</v>
      </c>
      <c r="CS1" s="18" t="s">
        <v>94</v>
      </c>
      <c r="CT1" s="19" t="s">
        <v>95</v>
      </c>
      <c r="CU1" s="20" t="s">
        <v>96</v>
      </c>
      <c r="CV1" s="21" t="s">
        <v>97</v>
      </c>
      <c r="CW1" s="21" t="s">
        <v>98</v>
      </c>
      <c r="CX1" s="21" t="s">
        <v>99</v>
      </c>
      <c r="CY1" s="18" t="s">
        <v>100</v>
      </c>
      <c r="CZ1" s="22" t="s">
        <v>101</v>
      </c>
      <c r="DA1" s="23" t="s">
        <v>102</v>
      </c>
      <c r="DB1" s="24" t="s">
        <v>103</v>
      </c>
      <c r="DC1" s="25" t="s">
        <v>104</v>
      </c>
      <c r="DD1" s="26" t="s">
        <v>105</v>
      </c>
      <c r="DE1" s="27" t="s">
        <v>106</v>
      </c>
      <c r="DF1" s="26" t="s">
        <v>107</v>
      </c>
      <c r="DG1" s="26" t="s">
        <v>108</v>
      </c>
      <c r="DH1" s="27" t="s">
        <v>109</v>
      </c>
      <c r="DI1" s="26" t="s">
        <v>110</v>
      </c>
      <c r="DJ1" s="26" t="s">
        <v>111</v>
      </c>
      <c r="DK1" s="26" t="s">
        <v>112</v>
      </c>
      <c r="DL1" s="26" t="s">
        <v>113</v>
      </c>
    </row>
    <row r="2">
      <c r="A2" s="28" t="s">
        <v>114</v>
      </c>
      <c r="B2" s="29" t="s">
        <v>115</v>
      </c>
      <c r="C2" s="30">
        <v>44876.0</v>
      </c>
      <c r="D2" s="31">
        <v>34.0</v>
      </c>
      <c r="E2" s="28" t="s">
        <v>116</v>
      </c>
      <c r="F2" s="28">
        <v>163.0</v>
      </c>
      <c r="G2" s="32">
        <v>70.0</v>
      </c>
      <c r="H2" s="33">
        <v>26.346494034400994</v>
      </c>
      <c r="I2" s="28" t="s">
        <v>117</v>
      </c>
      <c r="J2" s="28">
        <v>4.0</v>
      </c>
      <c r="K2" s="34">
        <v>44678.0</v>
      </c>
      <c r="L2" s="28" t="s">
        <v>118</v>
      </c>
      <c r="M2" s="29" t="s">
        <v>119</v>
      </c>
      <c r="N2" s="29" t="s">
        <v>119</v>
      </c>
      <c r="O2" s="29" t="s">
        <v>119</v>
      </c>
      <c r="P2" s="29" t="s">
        <v>119</v>
      </c>
      <c r="Q2" s="29" t="s">
        <v>119</v>
      </c>
      <c r="R2" s="35" t="s">
        <v>120</v>
      </c>
      <c r="S2" s="29" t="s">
        <v>119</v>
      </c>
      <c r="T2" s="29" t="s">
        <v>119</v>
      </c>
      <c r="U2" s="29" t="s">
        <v>119</v>
      </c>
      <c r="V2" s="29" t="s">
        <v>119</v>
      </c>
      <c r="W2" s="29" t="s">
        <v>119</v>
      </c>
      <c r="X2" s="29" t="s">
        <v>119</v>
      </c>
      <c r="Y2" s="29" t="s">
        <v>119</v>
      </c>
      <c r="Z2" s="29" t="s">
        <v>119</v>
      </c>
      <c r="AA2" s="29" t="s">
        <v>119</v>
      </c>
      <c r="AB2" s="29" t="s">
        <v>119</v>
      </c>
      <c r="AC2" s="29" t="s">
        <v>119</v>
      </c>
      <c r="AD2" s="29" t="s">
        <v>119</v>
      </c>
      <c r="AE2" s="29" t="s">
        <v>119</v>
      </c>
      <c r="AF2" s="29" t="s">
        <v>119</v>
      </c>
      <c r="AG2" s="29" t="s">
        <v>119</v>
      </c>
      <c r="AH2" s="36" t="s">
        <v>118</v>
      </c>
      <c r="AI2" s="28" t="s">
        <v>118</v>
      </c>
      <c r="AJ2" s="28" t="s">
        <v>118</v>
      </c>
      <c r="AK2" s="28" t="s">
        <v>118</v>
      </c>
      <c r="AL2" s="28" t="s">
        <v>118</v>
      </c>
      <c r="AM2" s="28" t="s">
        <v>118</v>
      </c>
      <c r="AN2" s="28" t="s">
        <v>118</v>
      </c>
      <c r="AO2" s="28" t="s">
        <v>118</v>
      </c>
      <c r="AP2" s="28" t="s">
        <v>118</v>
      </c>
      <c r="AQ2" s="28" t="s">
        <v>118</v>
      </c>
      <c r="AR2" s="28" t="s">
        <v>117</v>
      </c>
      <c r="AS2" s="28" t="s">
        <v>121</v>
      </c>
      <c r="AT2" s="37" t="s">
        <v>117</v>
      </c>
      <c r="AU2" s="38" t="s">
        <v>122</v>
      </c>
      <c r="AV2" s="28">
        <v>80.0</v>
      </c>
      <c r="AW2" s="38">
        <v>20.0</v>
      </c>
      <c r="AX2" s="38" t="s">
        <v>123</v>
      </c>
      <c r="AY2" s="38">
        <v>5676.0</v>
      </c>
      <c r="AZ2" s="39" t="s">
        <v>124</v>
      </c>
      <c r="BA2" s="38">
        <v>7.0</v>
      </c>
      <c r="BB2" s="38" t="s">
        <v>125</v>
      </c>
      <c r="BC2" s="28" t="s">
        <v>126</v>
      </c>
      <c r="BD2" s="28" t="s">
        <v>127</v>
      </c>
      <c r="BE2" s="29" t="s">
        <v>119</v>
      </c>
      <c r="BF2" s="29" t="s">
        <v>119</v>
      </c>
      <c r="BG2" s="40">
        <v>17.0</v>
      </c>
      <c r="BH2" s="41">
        <v>95.0</v>
      </c>
      <c r="BI2" s="42" t="s">
        <v>128</v>
      </c>
      <c r="BJ2" s="41">
        <v>61.0</v>
      </c>
      <c r="BK2" s="41">
        <v>45.0</v>
      </c>
      <c r="BL2" s="42" t="s">
        <v>128</v>
      </c>
      <c r="BM2" s="41">
        <v>11.0</v>
      </c>
      <c r="BN2" s="41">
        <v>95.0</v>
      </c>
      <c r="BO2" s="42" t="s">
        <v>128</v>
      </c>
      <c r="BP2" s="41">
        <v>9.0</v>
      </c>
      <c r="BQ2" s="41">
        <v>83.0</v>
      </c>
      <c r="BR2" s="42" t="s">
        <v>128</v>
      </c>
      <c r="BS2" s="41">
        <v>119.0</v>
      </c>
      <c r="BT2" s="41">
        <v>90.0</v>
      </c>
      <c r="BU2" s="42" t="s">
        <v>128</v>
      </c>
      <c r="BV2" s="41">
        <v>76.0</v>
      </c>
      <c r="BW2" s="41">
        <v>60.0</v>
      </c>
      <c r="BX2" s="42" t="s">
        <v>128</v>
      </c>
      <c r="BY2" s="41">
        <v>57.0</v>
      </c>
      <c r="BZ2" s="41">
        <v>90.0</v>
      </c>
      <c r="CA2" s="42" t="s">
        <v>128</v>
      </c>
      <c r="CB2" s="41">
        <v>11.0</v>
      </c>
      <c r="CC2" s="41">
        <v>90.0</v>
      </c>
      <c r="CD2" s="42" t="s">
        <v>128</v>
      </c>
      <c r="CE2" s="41">
        <v>30.0</v>
      </c>
      <c r="CF2" s="41">
        <v>1.4</v>
      </c>
      <c r="CG2" s="41" t="s">
        <v>128</v>
      </c>
      <c r="CH2" s="43">
        <v>4.0</v>
      </c>
      <c r="CI2" s="44" t="s">
        <v>129</v>
      </c>
      <c r="CJ2" s="45">
        <v>1.0</v>
      </c>
      <c r="CK2" s="44" t="s">
        <v>129</v>
      </c>
      <c r="CL2" s="46" t="s">
        <v>119</v>
      </c>
      <c r="CM2" s="47" t="s">
        <v>119</v>
      </c>
      <c r="CN2" s="46" t="s">
        <v>119</v>
      </c>
      <c r="CO2" s="46" t="s">
        <v>119</v>
      </c>
      <c r="CP2" s="45">
        <v>4.0</v>
      </c>
      <c r="CQ2" s="48" t="str">
        <f t="shared" ref="CQ2:CQ217" si="1">IF(OR(ISBLANK(CP2), NOT(ISNUMBER(CP2))), "NaN", IF(CP2&lt;=7, "ausencia", IF(CP2&lt;=10, "posible", "probablemente significativa")))</f>
        <v>ausencia</v>
      </c>
      <c r="CR2" s="41">
        <v>1.0</v>
      </c>
      <c r="CS2" s="49" t="str">
        <f t="shared" ref="CS2:CS217" si="2">IF(OR(ISBLANK(CR2), NOT(ISNUMBER(CR2))), "NaN", IF(CR2&lt;=7, "ausencia", IF(CR2&lt;=10, "posible", "probablemente significativa")))</f>
        <v>ausencia</v>
      </c>
      <c r="CT2" s="50">
        <v>64.0</v>
      </c>
      <c r="CU2" s="50">
        <v>19.0</v>
      </c>
      <c r="CV2" s="50">
        <v>4.67626217</v>
      </c>
      <c r="CW2" s="50">
        <v>0.02037047</v>
      </c>
      <c r="CX2" s="51">
        <v>0.67429679</v>
      </c>
      <c r="CY2" s="52">
        <v>24.0</v>
      </c>
      <c r="CZ2" s="53">
        <v>0.0</v>
      </c>
      <c r="DA2" s="54" t="s">
        <v>117</v>
      </c>
      <c r="DB2" s="55" t="s">
        <v>118</v>
      </c>
      <c r="DC2" s="56">
        <v>41.0</v>
      </c>
      <c r="DD2" s="57">
        <v>41.0</v>
      </c>
      <c r="DE2" s="58">
        <v>0.0</v>
      </c>
      <c r="DF2" s="57">
        <v>39.5904</v>
      </c>
      <c r="DG2" s="57">
        <v>40.4588</v>
      </c>
      <c r="DH2" s="58">
        <v>38.6799</v>
      </c>
      <c r="DI2" s="57">
        <v>492292.0</v>
      </c>
      <c r="DJ2" s="57">
        <v>61045.0</v>
      </c>
      <c r="DK2" s="57">
        <v>12090.0</v>
      </c>
      <c r="DL2" s="57">
        <v>481035.9125</v>
      </c>
    </row>
    <row r="3">
      <c r="A3" s="28" t="s">
        <v>130</v>
      </c>
      <c r="B3" s="29" t="s">
        <v>115</v>
      </c>
      <c r="C3" s="30">
        <v>44900.0</v>
      </c>
      <c r="D3" s="31">
        <v>50.0</v>
      </c>
      <c r="E3" s="28" t="s">
        <v>116</v>
      </c>
      <c r="F3" s="28">
        <v>159.0</v>
      </c>
      <c r="G3" s="32">
        <v>64.0</v>
      </c>
      <c r="H3" s="33">
        <v>25.31545429373838</v>
      </c>
      <c r="I3" s="28" t="s">
        <v>117</v>
      </c>
      <c r="J3" s="28">
        <v>4.0</v>
      </c>
      <c r="K3" s="34">
        <v>44652.0</v>
      </c>
      <c r="L3" s="28" t="s">
        <v>117</v>
      </c>
      <c r="M3" s="28">
        <v>2.0</v>
      </c>
      <c r="N3" s="34">
        <v>44050.0</v>
      </c>
      <c r="O3" s="28">
        <v>0.0</v>
      </c>
      <c r="P3" s="34">
        <v>44713.0</v>
      </c>
      <c r="Q3" s="28" t="s">
        <v>118</v>
      </c>
      <c r="R3" s="35" t="s">
        <v>131</v>
      </c>
      <c r="S3" s="28" t="s">
        <v>132</v>
      </c>
      <c r="T3" s="28" t="s">
        <v>118</v>
      </c>
      <c r="U3" s="28">
        <v>2.0</v>
      </c>
      <c r="V3" s="28">
        <v>3.0</v>
      </c>
      <c r="W3" s="28">
        <v>2.0</v>
      </c>
      <c r="X3" s="28">
        <v>3.0</v>
      </c>
      <c r="Y3" s="28">
        <v>3.0</v>
      </c>
      <c r="Z3" s="28">
        <v>3.0</v>
      </c>
      <c r="AA3" s="28">
        <v>2.0</v>
      </c>
      <c r="AB3" s="28">
        <v>3.0</v>
      </c>
      <c r="AC3" s="28">
        <v>3.0</v>
      </c>
      <c r="AD3" s="28">
        <v>3.0</v>
      </c>
      <c r="AE3" s="28">
        <v>3.0</v>
      </c>
      <c r="AF3" s="28">
        <v>3.0</v>
      </c>
      <c r="AG3" s="59" t="s">
        <v>133</v>
      </c>
      <c r="AH3" s="36" t="s">
        <v>118</v>
      </c>
      <c r="AI3" s="28" t="s">
        <v>118</v>
      </c>
      <c r="AJ3" s="28" t="s">
        <v>118</v>
      </c>
      <c r="AK3" s="28" t="s">
        <v>118</v>
      </c>
      <c r="AL3" s="28" t="s">
        <v>118</v>
      </c>
      <c r="AM3" s="28" t="s">
        <v>118</v>
      </c>
      <c r="AN3" s="28" t="s">
        <v>118</v>
      </c>
      <c r="AO3" s="28" t="s">
        <v>117</v>
      </c>
      <c r="AP3" s="28" t="s">
        <v>118</v>
      </c>
      <c r="AQ3" s="28" t="s">
        <v>118</v>
      </c>
      <c r="AR3" s="28" t="s">
        <v>117</v>
      </c>
      <c r="AS3" s="29" t="s">
        <v>119</v>
      </c>
      <c r="AT3" s="28" t="s">
        <v>117</v>
      </c>
      <c r="AU3" s="38" t="s">
        <v>134</v>
      </c>
      <c r="AV3" s="28">
        <v>100.0</v>
      </c>
      <c r="AW3" s="38">
        <v>18.0</v>
      </c>
      <c r="AX3" s="38" t="s">
        <v>123</v>
      </c>
      <c r="AY3" s="38">
        <v>8424.0</v>
      </c>
      <c r="AZ3" s="39" t="s">
        <v>124</v>
      </c>
      <c r="BA3" s="38">
        <v>1.0</v>
      </c>
      <c r="BB3" s="38" t="s">
        <v>135</v>
      </c>
      <c r="BC3" s="28" t="s">
        <v>136</v>
      </c>
      <c r="BD3" s="28" t="s">
        <v>127</v>
      </c>
      <c r="BE3" s="28">
        <v>850.0</v>
      </c>
      <c r="BF3" s="28">
        <v>187.0</v>
      </c>
      <c r="BG3" s="60">
        <v>47.0</v>
      </c>
      <c r="BH3" s="61">
        <v>15.0</v>
      </c>
      <c r="BI3" s="62" t="s">
        <v>128</v>
      </c>
      <c r="BJ3" s="61">
        <v>122.0</v>
      </c>
      <c r="BK3" s="61">
        <v>10.0</v>
      </c>
      <c r="BL3" s="62" t="s">
        <v>128</v>
      </c>
      <c r="BM3" s="61">
        <v>6.0</v>
      </c>
      <c r="BN3" s="61">
        <v>17.0</v>
      </c>
      <c r="BO3" s="62" t="s">
        <v>128</v>
      </c>
      <c r="BP3" s="61">
        <v>4.0</v>
      </c>
      <c r="BQ3" s="61">
        <v>12.0</v>
      </c>
      <c r="BR3" s="62" t="s">
        <v>128</v>
      </c>
      <c r="BS3" s="61">
        <v>73.0</v>
      </c>
      <c r="BT3" s="61" t="s">
        <v>137</v>
      </c>
      <c r="BU3" s="62" t="s">
        <v>138</v>
      </c>
      <c r="BV3" s="61">
        <v>57.0</v>
      </c>
      <c r="BW3" s="61">
        <v>18.0</v>
      </c>
      <c r="BX3" s="62" t="s">
        <v>128</v>
      </c>
      <c r="BY3" s="61">
        <v>35.0</v>
      </c>
      <c r="BZ3" s="61">
        <v>25.0</v>
      </c>
      <c r="CA3" s="62" t="s">
        <v>128</v>
      </c>
      <c r="CB3" s="61">
        <v>3.0</v>
      </c>
      <c r="CC3" s="61">
        <v>60.0</v>
      </c>
      <c r="CD3" s="62" t="s">
        <v>128</v>
      </c>
      <c r="CE3" s="61">
        <v>27.0</v>
      </c>
      <c r="CF3" s="61">
        <v>0.5</v>
      </c>
      <c r="CG3" s="61" t="s">
        <v>128</v>
      </c>
      <c r="CH3" s="63">
        <v>1.0</v>
      </c>
      <c r="CI3" s="64" t="s">
        <v>129</v>
      </c>
      <c r="CJ3" s="65">
        <v>7.0</v>
      </c>
      <c r="CK3" s="64" t="s">
        <v>129</v>
      </c>
      <c r="CL3" s="46" t="s">
        <v>119</v>
      </c>
      <c r="CM3" s="47" t="s">
        <v>119</v>
      </c>
      <c r="CN3" s="46" t="s">
        <v>119</v>
      </c>
      <c r="CO3" s="46" t="s">
        <v>119</v>
      </c>
      <c r="CP3" s="65">
        <v>1.0</v>
      </c>
      <c r="CQ3" s="48" t="str">
        <f t="shared" si="1"/>
        <v>ausencia</v>
      </c>
      <c r="CR3" s="61">
        <v>7.0</v>
      </c>
      <c r="CS3" s="49" t="str">
        <f t="shared" si="2"/>
        <v>ausencia</v>
      </c>
      <c r="CT3" s="50">
        <v>65.0</v>
      </c>
      <c r="CU3" s="50">
        <v>13.0</v>
      </c>
      <c r="CV3" s="50">
        <v>5.27277307</v>
      </c>
      <c r="CW3" s="50">
        <v>0.25403176</v>
      </c>
      <c r="CX3" s="51">
        <v>0.65002259</v>
      </c>
      <c r="CY3" s="52">
        <v>24.0</v>
      </c>
      <c r="CZ3" s="53">
        <v>0.0</v>
      </c>
      <c r="DA3" s="54" t="s">
        <v>117</v>
      </c>
      <c r="DB3" s="55" t="s">
        <v>118</v>
      </c>
      <c r="DC3" s="56">
        <v>2910.0</v>
      </c>
      <c r="DD3" s="57">
        <v>2256.0</v>
      </c>
      <c r="DE3" s="58">
        <v>654.0</v>
      </c>
      <c r="DF3" s="57">
        <v>44.5967</v>
      </c>
      <c r="DG3" s="57">
        <v>45.388</v>
      </c>
      <c r="DH3" s="58">
        <v>43.8102</v>
      </c>
      <c r="DI3" s="57">
        <v>446226.0</v>
      </c>
      <c r="DJ3" s="57">
        <v>57034.0</v>
      </c>
      <c r="DK3" s="57">
        <v>20693.0</v>
      </c>
      <c r="DL3" s="57">
        <v>419939.5797</v>
      </c>
    </row>
    <row r="4">
      <c r="A4" s="28" t="s">
        <v>139</v>
      </c>
      <c r="B4" s="29" t="s">
        <v>115</v>
      </c>
      <c r="C4" s="30">
        <v>44890.0</v>
      </c>
      <c r="D4" s="31">
        <v>53.0</v>
      </c>
      <c r="E4" s="28" t="s">
        <v>116</v>
      </c>
      <c r="F4" s="28">
        <v>152.0</v>
      </c>
      <c r="G4" s="32">
        <v>63.0</v>
      </c>
      <c r="H4" s="33">
        <v>27.268005540166204</v>
      </c>
      <c r="I4" s="28" t="s">
        <v>117</v>
      </c>
      <c r="J4" s="28">
        <v>3.0</v>
      </c>
      <c r="K4" s="34">
        <v>44621.0</v>
      </c>
      <c r="L4" s="28" t="s">
        <v>118</v>
      </c>
      <c r="M4" s="29" t="s">
        <v>119</v>
      </c>
      <c r="N4" s="29" t="s">
        <v>119</v>
      </c>
      <c r="O4" s="29" t="s">
        <v>119</v>
      </c>
      <c r="P4" s="29" t="s">
        <v>119</v>
      </c>
      <c r="Q4" s="29" t="s">
        <v>119</v>
      </c>
      <c r="R4" s="35" t="s">
        <v>120</v>
      </c>
      <c r="S4" s="29" t="s">
        <v>119</v>
      </c>
      <c r="T4" s="29" t="s">
        <v>119</v>
      </c>
      <c r="U4" s="29" t="s">
        <v>119</v>
      </c>
      <c r="V4" s="29" t="s">
        <v>119</v>
      </c>
      <c r="W4" s="29" t="s">
        <v>119</v>
      </c>
      <c r="X4" s="29" t="s">
        <v>119</v>
      </c>
      <c r="Y4" s="29" t="s">
        <v>119</v>
      </c>
      <c r="Z4" s="29" t="s">
        <v>119</v>
      </c>
      <c r="AA4" s="29" t="s">
        <v>119</v>
      </c>
      <c r="AB4" s="29" t="s">
        <v>119</v>
      </c>
      <c r="AC4" s="29" t="s">
        <v>119</v>
      </c>
      <c r="AD4" s="29" t="s">
        <v>119</v>
      </c>
      <c r="AE4" s="29" t="s">
        <v>119</v>
      </c>
      <c r="AF4" s="29" t="s">
        <v>119</v>
      </c>
      <c r="AG4" s="29" t="s">
        <v>119</v>
      </c>
      <c r="AH4" s="36" t="s">
        <v>117</v>
      </c>
      <c r="AI4" s="28" t="s">
        <v>117</v>
      </c>
      <c r="AJ4" s="28" t="s">
        <v>118</v>
      </c>
      <c r="AK4" s="28" t="s">
        <v>117</v>
      </c>
      <c r="AL4" s="28" t="s">
        <v>118</v>
      </c>
      <c r="AM4" s="28" t="s">
        <v>118</v>
      </c>
      <c r="AN4" s="28" t="s">
        <v>118</v>
      </c>
      <c r="AO4" s="28" t="s">
        <v>117</v>
      </c>
      <c r="AP4" s="28" t="s">
        <v>118</v>
      </c>
      <c r="AQ4" s="28" t="s">
        <v>118</v>
      </c>
      <c r="AR4" s="28" t="s">
        <v>118</v>
      </c>
      <c r="AS4" s="29" t="s">
        <v>119</v>
      </c>
      <c r="AT4" s="28" t="s">
        <v>118</v>
      </c>
      <c r="AU4" s="38" t="s">
        <v>140</v>
      </c>
      <c r="AV4" s="28">
        <v>60.0</v>
      </c>
      <c r="AW4" s="38">
        <v>34.0</v>
      </c>
      <c r="AX4" s="38" t="s">
        <v>141</v>
      </c>
      <c r="AY4" s="38">
        <v>99.0</v>
      </c>
      <c r="AZ4" s="39" t="s">
        <v>142</v>
      </c>
      <c r="BA4" s="38">
        <v>20.0</v>
      </c>
      <c r="BB4" s="38" t="s">
        <v>125</v>
      </c>
      <c r="BC4" s="28" t="s">
        <v>143</v>
      </c>
      <c r="BD4" s="28" t="s">
        <v>127</v>
      </c>
      <c r="BE4" s="29" t="s">
        <v>119</v>
      </c>
      <c r="BF4" s="29" t="s">
        <v>119</v>
      </c>
      <c r="BG4" s="40">
        <v>33.0</v>
      </c>
      <c r="BH4" s="41">
        <v>75.0</v>
      </c>
      <c r="BI4" s="42" t="s">
        <v>128</v>
      </c>
      <c r="BJ4" s="41">
        <v>69.0</v>
      </c>
      <c r="BK4" s="41">
        <v>95.0</v>
      </c>
      <c r="BL4" s="42" t="s">
        <v>128</v>
      </c>
      <c r="BM4" s="41">
        <v>6.0</v>
      </c>
      <c r="BN4" s="41">
        <v>17.0</v>
      </c>
      <c r="BO4" s="42" t="s">
        <v>128</v>
      </c>
      <c r="BP4" s="41">
        <v>6.0</v>
      </c>
      <c r="BQ4" s="41">
        <v>51.0</v>
      </c>
      <c r="BR4" s="42" t="s">
        <v>128</v>
      </c>
      <c r="BS4" s="41">
        <v>98.0</v>
      </c>
      <c r="BT4" s="41">
        <v>70.0</v>
      </c>
      <c r="BU4" s="42" t="s">
        <v>128</v>
      </c>
      <c r="BV4" s="41">
        <v>59.0</v>
      </c>
      <c r="BW4" s="41">
        <v>45.0</v>
      </c>
      <c r="BX4" s="42" t="s">
        <v>128</v>
      </c>
      <c r="BY4" s="41">
        <v>36.0</v>
      </c>
      <c r="BZ4" s="41">
        <v>60.0</v>
      </c>
      <c r="CA4" s="42" t="s">
        <v>128</v>
      </c>
      <c r="CB4" s="41">
        <v>0.0</v>
      </c>
      <c r="CC4" s="41">
        <v>60.0</v>
      </c>
      <c r="CD4" s="42" t="s">
        <v>128</v>
      </c>
      <c r="CE4" s="41">
        <v>25.0</v>
      </c>
      <c r="CF4" s="41">
        <v>1.0</v>
      </c>
      <c r="CG4" s="41" t="s">
        <v>128</v>
      </c>
      <c r="CH4" s="43" t="s">
        <v>119</v>
      </c>
      <c r="CI4" s="44" t="s">
        <v>119</v>
      </c>
      <c r="CJ4" s="45" t="s">
        <v>119</v>
      </c>
      <c r="CK4" s="44" t="s">
        <v>119</v>
      </c>
      <c r="CL4" s="46" t="s">
        <v>119</v>
      </c>
      <c r="CM4" s="47" t="s">
        <v>119</v>
      </c>
      <c r="CN4" s="46" t="s">
        <v>119</v>
      </c>
      <c r="CO4" s="46" t="s">
        <v>119</v>
      </c>
      <c r="CP4" s="45" t="s">
        <v>119</v>
      </c>
      <c r="CQ4" s="48" t="str">
        <f t="shared" si="1"/>
        <v>NaN</v>
      </c>
      <c r="CR4" s="41" t="s">
        <v>119</v>
      </c>
      <c r="CS4" s="49" t="str">
        <f t="shared" si="2"/>
        <v>NaN</v>
      </c>
      <c r="CT4" s="66"/>
      <c r="CU4" s="66"/>
      <c r="CV4" s="66"/>
      <c r="CW4" s="66"/>
      <c r="CX4" s="66"/>
      <c r="CY4" s="52">
        <v>13.0</v>
      </c>
      <c r="CZ4" s="53">
        <v>0.0</v>
      </c>
      <c r="DA4" s="54" t="s">
        <v>117</v>
      </c>
      <c r="DB4" s="55" t="s">
        <v>118</v>
      </c>
      <c r="DC4" s="56">
        <v>163.0</v>
      </c>
      <c r="DD4" s="57">
        <v>106.0</v>
      </c>
      <c r="DE4" s="58">
        <v>57.0</v>
      </c>
      <c r="DF4" s="57">
        <v>38.9373</v>
      </c>
      <c r="DG4" s="57">
        <v>38.7488</v>
      </c>
      <c r="DH4" s="58">
        <v>39.1308</v>
      </c>
      <c r="DI4" s="57">
        <v>391774.0</v>
      </c>
      <c r="DJ4" s="57">
        <v>49427.0</v>
      </c>
      <c r="DK4" s="57">
        <v>31380.0</v>
      </c>
      <c r="DL4" s="57">
        <v>408157.3231</v>
      </c>
    </row>
    <row r="5">
      <c r="A5" s="28" t="s">
        <v>144</v>
      </c>
      <c r="B5" s="29" t="s">
        <v>115</v>
      </c>
      <c r="C5" s="30">
        <v>44988.0</v>
      </c>
      <c r="D5" s="31">
        <v>59.0</v>
      </c>
      <c r="E5" s="28" t="s">
        <v>145</v>
      </c>
      <c r="F5" s="28">
        <v>180.0</v>
      </c>
      <c r="G5" s="32">
        <v>84.0</v>
      </c>
      <c r="H5" s="33">
        <v>25.925925925925927</v>
      </c>
      <c r="I5" s="28" t="s">
        <v>117</v>
      </c>
      <c r="J5" s="28">
        <v>4.0</v>
      </c>
      <c r="K5" s="34">
        <v>44569.0</v>
      </c>
      <c r="L5" s="28" t="s">
        <v>118</v>
      </c>
      <c r="M5" s="29" t="s">
        <v>119</v>
      </c>
      <c r="N5" s="29" t="s">
        <v>119</v>
      </c>
      <c r="O5" s="29" t="s">
        <v>119</v>
      </c>
      <c r="P5" s="29" t="s">
        <v>119</v>
      </c>
      <c r="Q5" s="29" t="s">
        <v>119</v>
      </c>
      <c r="R5" s="35" t="s">
        <v>120</v>
      </c>
      <c r="S5" s="29" t="s">
        <v>119</v>
      </c>
      <c r="T5" s="29" t="s">
        <v>119</v>
      </c>
      <c r="U5" s="29" t="s">
        <v>119</v>
      </c>
      <c r="V5" s="29" t="s">
        <v>119</v>
      </c>
      <c r="W5" s="29" t="s">
        <v>119</v>
      </c>
      <c r="X5" s="29" t="s">
        <v>119</v>
      </c>
      <c r="Y5" s="29" t="s">
        <v>119</v>
      </c>
      <c r="Z5" s="29" t="s">
        <v>119</v>
      </c>
      <c r="AA5" s="29" t="s">
        <v>119</v>
      </c>
      <c r="AB5" s="29" t="s">
        <v>119</v>
      </c>
      <c r="AC5" s="29" t="s">
        <v>119</v>
      </c>
      <c r="AD5" s="29" t="s">
        <v>119</v>
      </c>
      <c r="AE5" s="29" t="s">
        <v>119</v>
      </c>
      <c r="AF5" s="29" t="s">
        <v>119</v>
      </c>
      <c r="AG5" s="29" t="s">
        <v>119</v>
      </c>
      <c r="AH5" s="36" t="s">
        <v>117</v>
      </c>
      <c r="AI5" s="28" t="s">
        <v>118</v>
      </c>
      <c r="AJ5" s="28" t="s">
        <v>118</v>
      </c>
      <c r="AK5" s="28" t="s">
        <v>117</v>
      </c>
      <c r="AL5" s="28" t="s">
        <v>118</v>
      </c>
      <c r="AM5" s="28" t="s">
        <v>118</v>
      </c>
      <c r="AN5" s="28" t="s">
        <v>118</v>
      </c>
      <c r="AO5" s="28" t="s">
        <v>117</v>
      </c>
      <c r="AP5" s="28" t="s">
        <v>118</v>
      </c>
      <c r="AQ5" s="28" t="s">
        <v>118</v>
      </c>
      <c r="AR5" s="28" t="s">
        <v>118</v>
      </c>
      <c r="AS5" s="29" t="s">
        <v>119</v>
      </c>
      <c r="AT5" s="28" t="s">
        <v>117</v>
      </c>
      <c r="AU5" s="38" t="s">
        <v>122</v>
      </c>
      <c r="AV5" s="28">
        <v>70.0</v>
      </c>
      <c r="AW5" s="38">
        <v>22.0</v>
      </c>
      <c r="AX5" s="38" t="s">
        <v>141</v>
      </c>
      <c r="AY5" s="29" t="s">
        <v>119</v>
      </c>
      <c r="AZ5" s="29" t="s">
        <v>119</v>
      </c>
      <c r="BA5" s="29" t="s">
        <v>119</v>
      </c>
      <c r="BB5" s="29" t="s">
        <v>119</v>
      </c>
      <c r="BC5" s="29" t="s">
        <v>119</v>
      </c>
      <c r="BD5" s="29" t="s">
        <v>119</v>
      </c>
      <c r="BE5" s="29" t="s">
        <v>119</v>
      </c>
      <c r="BF5" s="29" t="s">
        <v>119</v>
      </c>
      <c r="BG5" s="40">
        <v>33.0</v>
      </c>
      <c r="BH5" s="41">
        <v>50.0</v>
      </c>
      <c r="BI5" s="42" t="s">
        <v>128</v>
      </c>
      <c r="BJ5" s="41">
        <v>67.0</v>
      </c>
      <c r="BK5" s="41">
        <v>75.0</v>
      </c>
      <c r="BL5" s="42" t="s">
        <v>128</v>
      </c>
      <c r="BM5" s="41">
        <v>11.0</v>
      </c>
      <c r="BN5" s="41">
        <v>94.0</v>
      </c>
      <c r="BO5" s="42" t="s">
        <v>128</v>
      </c>
      <c r="BP5" s="41">
        <v>10.0</v>
      </c>
      <c r="BQ5" s="41">
        <v>97.0</v>
      </c>
      <c r="BR5" s="42" t="s">
        <v>128</v>
      </c>
      <c r="BS5" s="41">
        <v>101.0</v>
      </c>
      <c r="BT5" s="41">
        <v>65.0</v>
      </c>
      <c r="BU5" s="42" t="s">
        <v>128</v>
      </c>
      <c r="BV5" s="41">
        <v>64.0</v>
      </c>
      <c r="BW5" s="41">
        <v>40.0</v>
      </c>
      <c r="BX5" s="42" t="s">
        <v>128</v>
      </c>
      <c r="BY5" s="41">
        <v>44.0</v>
      </c>
      <c r="BZ5" s="41">
        <v>70.0</v>
      </c>
      <c r="CA5" s="42" t="s">
        <v>128</v>
      </c>
      <c r="CB5" s="41">
        <v>5.0</v>
      </c>
      <c r="CC5" s="41">
        <v>80.0</v>
      </c>
      <c r="CD5" s="42" t="s">
        <v>128</v>
      </c>
      <c r="CE5" s="41">
        <v>25.0</v>
      </c>
      <c r="CF5" s="29"/>
      <c r="CG5" s="41" t="s">
        <v>128</v>
      </c>
      <c r="CH5" s="43" t="s">
        <v>119</v>
      </c>
      <c r="CI5" s="44" t="s">
        <v>119</v>
      </c>
      <c r="CJ5" s="45" t="s">
        <v>119</v>
      </c>
      <c r="CK5" s="44" t="s">
        <v>119</v>
      </c>
      <c r="CL5" s="67">
        <v>9.0</v>
      </c>
      <c r="CM5" s="68" t="s">
        <v>146</v>
      </c>
      <c r="CN5" s="67">
        <v>7.0</v>
      </c>
      <c r="CO5" s="67" t="s">
        <v>147</v>
      </c>
      <c r="CP5" s="45">
        <v>6.0</v>
      </c>
      <c r="CQ5" s="48" t="str">
        <f t="shared" si="1"/>
        <v>ausencia</v>
      </c>
      <c r="CR5" s="41">
        <v>7.0</v>
      </c>
      <c r="CS5" s="49" t="str">
        <f t="shared" si="2"/>
        <v>ausencia</v>
      </c>
      <c r="CT5" s="50">
        <v>66.0</v>
      </c>
      <c r="CU5" s="66"/>
      <c r="CV5" s="50">
        <v>3.1286877</v>
      </c>
      <c r="CW5" s="50">
        <v>0.09785815</v>
      </c>
      <c r="CX5" s="51">
        <v>0.60912713</v>
      </c>
      <c r="CY5" s="52">
        <v>0.0</v>
      </c>
      <c r="CZ5" s="53">
        <v>0.0</v>
      </c>
      <c r="DA5" s="54" t="s">
        <v>117</v>
      </c>
      <c r="DB5" s="55" t="s">
        <v>118</v>
      </c>
      <c r="DC5" s="56">
        <v>1034.0</v>
      </c>
      <c r="DD5" s="57">
        <v>647.0</v>
      </c>
      <c r="DE5" s="58">
        <v>387.0</v>
      </c>
      <c r="DF5" s="57">
        <v>43.5535</v>
      </c>
      <c r="DG5" s="57">
        <v>44.2684</v>
      </c>
      <c r="DH5" s="58">
        <v>42.7982</v>
      </c>
      <c r="DI5" s="57">
        <v>572069.0</v>
      </c>
      <c r="DJ5" s="57">
        <v>61433.0</v>
      </c>
      <c r="DK5" s="57">
        <v>23116.0</v>
      </c>
      <c r="DL5" s="57">
        <v>487378.9359</v>
      </c>
    </row>
    <row r="6">
      <c r="A6" s="28" t="s">
        <v>148</v>
      </c>
      <c r="B6" s="29" t="s">
        <v>115</v>
      </c>
      <c r="C6" s="30">
        <v>44888.0</v>
      </c>
      <c r="D6" s="31">
        <v>54.0</v>
      </c>
      <c r="E6" s="28" t="s">
        <v>116</v>
      </c>
      <c r="F6" s="28">
        <v>160.0</v>
      </c>
      <c r="G6" s="32">
        <v>62.0</v>
      </c>
      <c r="H6" s="33">
        <v>24.21875</v>
      </c>
      <c r="I6" s="28" t="s">
        <v>117</v>
      </c>
      <c r="J6" s="28">
        <v>3.0</v>
      </c>
      <c r="K6" s="34">
        <v>44593.0</v>
      </c>
      <c r="L6" s="28" t="s">
        <v>118</v>
      </c>
      <c r="M6" s="29" t="s">
        <v>119</v>
      </c>
      <c r="N6" s="29" t="s">
        <v>119</v>
      </c>
      <c r="O6" s="29" t="s">
        <v>119</v>
      </c>
      <c r="P6" s="29" t="s">
        <v>119</v>
      </c>
      <c r="Q6" s="29" t="s">
        <v>119</v>
      </c>
      <c r="R6" s="35" t="s">
        <v>120</v>
      </c>
      <c r="S6" s="29" t="s">
        <v>119</v>
      </c>
      <c r="T6" s="29" t="s">
        <v>119</v>
      </c>
      <c r="U6" s="29" t="s">
        <v>119</v>
      </c>
      <c r="V6" s="29" t="s">
        <v>119</v>
      </c>
      <c r="W6" s="29" t="s">
        <v>119</v>
      </c>
      <c r="X6" s="29" t="s">
        <v>119</v>
      </c>
      <c r="Y6" s="29" t="s">
        <v>119</v>
      </c>
      <c r="Z6" s="29" t="s">
        <v>119</v>
      </c>
      <c r="AA6" s="29" t="s">
        <v>119</v>
      </c>
      <c r="AB6" s="29" t="s">
        <v>119</v>
      </c>
      <c r="AC6" s="29" t="s">
        <v>119</v>
      </c>
      <c r="AD6" s="29" t="s">
        <v>119</v>
      </c>
      <c r="AE6" s="29" t="s">
        <v>119</v>
      </c>
      <c r="AF6" s="29" t="s">
        <v>119</v>
      </c>
      <c r="AG6" s="29" t="s">
        <v>119</v>
      </c>
      <c r="AH6" s="36" t="s">
        <v>118</v>
      </c>
      <c r="AI6" s="28" t="s">
        <v>118</v>
      </c>
      <c r="AJ6" s="28" t="s">
        <v>118</v>
      </c>
      <c r="AK6" s="28" t="s">
        <v>117</v>
      </c>
      <c r="AL6" s="28" t="s">
        <v>118</v>
      </c>
      <c r="AM6" s="28" t="s">
        <v>118</v>
      </c>
      <c r="AN6" s="28" t="s">
        <v>118</v>
      </c>
      <c r="AO6" s="28" t="s">
        <v>118</v>
      </c>
      <c r="AP6" s="28" t="s">
        <v>118</v>
      </c>
      <c r="AQ6" s="28" t="s">
        <v>118</v>
      </c>
      <c r="AR6" s="28" t="s">
        <v>118</v>
      </c>
      <c r="AS6" s="29" t="s">
        <v>119</v>
      </c>
      <c r="AT6" s="28" t="s">
        <v>118</v>
      </c>
      <c r="AU6" s="38" t="s">
        <v>122</v>
      </c>
      <c r="AV6" s="28">
        <v>100.0</v>
      </c>
      <c r="AW6" s="38">
        <v>18.0</v>
      </c>
      <c r="AX6" s="38" t="s">
        <v>123</v>
      </c>
      <c r="AY6" s="38">
        <v>8960.0</v>
      </c>
      <c r="AZ6" s="39" t="s">
        <v>124</v>
      </c>
      <c r="BA6" s="38">
        <v>1.0</v>
      </c>
      <c r="BB6" s="38" t="s">
        <v>135</v>
      </c>
      <c r="BC6" s="28" t="s">
        <v>149</v>
      </c>
      <c r="BD6" s="28" t="s">
        <v>127</v>
      </c>
      <c r="BE6" s="29" t="s">
        <v>119</v>
      </c>
      <c r="BF6" s="29" t="s">
        <v>119</v>
      </c>
      <c r="BG6" s="40">
        <v>59.0</v>
      </c>
      <c r="BH6" s="41">
        <v>6.0</v>
      </c>
      <c r="BI6" s="42" t="s">
        <v>150</v>
      </c>
      <c r="BJ6" s="41">
        <v>86.0</v>
      </c>
      <c r="BK6" s="41">
        <v>45.0</v>
      </c>
      <c r="BL6" s="42" t="s">
        <v>128</v>
      </c>
      <c r="BM6" s="41">
        <v>8.0</v>
      </c>
      <c r="BN6" s="41">
        <v>51.0</v>
      </c>
      <c r="BO6" s="42" t="s">
        <v>128</v>
      </c>
      <c r="BP6" s="41">
        <v>2.0</v>
      </c>
      <c r="BQ6" s="41">
        <v>25.0</v>
      </c>
      <c r="BR6" s="42" t="s">
        <v>138</v>
      </c>
      <c r="BS6" s="41">
        <v>101.0</v>
      </c>
      <c r="BT6" s="41">
        <v>60.0</v>
      </c>
      <c r="BU6" s="42" t="s">
        <v>128</v>
      </c>
      <c r="BV6" s="41">
        <v>75.0</v>
      </c>
      <c r="BW6" s="41">
        <v>70.0</v>
      </c>
      <c r="BX6" s="42" t="s">
        <v>128</v>
      </c>
      <c r="BY6" s="41">
        <v>37.0</v>
      </c>
      <c r="BZ6" s="41">
        <v>40.0</v>
      </c>
      <c r="CA6" s="42" t="s">
        <v>128</v>
      </c>
      <c r="CB6" s="41">
        <v>-6.0</v>
      </c>
      <c r="CC6" s="41">
        <v>20.0</v>
      </c>
      <c r="CD6" s="42" t="s">
        <v>128</v>
      </c>
      <c r="CE6" s="41">
        <v>24.0</v>
      </c>
      <c r="CF6" s="41">
        <v>-0.4</v>
      </c>
      <c r="CG6" s="41" t="s">
        <v>128</v>
      </c>
      <c r="CH6" s="43" t="s">
        <v>119</v>
      </c>
      <c r="CI6" s="44" t="s">
        <v>119</v>
      </c>
      <c r="CJ6" s="45" t="s">
        <v>119</v>
      </c>
      <c r="CK6" s="44" t="s">
        <v>119</v>
      </c>
      <c r="CL6" s="46" t="s">
        <v>119</v>
      </c>
      <c r="CM6" s="47" t="s">
        <v>119</v>
      </c>
      <c r="CN6" s="46" t="s">
        <v>119</v>
      </c>
      <c r="CO6" s="46" t="s">
        <v>119</v>
      </c>
      <c r="CP6" s="45" t="s">
        <v>119</v>
      </c>
      <c r="CQ6" s="48" t="str">
        <f t="shared" si="1"/>
        <v>NaN</v>
      </c>
      <c r="CR6" s="41" t="s">
        <v>119</v>
      </c>
      <c r="CS6" s="49" t="str">
        <f t="shared" si="2"/>
        <v>NaN</v>
      </c>
      <c r="CT6" s="66"/>
      <c r="CU6" s="66"/>
      <c r="CV6" s="66"/>
      <c r="CW6" s="66"/>
      <c r="CX6" s="66"/>
      <c r="CY6" s="52">
        <v>26.0</v>
      </c>
      <c r="CZ6" s="53">
        <v>0.0</v>
      </c>
      <c r="DA6" s="54" t="s">
        <v>118</v>
      </c>
      <c r="DB6" s="55" t="s">
        <v>118</v>
      </c>
      <c r="DC6" s="69" t="str">
        <f t="shared" ref="DC6:DE6" si="3">IF(OR(ISBLANK(DB6), NOT(ISNUMBER(DB6))), "NaN", IF(DB6&lt;=7, "ausencia", IF(DB6&lt;=10, "posible", "probablemente significativa")))</f>
        <v>NaN</v>
      </c>
      <c r="DD6" s="66" t="str">
        <f t="shared" si="3"/>
        <v>NaN</v>
      </c>
      <c r="DE6" s="70" t="str">
        <f t="shared" si="3"/>
        <v>NaN</v>
      </c>
      <c r="DF6" s="66"/>
      <c r="DG6" s="66"/>
      <c r="DH6" s="70"/>
      <c r="DI6" s="66"/>
      <c r="DJ6" s="66"/>
      <c r="DK6" s="66"/>
      <c r="DL6" s="66"/>
    </row>
    <row r="7">
      <c r="A7" s="28" t="s">
        <v>151</v>
      </c>
      <c r="B7" s="29" t="s">
        <v>115</v>
      </c>
      <c r="C7" s="30">
        <v>44876.0</v>
      </c>
      <c r="D7" s="31">
        <v>39.0</v>
      </c>
      <c r="E7" s="28" t="s">
        <v>145</v>
      </c>
      <c r="F7" s="28">
        <v>170.0</v>
      </c>
      <c r="G7" s="32">
        <v>82.0</v>
      </c>
      <c r="H7" s="33">
        <v>28.37370242214533</v>
      </c>
      <c r="I7" s="28" t="s">
        <v>117</v>
      </c>
      <c r="J7" s="28">
        <v>3.0</v>
      </c>
      <c r="K7" s="34">
        <v>44652.0</v>
      </c>
      <c r="L7" s="28" t="s">
        <v>117</v>
      </c>
      <c r="M7" s="28">
        <v>1.0</v>
      </c>
      <c r="N7" s="34">
        <v>44713.0</v>
      </c>
      <c r="O7" s="29" t="s">
        <v>119</v>
      </c>
      <c r="P7" s="34">
        <v>44713.0</v>
      </c>
      <c r="Q7" s="28" t="s">
        <v>118</v>
      </c>
      <c r="R7" s="35" t="s">
        <v>131</v>
      </c>
      <c r="S7" s="28" t="s">
        <v>132</v>
      </c>
      <c r="T7" s="28" t="s">
        <v>118</v>
      </c>
      <c r="U7" s="28">
        <v>3.0</v>
      </c>
      <c r="V7" s="28">
        <v>3.0</v>
      </c>
      <c r="W7" s="28">
        <v>3.0</v>
      </c>
      <c r="X7" s="28">
        <v>3.0</v>
      </c>
      <c r="Y7" s="28">
        <v>3.0</v>
      </c>
      <c r="Z7" s="28">
        <v>3.0</v>
      </c>
      <c r="AA7" s="28">
        <v>3.0</v>
      </c>
      <c r="AB7" s="28">
        <v>3.0</v>
      </c>
      <c r="AC7" s="28">
        <v>3.0</v>
      </c>
      <c r="AD7" s="28">
        <v>3.0</v>
      </c>
      <c r="AE7" s="28">
        <v>3.0</v>
      </c>
      <c r="AF7" s="28">
        <v>3.0</v>
      </c>
      <c r="AG7" s="29" t="s">
        <v>119</v>
      </c>
      <c r="AH7" s="36" t="s">
        <v>118</v>
      </c>
      <c r="AI7" s="28" t="s">
        <v>118</v>
      </c>
      <c r="AJ7" s="28" t="s">
        <v>118</v>
      </c>
      <c r="AK7" s="28" t="s">
        <v>117</v>
      </c>
      <c r="AL7" s="28" t="s">
        <v>118</v>
      </c>
      <c r="AM7" s="28" t="s">
        <v>118</v>
      </c>
      <c r="AN7" s="28" t="s">
        <v>118</v>
      </c>
      <c r="AO7" s="28" t="s">
        <v>118</v>
      </c>
      <c r="AP7" s="28" t="s">
        <v>118</v>
      </c>
      <c r="AQ7" s="28" t="s">
        <v>118</v>
      </c>
      <c r="AR7" s="28" t="s">
        <v>117</v>
      </c>
      <c r="AS7" s="28" t="s">
        <v>152</v>
      </c>
      <c r="AT7" s="28" t="s">
        <v>117</v>
      </c>
      <c r="AU7" s="38" t="s">
        <v>134</v>
      </c>
      <c r="AV7" s="28">
        <v>90.0</v>
      </c>
      <c r="AW7" s="38">
        <v>16.0</v>
      </c>
      <c r="AX7" s="38" t="s">
        <v>123</v>
      </c>
      <c r="AY7" s="38">
        <v>4932.0</v>
      </c>
      <c r="AZ7" s="39" t="s">
        <v>124</v>
      </c>
      <c r="BA7" s="38">
        <v>5.0</v>
      </c>
      <c r="BB7" s="38" t="s">
        <v>135</v>
      </c>
      <c r="BC7" s="28" t="s">
        <v>153</v>
      </c>
      <c r="BD7" s="28" t="s">
        <v>127</v>
      </c>
      <c r="BE7" s="28">
        <v>163.0</v>
      </c>
      <c r="BF7" s="28">
        <v>163.0</v>
      </c>
      <c r="BG7" s="60">
        <v>26.0</v>
      </c>
      <c r="BH7" s="61">
        <v>60.0</v>
      </c>
      <c r="BI7" s="62" t="s">
        <v>128</v>
      </c>
      <c r="BJ7" s="61">
        <v>86.0</v>
      </c>
      <c r="BK7" s="61">
        <v>25.0</v>
      </c>
      <c r="BL7" s="62" t="s">
        <v>128</v>
      </c>
      <c r="BM7" s="61">
        <v>6.0</v>
      </c>
      <c r="BN7" s="61">
        <v>16.0</v>
      </c>
      <c r="BO7" s="62" t="s">
        <v>128</v>
      </c>
      <c r="BP7" s="61">
        <v>4.0</v>
      </c>
      <c r="BQ7" s="61">
        <v>9.0</v>
      </c>
      <c r="BR7" s="62" t="s">
        <v>128</v>
      </c>
      <c r="BS7" s="61">
        <v>81.0</v>
      </c>
      <c r="BT7" s="61">
        <v>20.0</v>
      </c>
      <c r="BU7" s="62" t="s">
        <v>128</v>
      </c>
      <c r="BV7" s="61">
        <v>61.0</v>
      </c>
      <c r="BW7" s="61">
        <v>40.0</v>
      </c>
      <c r="BX7" s="62" t="s">
        <v>128</v>
      </c>
      <c r="BY7" s="61">
        <v>26.0</v>
      </c>
      <c r="BZ7" s="61">
        <v>10.0</v>
      </c>
      <c r="CA7" s="62" t="s">
        <v>128</v>
      </c>
      <c r="CB7" s="61">
        <v>-8.0</v>
      </c>
      <c r="CC7" s="61">
        <v>15.0</v>
      </c>
      <c r="CD7" s="62" t="s">
        <v>128</v>
      </c>
      <c r="CE7" s="61">
        <v>22.0</v>
      </c>
      <c r="CF7" s="61">
        <v>-0.8</v>
      </c>
      <c r="CG7" s="61" t="s">
        <v>128</v>
      </c>
      <c r="CH7" s="63" t="s">
        <v>119</v>
      </c>
      <c r="CI7" s="64" t="s">
        <v>119</v>
      </c>
      <c r="CJ7" s="65" t="s">
        <v>119</v>
      </c>
      <c r="CK7" s="64" t="s">
        <v>119</v>
      </c>
      <c r="CL7" s="46" t="s">
        <v>119</v>
      </c>
      <c r="CM7" s="47" t="s">
        <v>119</v>
      </c>
      <c r="CN7" s="46" t="s">
        <v>119</v>
      </c>
      <c r="CO7" s="46" t="s">
        <v>119</v>
      </c>
      <c r="CP7" s="65" t="s">
        <v>119</v>
      </c>
      <c r="CQ7" s="48" t="str">
        <f t="shared" si="1"/>
        <v>NaN</v>
      </c>
      <c r="CR7" s="61" t="s">
        <v>119</v>
      </c>
      <c r="CS7" s="49" t="str">
        <f t="shared" si="2"/>
        <v>NaN</v>
      </c>
      <c r="CT7" s="50">
        <v>67.0</v>
      </c>
      <c r="CU7" s="66"/>
      <c r="CV7" s="50">
        <v>0.82649101</v>
      </c>
      <c r="CW7" s="50">
        <v>0.13180893</v>
      </c>
      <c r="CX7" s="51">
        <v>0.71148536</v>
      </c>
      <c r="CY7" s="52">
        <v>17.0</v>
      </c>
      <c r="CZ7" s="53">
        <v>0.0</v>
      </c>
      <c r="DA7" s="54" t="s">
        <v>117</v>
      </c>
      <c r="DB7" s="55" t="s">
        <v>118</v>
      </c>
      <c r="DC7" s="56">
        <v>435.0</v>
      </c>
      <c r="DD7" s="57">
        <v>341.0</v>
      </c>
      <c r="DE7" s="58">
        <v>94.0</v>
      </c>
      <c r="DF7" s="57">
        <v>39.6665</v>
      </c>
      <c r="DG7" s="57">
        <v>40.0987</v>
      </c>
      <c r="DH7" s="58">
        <v>39.1622</v>
      </c>
      <c r="DI7" s="57">
        <v>514120.0</v>
      </c>
      <c r="DJ7" s="57">
        <v>66685.0</v>
      </c>
      <c r="DK7" s="57">
        <v>22381.0</v>
      </c>
      <c r="DL7" s="57">
        <v>505261.9833</v>
      </c>
    </row>
    <row r="8">
      <c r="A8" s="28" t="s">
        <v>154</v>
      </c>
      <c r="B8" s="29" t="s">
        <v>115</v>
      </c>
      <c r="C8" s="30">
        <v>44890.0</v>
      </c>
      <c r="D8" s="31">
        <v>47.0</v>
      </c>
      <c r="E8" s="28" t="s">
        <v>116</v>
      </c>
      <c r="F8" s="28">
        <v>159.0</v>
      </c>
      <c r="G8" s="32">
        <v>55.0</v>
      </c>
      <c r="H8" s="33">
        <v>21.75546853368142</v>
      </c>
      <c r="I8" s="28" t="s">
        <v>117</v>
      </c>
      <c r="J8" s="28">
        <v>3.0</v>
      </c>
      <c r="K8" s="34">
        <v>44562.0</v>
      </c>
      <c r="L8" s="28" t="s">
        <v>117</v>
      </c>
      <c r="M8" s="28">
        <v>1.0</v>
      </c>
      <c r="N8" s="34">
        <v>44586.0</v>
      </c>
      <c r="O8" s="29" t="s">
        <v>119</v>
      </c>
      <c r="P8" s="34">
        <v>44713.0</v>
      </c>
      <c r="Q8" s="28" t="s">
        <v>118</v>
      </c>
      <c r="R8" s="35" t="s">
        <v>131</v>
      </c>
      <c r="S8" s="28" t="s">
        <v>132</v>
      </c>
      <c r="T8" s="28" t="s">
        <v>118</v>
      </c>
      <c r="U8" s="28">
        <v>2.0</v>
      </c>
      <c r="V8" s="28">
        <v>2.0</v>
      </c>
      <c r="W8" s="28">
        <v>2.0</v>
      </c>
      <c r="X8" s="28">
        <v>2.0</v>
      </c>
      <c r="Y8" s="28">
        <v>2.0</v>
      </c>
      <c r="Z8" s="28">
        <v>2.0</v>
      </c>
      <c r="AA8" s="28">
        <v>3.0</v>
      </c>
      <c r="AB8" s="28">
        <v>3.0</v>
      </c>
      <c r="AC8" s="28">
        <v>3.0</v>
      </c>
      <c r="AD8" s="28">
        <v>3.0</v>
      </c>
      <c r="AE8" s="28">
        <v>3.0</v>
      </c>
      <c r="AF8" s="28">
        <v>3.0</v>
      </c>
      <c r="AG8" s="29" t="s">
        <v>119</v>
      </c>
      <c r="AH8" s="36" t="s">
        <v>118</v>
      </c>
      <c r="AI8" s="28" t="s">
        <v>118</v>
      </c>
      <c r="AJ8" s="28" t="s">
        <v>118</v>
      </c>
      <c r="AK8" s="28" t="s">
        <v>118</v>
      </c>
      <c r="AL8" s="28" t="s">
        <v>118</v>
      </c>
      <c r="AM8" s="28" t="s">
        <v>118</v>
      </c>
      <c r="AN8" s="28" t="s">
        <v>118</v>
      </c>
      <c r="AO8" s="28" t="s">
        <v>118</v>
      </c>
      <c r="AP8" s="28" t="s">
        <v>118</v>
      </c>
      <c r="AQ8" s="28" t="s">
        <v>118</v>
      </c>
      <c r="AR8" s="28" t="s">
        <v>118</v>
      </c>
      <c r="AS8" s="29" t="s">
        <v>119</v>
      </c>
      <c r="AT8" s="28" t="s">
        <v>118</v>
      </c>
      <c r="AU8" s="38" t="s">
        <v>122</v>
      </c>
      <c r="AV8" s="28">
        <v>100.0</v>
      </c>
      <c r="AW8" s="38">
        <v>20.0</v>
      </c>
      <c r="AX8" s="38" t="s">
        <v>123</v>
      </c>
      <c r="AY8" s="38">
        <v>14478.0</v>
      </c>
      <c r="AZ8" s="39" t="s">
        <v>124</v>
      </c>
      <c r="BA8" s="38">
        <v>6.0</v>
      </c>
      <c r="BB8" s="38" t="s">
        <v>125</v>
      </c>
      <c r="BC8" s="28" t="s">
        <v>153</v>
      </c>
      <c r="BD8" s="28" t="s">
        <v>127</v>
      </c>
      <c r="BE8" s="28">
        <v>304.0</v>
      </c>
      <c r="BF8" s="28">
        <v>177.0</v>
      </c>
      <c r="BG8" s="60">
        <v>39.0</v>
      </c>
      <c r="BH8" s="61">
        <v>25.0</v>
      </c>
      <c r="BI8" s="62" t="s">
        <v>128</v>
      </c>
      <c r="BJ8" s="61">
        <v>52.0</v>
      </c>
      <c r="BK8" s="61">
        <v>65.0</v>
      </c>
      <c r="BL8" s="62" t="s">
        <v>128</v>
      </c>
      <c r="BM8" s="61">
        <v>8.0</v>
      </c>
      <c r="BN8" s="61">
        <v>51.0</v>
      </c>
      <c r="BO8" s="62" t="s">
        <v>128</v>
      </c>
      <c r="BP8" s="61">
        <v>8.0</v>
      </c>
      <c r="BQ8" s="61">
        <v>81.0</v>
      </c>
      <c r="BR8" s="62" t="s">
        <v>128</v>
      </c>
      <c r="BS8" s="61">
        <v>79.0</v>
      </c>
      <c r="BT8" s="61">
        <v>18.0</v>
      </c>
      <c r="BU8" s="62" t="s">
        <v>128</v>
      </c>
      <c r="BV8" s="61">
        <v>73.0</v>
      </c>
      <c r="BW8" s="61">
        <v>75.0</v>
      </c>
      <c r="BX8" s="62" t="s">
        <v>128</v>
      </c>
      <c r="BY8" s="61">
        <v>55.0</v>
      </c>
      <c r="BZ8" s="61">
        <v>95.0</v>
      </c>
      <c r="CA8" s="62" t="s">
        <v>128</v>
      </c>
      <c r="CB8" s="61">
        <v>18.0</v>
      </c>
      <c r="CC8" s="61">
        <v>95.0</v>
      </c>
      <c r="CD8" s="62" t="s">
        <v>128</v>
      </c>
      <c r="CE8" s="61">
        <v>29.0</v>
      </c>
      <c r="CF8" s="61">
        <v>1.5</v>
      </c>
      <c r="CG8" s="61" t="s">
        <v>128</v>
      </c>
      <c r="CH8" s="63" t="s">
        <v>119</v>
      </c>
      <c r="CI8" s="64" t="s">
        <v>119</v>
      </c>
      <c r="CJ8" s="65" t="s">
        <v>119</v>
      </c>
      <c r="CK8" s="64" t="s">
        <v>119</v>
      </c>
      <c r="CL8" s="67">
        <v>2.0</v>
      </c>
      <c r="CM8" s="68" t="s">
        <v>129</v>
      </c>
      <c r="CN8" s="67">
        <v>1.0</v>
      </c>
      <c r="CO8" s="67" t="s">
        <v>129</v>
      </c>
      <c r="CP8" s="65">
        <v>1.0</v>
      </c>
      <c r="CQ8" s="48" t="str">
        <f t="shared" si="1"/>
        <v>ausencia</v>
      </c>
      <c r="CR8" s="61">
        <v>1.0</v>
      </c>
      <c r="CS8" s="49" t="str">
        <f t="shared" si="2"/>
        <v>ausencia</v>
      </c>
      <c r="CT8" s="50">
        <v>68.0</v>
      </c>
      <c r="CU8" s="50">
        <v>15.0</v>
      </c>
      <c r="CV8" s="50">
        <v>0.93668981</v>
      </c>
      <c r="CW8" s="50">
        <v>0.12781472</v>
      </c>
      <c r="CX8" s="51">
        <v>0.63842358</v>
      </c>
      <c r="CY8" s="52">
        <v>15.0</v>
      </c>
      <c r="CZ8" s="53">
        <v>0.0</v>
      </c>
      <c r="DA8" s="54" t="s">
        <v>117</v>
      </c>
      <c r="DB8" s="55" t="s">
        <v>118</v>
      </c>
      <c r="DC8" s="56">
        <v>159.0</v>
      </c>
      <c r="DD8" s="57">
        <v>159.0</v>
      </c>
      <c r="DE8" s="58">
        <v>0.0</v>
      </c>
      <c r="DF8" s="57">
        <v>42.0081</v>
      </c>
      <c r="DG8" s="57">
        <v>41.5489</v>
      </c>
      <c r="DH8" s="58">
        <v>42.4904</v>
      </c>
      <c r="DI8" s="57">
        <v>473756.0</v>
      </c>
      <c r="DJ8" s="57">
        <v>55975.0</v>
      </c>
      <c r="DK8" s="57">
        <v>30026.0</v>
      </c>
      <c r="DL8" s="57">
        <v>445333.5103</v>
      </c>
    </row>
    <row r="9">
      <c r="A9" s="28" t="s">
        <v>155</v>
      </c>
      <c r="B9" s="29" t="s">
        <v>115</v>
      </c>
      <c r="C9" s="30">
        <v>44890.0</v>
      </c>
      <c r="D9" s="31">
        <v>40.0</v>
      </c>
      <c r="E9" s="28" t="s">
        <v>145</v>
      </c>
      <c r="F9" s="28">
        <v>163.0</v>
      </c>
      <c r="G9" s="32">
        <v>70.0</v>
      </c>
      <c r="H9" s="33">
        <v>26.346494034400994</v>
      </c>
      <c r="I9" s="28" t="s">
        <v>117</v>
      </c>
      <c r="J9" s="28">
        <v>3.0</v>
      </c>
      <c r="K9" s="34">
        <v>44652.0</v>
      </c>
      <c r="L9" s="28" t="s">
        <v>118</v>
      </c>
      <c r="M9" s="29" t="s">
        <v>119</v>
      </c>
      <c r="N9" s="29" t="s">
        <v>119</v>
      </c>
      <c r="O9" s="29" t="s">
        <v>119</v>
      </c>
      <c r="P9" s="29" t="s">
        <v>119</v>
      </c>
      <c r="Q9" s="29" t="s">
        <v>119</v>
      </c>
      <c r="R9" s="35" t="s">
        <v>120</v>
      </c>
      <c r="S9" s="29" t="s">
        <v>119</v>
      </c>
      <c r="T9" s="29" t="s">
        <v>119</v>
      </c>
      <c r="U9" s="29" t="s">
        <v>119</v>
      </c>
      <c r="V9" s="29" t="s">
        <v>119</v>
      </c>
      <c r="W9" s="29" t="s">
        <v>119</v>
      </c>
      <c r="X9" s="29" t="s">
        <v>119</v>
      </c>
      <c r="Y9" s="29" t="s">
        <v>119</v>
      </c>
      <c r="Z9" s="29" t="s">
        <v>119</v>
      </c>
      <c r="AA9" s="29" t="s">
        <v>119</v>
      </c>
      <c r="AB9" s="29" t="s">
        <v>119</v>
      </c>
      <c r="AC9" s="29" t="s">
        <v>119</v>
      </c>
      <c r="AD9" s="29" t="s">
        <v>119</v>
      </c>
      <c r="AE9" s="29" t="s">
        <v>119</v>
      </c>
      <c r="AF9" s="29" t="s">
        <v>119</v>
      </c>
      <c r="AG9" s="29" t="s">
        <v>119</v>
      </c>
      <c r="AH9" s="36" t="s">
        <v>118</v>
      </c>
      <c r="AI9" s="28" t="s">
        <v>118</v>
      </c>
      <c r="AJ9" s="28" t="s">
        <v>118</v>
      </c>
      <c r="AK9" s="28" t="s">
        <v>118</v>
      </c>
      <c r="AL9" s="28" t="s">
        <v>118</v>
      </c>
      <c r="AM9" s="28" t="s">
        <v>118</v>
      </c>
      <c r="AN9" s="28" t="s">
        <v>118</v>
      </c>
      <c r="AO9" s="28" t="s">
        <v>118</v>
      </c>
      <c r="AP9" s="28" t="s">
        <v>118</v>
      </c>
      <c r="AQ9" s="28" t="s">
        <v>118</v>
      </c>
      <c r="AR9" s="28" t="s">
        <v>118</v>
      </c>
      <c r="AS9" s="29" t="s">
        <v>119</v>
      </c>
      <c r="AT9" s="28" t="s">
        <v>156</v>
      </c>
      <c r="AU9" s="38" t="s">
        <v>122</v>
      </c>
      <c r="AV9" s="28">
        <v>100.0</v>
      </c>
      <c r="AW9" s="38">
        <v>21.0</v>
      </c>
      <c r="AX9" s="38" t="s">
        <v>123</v>
      </c>
      <c r="AY9" s="38">
        <v>5004.0</v>
      </c>
      <c r="AZ9" s="39" t="s">
        <v>124</v>
      </c>
      <c r="BA9" s="38">
        <v>9.0</v>
      </c>
      <c r="BB9" s="38" t="s">
        <v>125</v>
      </c>
      <c r="BC9" s="28" t="s">
        <v>157</v>
      </c>
      <c r="BD9" s="28" t="s">
        <v>127</v>
      </c>
      <c r="BE9" s="29" t="s">
        <v>119</v>
      </c>
      <c r="BF9" s="29" t="s">
        <v>119</v>
      </c>
      <c r="BG9" s="40">
        <v>29.0</v>
      </c>
      <c r="BH9" s="41">
        <v>50.0</v>
      </c>
      <c r="BI9" s="42" t="s">
        <v>128</v>
      </c>
      <c r="BJ9" s="41">
        <v>64.0</v>
      </c>
      <c r="BK9" s="41">
        <v>30.0</v>
      </c>
      <c r="BL9" s="42" t="s">
        <v>128</v>
      </c>
      <c r="BM9" s="41">
        <v>6.0</v>
      </c>
      <c r="BN9" s="41">
        <v>16.0</v>
      </c>
      <c r="BO9" s="42" t="s">
        <v>128</v>
      </c>
      <c r="BP9" s="41">
        <v>4.0</v>
      </c>
      <c r="BQ9" s="41">
        <v>9.0</v>
      </c>
      <c r="BR9" s="42" t="s">
        <v>150</v>
      </c>
      <c r="BS9" s="41">
        <v>89.0</v>
      </c>
      <c r="BT9" s="41">
        <v>25.0</v>
      </c>
      <c r="BU9" s="42" t="s">
        <v>128</v>
      </c>
      <c r="BV9" s="41">
        <v>80.0</v>
      </c>
      <c r="BW9" s="41">
        <v>75.0</v>
      </c>
      <c r="BX9" s="42" t="s">
        <v>128</v>
      </c>
      <c r="BY9" s="41">
        <v>50.0</v>
      </c>
      <c r="BZ9" s="41">
        <v>75.0</v>
      </c>
      <c r="CA9" s="42" t="s">
        <v>128</v>
      </c>
      <c r="CB9" s="41">
        <v>8.0</v>
      </c>
      <c r="CC9" s="41">
        <v>80.0</v>
      </c>
      <c r="CD9" s="42" t="s">
        <v>128</v>
      </c>
      <c r="CE9" s="41">
        <v>28.0</v>
      </c>
      <c r="CF9" s="41">
        <v>0.8</v>
      </c>
      <c r="CG9" s="41" t="s">
        <v>128</v>
      </c>
      <c r="CH9" s="43">
        <v>2.0</v>
      </c>
      <c r="CI9" s="44" t="s">
        <v>129</v>
      </c>
      <c r="CJ9" s="45">
        <v>4.0</v>
      </c>
      <c r="CK9" s="44" t="s">
        <v>129</v>
      </c>
      <c r="CL9" s="46" t="s">
        <v>119</v>
      </c>
      <c r="CM9" s="47" t="s">
        <v>119</v>
      </c>
      <c r="CN9" s="46" t="s">
        <v>119</v>
      </c>
      <c r="CO9" s="46" t="s">
        <v>119</v>
      </c>
      <c r="CP9" s="45">
        <v>2.0</v>
      </c>
      <c r="CQ9" s="48" t="str">
        <f t="shared" si="1"/>
        <v>ausencia</v>
      </c>
      <c r="CR9" s="41">
        <v>4.0</v>
      </c>
      <c r="CS9" s="49" t="str">
        <f t="shared" si="2"/>
        <v>ausencia</v>
      </c>
      <c r="CT9" s="66"/>
      <c r="CU9" s="66"/>
      <c r="CV9" s="66"/>
      <c r="CW9" s="66"/>
      <c r="CX9" s="66"/>
      <c r="CY9" s="52">
        <v>19.0</v>
      </c>
      <c r="CZ9" s="53">
        <v>0.0</v>
      </c>
      <c r="DA9" s="54" t="s">
        <v>117</v>
      </c>
      <c r="DB9" s="55" t="s">
        <v>118</v>
      </c>
      <c r="DC9" s="56">
        <v>645.0</v>
      </c>
      <c r="DD9" s="57">
        <v>640.0</v>
      </c>
      <c r="DE9" s="58">
        <v>5.0</v>
      </c>
      <c r="DF9" s="57">
        <v>43.4637</v>
      </c>
      <c r="DG9" s="57">
        <v>44.1748</v>
      </c>
      <c r="DH9" s="58">
        <v>42.7579</v>
      </c>
      <c r="DI9" s="57">
        <v>486402.0</v>
      </c>
      <c r="DJ9" s="57">
        <v>57567.0</v>
      </c>
      <c r="DK9" s="57">
        <v>55010.0</v>
      </c>
      <c r="DL9" s="57">
        <v>473491.0631</v>
      </c>
    </row>
    <row r="10">
      <c r="A10" s="28" t="s">
        <v>158</v>
      </c>
      <c r="B10" s="29" t="s">
        <v>115</v>
      </c>
      <c r="C10" s="30">
        <v>44897.0</v>
      </c>
      <c r="D10" s="31">
        <v>35.0</v>
      </c>
      <c r="E10" s="28" t="s">
        <v>116</v>
      </c>
      <c r="F10" s="28">
        <v>150.0</v>
      </c>
      <c r="G10" s="32">
        <v>47.5</v>
      </c>
      <c r="H10" s="33">
        <v>21.11111111111111</v>
      </c>
      <c r="I10" s="28" t="s">
        <v>117</v>
      </c>
      <c r="J10" s="28">
        <v>3.0</v>
      </c>
      <c r="K10" s="34">
        <v>44593.0</v>
      </c>
      <c r="L10" s="28" t="s">
        <v>117</v>
      </c>
      <c r="M10" s="28">
        <v>3.0</v>
      </c>
      <c r="N10" s="34">
        <v>44565.0</v>
      </c>
      <c r="O10" s="29" t="s">
        <v>119</v>
      </c>
      <c r="P10" s="34">
        <v>44705.0</v>
      </c>
      <c r="Q10" s="28" t="s">
        <v>118</v>
      </c>
      <c r="R10" s="35" t="s">
        <v>131</v>
      </c>
      <c r="S10" s="28" t="s">
        <v>132</v>
      </c>
      <c r="T10" s="28" t="s">
        <v>118</v>
      </c>
      <c r="U10" s="28">
        <v>2.0</v>
      </c>
      <c r="V10" s="28">
        <v>2.0</v>
      </c>
      <c r="W10" s="28">
        <v>2.0</v>
      </c>
      <c r="X10" s="28">
        <v>1.0</v>
      </c>
      <c r="Y10" s="28">
        <v>2.0</v>
      </c>
      <c r="Z10" s="28">
        <v>3.0</v>
      </c>
      <c r="AA10" s="28">
        <v>2.0</v>
      </c>
      <c r="AB10" s="28">
        <v>3.0</v>
      </c>
      <c r="AC10" s="28">
        <v>3.0</v>
      </c>
      <c r="AD10" s="28">
        <v>3.0</v>
      </c>
      <c r="AE10" s="28">
        <v>3.0</v>
      </c>
      <c r="AF10" s="28">
        <v>3.0</v>
      </c>
      <c r="AG10" s="59" t="s">
        <v>159</v>
      </c>
      <c r="AH10" s="36" t="s">
        <v>118</v>
      </c>
      <c r="AI10" s="28" t="s">
        <v>118</v>
      </c>
      <c r="AJ10" s="28" t="s">
        <v>118</v>
      </c>
      <c r="AK10" s="28" t="s">
        <v>118</v>
      </c>
      <c r="AL10" s="28" t="s">
        <v>118</v>
      </c>
      <c r="AM10" s="28" t="s">
        <v>118</v>
      </c>
      <c r="AN10" s="28" t="s">
        <v>118</v>
      </c>
      <c r="AO10" s="28" t="s">
        <v>118</v>
      </c>
      <c r="AP10" s="28" t="s">
        <v>118</v>
      </c>
      <c r="AQ10" s="28" t="s">
        <v>118</v>
      </c>
      <c r="AR10" s="28" t="s">
        <v>117</v>
      </c>
      <c r="AS10" s="28" t="s">
        <v>160</v>
      </c>
      <c r="AT10" s="28" t="s">
        <v>118</v>
      </c>
      <c r="AU10" s="38" t="s">
        <v>161</v>
      </c>
      <c r="AV10" s="28">
        <v>50.0</v>
      </c>
      <c r="AW10" s="38">
        <v>22.0</v>
      </c>
      <c r="AX10" s="38" t="s">
        <v>141</v>
      </c>
      <c r="AY10" s="38">
        <v>2259.0</v>
      </c>
      <c r="AZ10" s="39" t="s">
        <v>124</v>
      </c>
      <c r="BA10" s="38">
        <v>14.0</v>
      </c>
      <c r="BB10" s="38" t="s">
        <v>125</v>
      </c>
      <c r="BC10" s="28" t="s">
        <v>157</v>
      </c>
      <c r="BD10" s="28" t="s">
        <v>162</v>
      </c>
      <c r="BE10" s="28">
        <v>332.0</v>
      </c>
      <c r="BF10" s="28">
        <v>192.0</v>
      </c>
      <c r="BG10" s="60">
        <v>27.0</v>
      </c>
      <c r="BH10" s="61">
        <v>55.0</v>
      </c>
      <c r="BI10" s="62" t="s">
        <v>128</v>
      </c>
      <c r="BJ10" s="61">
        <v>70.0</v>
      </c>
      <c r="BK10" s="61">
        <v>30.0</v>
      </c>
      <c r="BL10" s="62" t="s">
        <v>128</v>
      </c>
      <c r="BM10" s="61">
        <v>6.0</v>
      </c>
      <c r="BN10" s="61">
        <v>16.0</v>
      </c>
      <c r="BO10" s="62" t="s">
        <v>128</v>
      </c>
      <c r="BP10" s="61">
        <v>4.0</v>
      </c>
      <c r="BQ10" s="61">
        <v>9.0</v>
      </c>
      <c r="BR10" s="62" t="s">
        <v>150</v>
      </c>
      <c r="BS10" s="61">
        <v>90.0</v>
      </c>
      <c r="BT10" s="61">
        <v>25.0</v>
      </c>
      <c r="BU10" s="62" t="s">
        <v>128</v>
      </c>
      <c r="BV10" s="61">
        <v>55.0</v>
      </c>
      <c r="BW10" s="61">
        <v>10.0</v>
      </c>
      <c r="BX10" s="62" t="s">
        <v>128</v>
      </c>
      <c r="BY10" s="61">
        <v>35.0</v>
      </c>
      <c r="BZ10" s="61">
        <v>20.0</v>
      </c>
      <c r="CA10" s="62" t="s">
        <v>128</v>
      </c>
      <c r="CB10" s="61">
        <v>1.0</v>
      </c>
      <c r="CC10" s="61">
        <v>45.0</v>
      </c>
      <c r="CD10" s="62" t="s">
        <v>128</v>
      </c>
      <c r="CE10" s="61">
        <v>26.0</v>
      </c>
      <c r="CF10" s="61">
        <v>0.2</v>
      </c>
      <c r="CG10" s="61" t="s">
        <v>128</v>
      </c>
      <c r="CH10" s="63" t="s">
        <v>119</v>
      </c>
      <c r="CI10" s="64" t="s">
        <v>119</v>
      </c>
      <c r="CJ10" s="65" t="s">
        <v>119</v>
      </c>
      <c r="CK10" s="64" t="s">
        <v>119</v>
      </c>
      <c r="CL10" s="46" t="s">
        <v>119</v>
      </c>
      <c r="CM10" s="47" t="s">
        <v>119</v>
      </c>
      <c r="CN10" s="46" t="s">
        <v>119</v>
      </c>
      <c r="CO10" s="46" t="s">
        <v>119</v>
      </c>
      <c r="CP10" s="65" t="s">
        <v>119</v>
      </c>
      <c r="CQ10" s="48" t="str">
        <f t="shared" si="1"/>
        <v>NaN</v>
      </c>
      <c r="CR10" s="61" t="s">
        <v>119</v>
      </c>
      <c r="CS10" s="49" t="str">
        <f t="shared" si="2"/>
        <v>NaN</v>
      </c>
      <c r="CT10" s="66"/>
      <c r="CU10" s="66"/>
      <c r="CV10" s="66"/>
      <c r="CW10" s="66"/>
      <c r="CX10" s="66"/>
      <c r="CY10" s="52">
        <v>25.0</v>
      </c>
      <c r="CZ10" s="53">
        <v>0.0</v>
      </c>
      <c r="DA10" s="54" t="s">
        <v>117</v>
      </c>
      <c r="DB10" s="55" t="s">
        <v>118</v>
      </c>
      <c r="DC10" s="69">
        <v>844.0</v>
      </c>
      <c r="DD10" s="66">
        <v>150.0</v>
      </c>
      <c r="DE10" s="70">
        <v>694.0</v>
      </c>
      <c r="DF10" s="66" t="s">
        <v>163</v>
      </c>
      <c r="DG10" s="66" t="s">
        <v>163</v>
      </c>
      <c r="DH10" s="70" t="s">
        <v>163</v>
      </c>
      <c r="DI10" s="57">
        <v>361565.0</v>
      </c>
      <c r="DJ10" s="57">
        <v>46172.0</v>
      </c>
      <c r="DK10" s="57">
        <v>12596.0</v>
      </c>
      <c r="DL10" s="57">
        <v>388250.274</v>
      </c>
    </row>
    <row r="11">
      <c r="A11" s="28" t="s">
        <v>164</v>
      </c>
      <c r="B11" s="29" t="s">
        <v>115</v>
      </c>
      <c r="C11" s="30">
        <v>44918.0</v>
      </c>
      <c r="D11" s="31">
        <v>38.0</v>
      </c>
      <c r="E11" s="28" t="s">
        <v>145</v>
      </c>
      <c r="F11" s="28">
        <v>183.0</v>
      </c>
      <c r="G11" s="32">
        <v>105.0</v>
      </c>
      <c r="H11" s="33">
        <v>31.35357878706441</v>
      </c>
      <c r="I11" s="28" t="s">
        <v>117</v>
      </c>
      <c r="J11" s="28">
        <v>4.0</v>
      </c>
      <c r="K11" s="34">
        <v>44743.0</v>
      </c>
      <c r="L11" s="28" t="s">
        <v>118</v>
      </c>
      <c r="M11" s="29" t="s">
        <v>119</v>
      </c>
      <c r="N11" s="29" t="s">
        <v>119</v>
      </c>
      <c r="O11" s="29" t="s">
        <v>119</v>
      </c>
      <c r="P11" s="29" t="s">
        <v>119</v>
      </c>
      <c r="Q11" s="29" t="s">
        <v>119</v>
      </c>
      <c r="R11" s="35" t="s">
        <v>120</v>
      </c>
      <c r="S11" s="29" t="s">
        <v>119</v>
      </c>
      <c r="T11" s="29" t="s">
        <v>119</v>
      </c>
      <c r="U11" s="29" t="s">
        <v>119</v>
      </c>
      <c r="V11" s="29" t="s">
        <v>119</v>
      </c>
      <c r="W11" s="29" t="s">
        <v>119</v>
      </c>
      <c r="X11" s="29" t="s">
        <v>119</v>
      </c>
      <c r="Y11" s="29" t="s">
        <v>119</v>
      </c>
      <c r="Z11" s="29" t="s">
        <v>119</v>
      </c>
      <c r="AA11" s="29" t="s">
        <v>119</v>
      </c>
      <c r="AB11" s="29" t="s">
        <v>119</v>
      </c>
      <c r="AC11" s="29" t="s">
        <v>119</v>
      </c>
      <c r="AD11" s="29" t="s">
        <v>119</v>
      </c>
      <c r="AE11" s="29" t="s">
        <v>119</v>
      </c>
      <c r="AF11" s="29" t="s">
        <v>119</v>
      </c>
      <c r="AG11" s="29" t="s">
        <v>119</v>
      </c>
      <c r="AH11" s="36" t="s">
        <v>118</v>
      </c>
      <c r="AI11" s="28" t="s">
        <v>118</v>
      </c>
      <c r="AJ11" s="28" t="s">
        <v>118</v>
      </c>
      <c r="AK11" s="28" t="s">
        <v>118</v>
      </c>
      <c r="AL11" s="28" t="s">
        <v>118</v>
      </c>
      <c r="AM11" s="28" t="s">
        <v>118</v>
      </c>
      <c r="AN11" s="28" t="s">
        <v>118</v>
      </c>
      <c r="AO11" s="28" t="s">
        <v>118</v>
      </c>
      <c r="AP11" s="28" t="s">
        <v>118</v>
      </c>
      <c r="AQ11" s="28" t="s">
        <v>118</v>
      </c>
      <c r="AR11" s="28" t="s">
        <v>118</v>
      </c>
      <c r="AS11" s="29" t="s">
        <v>119</v>
      </c>
      <c r="AT11" s="28" t="s">
        <v>118</v>
      </c>
      <c r="AU11" s="38" t="s">
        <v>122</v>
      </c>
      <c r="AV11" s="28">
        <v>99.0</v>
      </c>
      <c r="AW11" s="38">
        <v>17.0</v>
      </c>
      <c r="AX11" s="38" t="s">
        <v>123</v>
      </c>
      <c r="AY11" s="38">
        <v>1215.0</v>
      </c>
      <c r="AZ11" s="39" t="s">
        <v>165</v>
      </c>
      <c r="BA11" s="38">
        <v>5.0</v>
      </c>
      <c r="BB11" s="38" t="s">
        <v>135</v>
      </c>
      <c r="BC11" s="28" t="s">
        <v>149</v>
      </c>
      <c r="BD11" s="28" t="s">
        <v>127</v>
      </c>
      <c r="BE11" s="29" t="s">
        <v>119</v>
      </c>
      <c r="BF11" s="29" t="s">
        <v>119</v>
      </c>
      <c r="BG11" s="40">
        <v>38.0</v>
      </c>
      <c r="BH11" s="41">
        <v>25.0</v>
      </c>
      <c r="BI11" s="42" t="s">
        <v>128</v>
      </c>
      <c r="BJ11" s="41">
        <v>63.0</v>
      </c>
      <c r="BK11" s="41">
        <v>40.0</v>
      </c>
      <c r="BL11" s="42" t="s">
        <v>128</v>
      </c>
      <c r="BM11" s="41">
        <v>4.0</v>
      </c>
      <c r="BN11" s="41">
        <v>2.0</v>
      </c>
      <c r="BO11" s="42" t="s">
        <v>138</v>
      </c>
      <c r="BP11" s="41">
        <v>6.0</v>
      </c>
      <c r="BQ11" s="41">
        <v>53.0</v>
      </c>
      <c r="BR11" s="42" t="s">
        <v>128</v>
      </c>
      <c r="BS11" s="41">
        <v>94.0</v>
      </c>
      <c r="BT11" s="41">
        <v>30.0</v>
      </c>
      <c r="BU11" s="42" t="s">
        <v>128</v>
      </c>
      <c r="BV11" s="41">
        <v>56.0</v>
      </c>
      <c r="BW11" s="41">
        <v>9.0</v>
      </c>
      <c r="BX11" s="42" t="s">
        <v>150</v>
      </c>
      <c r="BY11" s="41">
        <v>23.0</v>
      </c>
      <c r="BZ11" s="41" t="s">
        <v>137</v>
      </c>
      <c r="CA11" s="42" t="s">
        <v>138</v>
      </c>
      <c r="CB11" s="41">
        <v>-12.0</v>
      </c>
      <c r="CC11" s="41" t="s">
        <v>137</v>
      </c>
      <c r="CD11" s="42" t="s">
        <v>138</v>
      </c>
      <c r="CE11" s="41">
        <v>28.0</v>
      </c>
      <c r="CF11" s="41">
        <v>0.8</v>
      </c>
      <c r="CG11" s="41" t="s">
        <v>128</v>
      </c>
      <c r="CH11" s="43" t="s">
        <v>119</v>
      </c>
      <c r="CI11" s="44" t="s">
        <v>119</v>
      </c>
      <c r="CJ11" s="45" t="s">
        <v>119</v>
      </c>
      <c r="CK11" s="44" t="s">
        <v>119</v>
      </c>
      <c r="CL11" s="46" t="s">
        <v>119</v>
      </c>
      <c r="CM11" s="47" t="s">
        <v>119</v>
      </c>
      <c r="CN11" s="46" t="s">
        <v>119</v>
      </c>
      <c r="CO11" s="46" t="s">
        <v>119</v>
      </c>
      <c r="CP11" s="45" t="s">
        <v>119</v>
      </c>
      <c r="CQ11" s="48" t="str">
        <f t="shared" si="1"/>
        <v>NaN</v>
      </c>
      <c r="CR11" s="41" t="s">
        <v>119</v>
      </c>
      <c r="CS11" s="49" t="str">
        <f t="shared" si="2"/>
        <v>NaN</v>
      </c>
      <c r="CT11" s="66"/>
      <c r="CU11" s="66"/>
      <c r="CV11" s="66"/>
      <c r="CW11" s="66"/>
      <c r="CX11" s="66"/>
      <c r="CY11" s="52">
        <v>24.0</v>
      </c>
      <c r="CZ11" s="53">
        <v>0.0</v>
      </c>
      <c r="DA11" s="54" t="s">
        <v>117</v>
      </c>
      <c r="DB11" s="55" t="s">
        <v>118</v>
      </c>
      <c r="DC11" s="56">
        <v>4092.0</v>
      </c>
      <c r="DD11" s="57">
        <v>2637.0</v>
      </c>
      <c r="DE11" s="58">
        <v>1455.0</v>
      </c>
      <c r="DF11" s="57">
        <v>39.9672</v>
      </c>
      <c r="DG11" s="57">
        <v>43.3072</v>
      </c>
      <c r="DH11" s="58">
        <v>36.3346</v>
      </c>
      <c r="DI11" s="57">
        <v>441113.0</v>
      </c>
      <c r="DJ11" s="57">
        <v>56308.0</v>
      </c>
      <c r="DK11" s="57">
        <v>14954.0</v>
      </c>
      <c r="DL11" s="57">
        <v>503370.4395</v>
      </c>
    </row>
    <row r="12">
      <c r="A12" s="28" t="s">
        <v>166</v>
      </c>
      <c r="B12" s="29" t="s">
        <v>167</v>
      </c>
      <c r="C12" s="30">
        <v>44988.0</v>
      </c>
      <c r="D12" s="31">
        <v>50.0</v>
      </c>
      <c r="E12" s="28" t="s">
        <v>116</v>
      </c>
      <c r="F12" s="28">
        <v>165.0</v>
      </c>
      <c r="G12" s="32">
        <v>90.0</v>
      </c>
      <c r="H12" s="33">
        <v>33.05785123966942</v>
      </c>
      <c r="I12" s="28" t="s">
        <v>117</v>
      </c>
      <c r="J12" s="28">
        <v>3.0</v>
      </c>
      <c r="K12" s="34">
        <v>44621.0</v>
      </c>
      <c r="L12" s="28" t="s">
        <v>117</v>
      </c>
      <c r="M12" s="28">
        <v>1.0</v>
      </c>
      <c r="N12" s="34">
        <v>44001.0</v>
      </c>
      <c r="O12" s="28">
        <v>0.0</v>
      </c>
      <c r="P12" s="34">
        <v>44593.0</v>
      </c>
      <c r="Q12" s="28" t="s">
        <v>118</v>
      </c>
      <c r="R12" s="35" t="s">
        <v>131</v>
      </c>
      <c r="S12" s="28" t="s">
        <v>168</v>
      </c>
      <c r="T12" s="28" t="s">
        <v>118</v>
      </c>
      <c r="U12" s="28">
        <v>2.0</v>
      </c>
      <c r="V12" s="28">
        <v>1.0</v>
      </c>
      <c r="W12" s="28">
        <v>2.0</v>
      </c>
      <c r="X12" s="28">
        <v>2.0</v>
      </c>
      <c r="Y12" s="28">
        <v>1.0</v>
      </c>
      <c r="Z12" s="28">
        <v>1.0</v>
      </c>
      <c r="AA12" s="28">
        <v>3.0</v>
      </c>
      <c r="AB12" s="28">
        <v>1.0</v>
      </c>
      <c r="AC12" s="28">
        <v>3.0</v>
      </c>
      <c r="AD12" s="28">
        <v>1.0</v>
      </c>
      <c r="AE12" s="28">
        <v>1.0</v>
      </c>
      <c r="AF12" s="28">
        <v>1.0</v>
      </c>
      <c r="AG12" s="29" t="s">
        <v>119</v>
      </c>
      <c r="AH12" s="36" t="s">
        <v>118</v>
      </c>
      <c r="AI12" s="28" t="s">
        <v>118</v>
      </c>
      <c r="AJ12" s="28" t="s">
        <v>117</v>
      </c>
      <c r="AK12" s="28" t="s">
        <v>118</v>
      </c>
      <c r="AL12" s="28" t="s">
        <v>118</v>
      </c>
      <c r="AM12" s="28" t="s">
        <v>118</v>
      </c>
      <c r="AN12" s="28" t="s">
        <v>118</v>
      </c>
      <c r="AO12" s="28" t="s">
        <v>118</v>
      </c>
      <c r="AP12" s="28" t="s">
        <v>118</v>
      </c>
      <c r="AQ12" s="28" t="s">
        <v>118</v>
      </c>
      <c r="AR12" s="28" t="s">
        <v>117</v>
      </c>
      <c r="AS12" s="28" t="s">
        <v>169</v>
      </c>
      <c r="AT12" s="28" t="s">
        <v>118</v>
      </c>
      <c r="AU12" s="38" t="s">
        <v>170</v>
      </c>
      <c r="AV12" s="28">
        <v>50.0</v>
      </c>
      <c r="AW12" s="38">
        <v>24.0</v>
      </c>
      <c r="AX12" s="38" t="s">
        <v>141</v>
      </c>
      <c r="AY12" s="38">
        <v>579.0</v>
      </c>
      <c r="AZ12" s="39" t="s">
        <v>142</v>
      </c>
      <c r="BA12" s="38">
        <v>14.0</v>
      </c>
      <c r="BB12" s="38" t="s">
        <v>125</v>
      </c>
      <c r="BC12" s="28" t="s">
        <v>171</v>
      </c>
      <c r="BD12" s="28" t="s">
        <v>127</v>
      </c>
      <c r="BE12" s="28">
        <v>987.0</v>
      </c>
      <c r="BF12" s="28">
        <v>395.0</v>
      </c>
      <c r="BG12" s="60">
        <v>25.0</v>
      </c>
      <c r="BH12" s="61">
        <v>85.0</v>
      </c>
      <c r="BI12" s="62" t="s">
        <v>128</v>
      </c>
      <c r="BJ12" s="61">
        <v>99.0</v>
      </c>
      <c r="BK12" s="61">
        <v>30.0</v>
      </c>
      <c r="BL12" s="62" t="s">
        <v>128</v>
      </c>
      <c r="BM12" s="61">
        <v>8.0</v>
      </c>
      <c r="BN12" s="61">
        <v>51.0</v>
      </c>
      <c r="BO12" s="62" t="s">
        <v>128</v>
      </c>
      <c r="BP12" s="61">
        <v>7.0</v>
      </c>
      <c r="BQ12" s="61">
        <v>54.0</v>
      </c>
      <c r="BR12" s="62" t="s">
        <v>128</v>
      </c>
      <c r="BS12" s="61">
        <v>112.0</v>
      </c>
      <c r="BT12" s="61">
        <v>85.0</v>
      </c>
      <c r="BU12" s="62" t="s">
        <v>128</v>
      </c>
      <c r="BV12" s="61">
        <v>83.0</v>
      </c>
      <c r="BW12" s="61">
        <v>85.0</v>
      </c>
      <c r="BX12" s="62" t="s">
        <v>128</v>
      </c>
      <c r="BY12" s="61">
        <v>45.0</v>
      </c>
      <c r="BZ12" s="61">
        <v>70.0</v>
      </c>
      <c r="CA12" s="62" t="s">
        <v>128</v>
      </c>
      <c r="CB12" s="61">
        <v>-2.0</v>
      </c>
      <c r="CC12" s="61">
        <v>35.0</v>
      </c>
      <c r="CD12" s="62" t="s">
        <v>128</v>
      </c>
      <c r="CE12" s="61">
        <v>27.0</v>
      </c>
      <c r="CF12" s="61">
        <v>0.5</v>
      </c>
      <c r="CG12" s="61" t="s">
        <v>128</v>
      </c>
      <c r="CH12" s="63">
        <v>3.0</v>
      </c>
      <c r="CI12" s="64" t="s">
        <v>129</v>
      </c>
      <c r="CJ12" s="65">
        <v>2.0</v>
      </c>
      <c r="CK12" s="64" t="s">
        <v>129</v>
      </c>
      <c r="CL12" s="46" t="s">
        <v>119</v>
      </c>
      <c r="CM12" s="47" t="s">
        <v>119</v>
      </c>
      <c r="CN12" s="46" t="s">
        <v>119</v>
      </c>
      <c r="CO12" s="46" t="s">
        <v>119</v>
      </c>
      <c r="CP12" s="65">
        <v>3.0</v>
      </c>
      <c r="CQ12" s="48" t="str">
        <f t="shared" si="1"/>
        <v>ausencia</v>
      </c>
      <c r="CR12" s="61">
        <v>2.0</v>
      </c>
      <c r="CS12" s="49" t="str">
        <f t="shared" si="2"/>
        <v>ausencia</v>
      </c>
      <c r="CT12" s="66"/>
      <c r="CU12" s="66"/>
      <c r="CV12" s="66"/>
      <c r="CW12" s="66"/>
      <c r="CX12" s="66"/>
      <c r="CY12" s="52">
        <v>23.0</v>
      </c>
      <c r="CZ12" s="53">
        <v>4.0</v>
      </c>
      <c r="DA12" s="54" t="s">
        <v>118</v>
      </c>
      <c r="DB12" s="55" t="s">
        <v>118</v>
      </c>
      <c r="DC12" s="56" t="str">
        <f t="shared" ref="DC12:DE12" si="4">IF(OR(ISBLANK(DB12), NOT(ISNUMBER(DB12))), "NaN", IF(DB12&lt;=7, "ausencia", IF(DB12&lt;=10, "posible", "probablemente significativa")))</f>
        <v>NaN</v>
      </c>
      <c r="DD12" s="57" t="str">
        <f t="shared" si="4"/>
        <v>NaN</v>
      </c>
      <c r="DE12" s="58" t="str">
        <f t="shared" si="4"/>
        <v>NaN</v>
      </c>
      <c r="DF12" s="57">
        <v>39.1232</v>
      </c>
      <c r="DG12" s="57">
        <v>38.5206</v>
      </c>
      <c r="DH12" s="58">
        <v>39.7577</v>
      </c>
      <c r="DI12" s="66"/>
      <c r="DJ12" s="66"/>
      <c r="DK12" s="66"/>
      <c r="DL12" s="66"/>
    </row>
    <row r="13">
      <c r="A13" s="28" t="s">
        <v>172</v>
      </c>
      <c r="B13" s="29" t="s">
        <v>167</v>
      </c>
      <c r="C13" s="30">
        <v>44995.0</v>
      </c>
      <c r="D13" s="31">
        <v>28.0</v>
      </c>
      <c r="E13" s="28" t="s">
        <v>116</v>
      </c>
      <c r="F13" s="28">
        <v>168.0</v>
      </c>
      <c r="G13" s="32">
        <v>63.0</v>
      </c>
      <c r="H13" s="33">
        <v>22.321428571428573</v>
      </c>
      <c r="I13" s="28" t="s">
        <v>117</v>
      </c>
      <c r="J13" s="28">
        <v>1.0</v>
      </c>
      <c r="K13" s="34">
        <v>44256.0</v>
      </c>
      <c r="L13" s="28" t="s">
        <v>117</v>
      </c>
      <c r="M13" s="28">
        <v>2.0</v>
      </c>
      <c r="N13" s="34">
        <v>44050.0</v>
      </c>
      <c r="O13" s="28">
        <v>0.0</v>
      </c>
      <c r="P13" s="34">
        <v>44317.0</v>
      </c>
      <c r="Q13" s="28" t="s">
        <v>118</v>
      </c>
      <c r="R13" s="35" t="s">
        <v>131</v>
      </c>
      <c r="S13" s="28" t="s">
        <v>168</v>
      </c>
      <c r="T13" s="28" t="s">
        <v>117</v>
      </c>
      <c r="U13" s="28">
        <v>2.0</v>
      </c>
      <c r="V13" s="28">
        <v>1.0</v>
      </c>
      <c r="W13" s="28">
        <v>2.0</v>
      </c>
      <c r="X13" s="28">
        <v>2.0</v>
      </c>
      <c r="Y13" s="28">
        <v>1.0</v>
      </c>
      <c r="Z13" s="28">
        <v>1.0</v>
      </c>
      <c r="AA13" s="28">
        <v>1.0</v>
      </c>
      <c r="AB13" s="28">
        <v>1.0</v>
      </c>
      <c r="AC13" s="28">
        <v>3.0</v>
      </c>
      <c r="AD13" s="28">
        <v>1.0</v>
      </c>
      <c r="AE13" s="28">
        <v>1.0</v>
      </c>
      <c r="AF13" s="28">
        <v>1.0</v>
      </c>
      <c r="AG13" s="29" t="s">
        <v>119</v>
      </c>
      <c r="AH13" s="28" t="s">
        <v>118</v>
      </c>
      <c r="AI13" s="28" t="s">
        <v>118</v>
      </c>
      <c r="AJ13" s="28" t="s">
        <v>118</v>
      </c>
      <c r="AK13" s="28" t="s">
        <v>118</v>
      </c>
      <c r="AL13" s="28" t="s">
        <v>118</v>
      </c>
      <c r="AM13" s="28" t="s">
        <v>118</v>
      </c>
      <c r="AN13" s="28" t="s">
        <v>118</v>
      </c>
      <c r="AO13" s="28" t="s">
        <v>118</v>
      </c>
      <c r="AP13" s="28" t="s">
        <v>118</v>
      </c>
      <c r="AQ13" s="28" t="s">
        <v>118</v>
      </c>
      <c r="AR13" s="28" t="s">
        <v>117</v>
      </c>
      <c r="AS13" s="28" t="s">
        <v>173</v>
      </c>
      <c r="AT13" s="28" t="s">
        <v>118</v>
      </c>
      <c r="AU13" s="38" t="s">
        <v>174</v>
      </c>
      <c r="AV13" s="28">
        <v>40.0</v>
      </c>
      <c r="AW13" s="38">
        <v>29.0</v>
      </c>
      <c r="AX13" s="38" t="s">
        <v>141</v>
      </c>
      <c r="AY13" s="38">
        <v>5836.799999999999</v>
      </c>
      <c r="AZ13" s="39" t="s">
        <v>124</v>
      </c>
      <c r="BA13" s="38">
        <v>8.0</v>
      </c>
      <c r="BB13" s="38" t="s">
        <v>125</v>
      </c>
      <c r="BC13" s="28" t="s">
        <v>149</v>
      </c>
      <c r="BD13" s="29" t="s">
        <v>119</v>
      </c>
      <c r="BE13" s="28">
        <v>945.0</v>
      </c>
      <c r="BF13" s="28">
        <v>678.0</v>
      </c>
      <c r="BG13" s="60">
        <v>44.0</v>
      </c>
      <c r="BH13" s="61">
        <v>6.0</v>
      </c>
      <c r="BI13" s="62" t="s">
        <v>150</v>
      </c>
      <c r="BJ13" s="61">
        <v>67.0</v>
      </c>
      <c r="BK13" s="61">
        <v>45.0</v>
      </c>
      <c r="BL13" s="62" t="s">
        <v>128</v>
      </c>
      <c r="BM13" s="61">
        <v>8.0</v>
      </c>
      <c r="BN13" s="61">
        <v>43.0</v>
      </c>
      <c r="BO13" s="62" t="s">
        <v>128</v>
      </c>
      <c r="BP13" s="61">
        <v>6.0</v>
      </c>
      <c r="BQ13" s="61">
        <v>47.0</v>
      </c>
      <c r="BR13" s="62" t="s">
        <v>128</v>
      </c>
      <c r="BS13" s="61">
        <v>84.0</v>
      </c>
      <c r="BT13" s="61">
        <v>10.0</v>
      </c>
      <c r="BU13" s="62" t="s">
        <v>128</v>
      </c>
      <c r="BV13" s="61">
        <v>69.0</v>
      </c>
      <c r="BW13" s="61">
        <v>35.0</v>
      </c>
      <c r="BX13" s="62" t="s">
        <v>128</v>
      </c>
      <c r="BY13" s="61">
        <v>44.0</v>
      </c>
      <c r="BZ13" s="61">
        <v>40.0</v>
      </c>
      <c r="CA13" s="62" t="s">
        <v>128</v>
      </c>
      <c r="CB13" s="61">
        <v>6.0</v>
      </c>
      <c r="CC13" s="61">
        <v>70.0</v>
      </c>
      <c r="CD13" s="62" t="s">
        <v>128</v>
      </c>
      <c r="CE13" s="61">
        <v>29.0</v>
      </c>
      <c r="CF13" s="61">
        <v>0.5</v>
      </c>
      <c r="CG13" s="61" t="s">
        <v>128</v>
      </c>
      <c r="CH13" s="63" t="s">
        <v>119</v>
      </c>
      <c r="CI13" s="64" t="s">
        <v>119</v>
      </c>
      <c r="CJ13" s="65" t="s">
        <v>119</v>
      </c>
      <c r="CK13" s="64" t="s">
        <v>119</v>
      </c>
      <c r="CL13" s="46" t="s">
        <v>119</v>
      </c>
      <c r="CM13" s="47" t="s">
        <v>119</v>
      </c>
      <c r="CN13" s="46" t="s">
        <v>119</v>
      </c>
      <c r="CO13" s="46" t="s">
        <v>119</v>
      </c>
      <c r="CP13" s="65" t="s">
        <v>119</v>
      </c>
      <c r="CQ13" s="48" t="str">
        <f t="shared" si="1"/>
        <v>NaN</v>
      </c>
      <c r="CR13" s="61" t="s">
        <v>119</v>
      </c>
      <c r="CS13" s="49" t="str">
        <f t="shared" si="2"/>
        <v>NaN</v>
      </c>
      <c r="CT13" s="66"/>
      <c r="CU13" s="66"/>
      <c r="CV13" s="66"/>
      <c r="CW13" s="66"/>
      <c r="CX13" s="66"/>
      <c r="CY13" s="52">
        <v>15.0</v>
      </c>
      <c r="CZ13" s="53">
        <v>4.0</v>
      </c>
      <c r="DA13" s="54" t="s">
        <v>117</v>
      </c>
      <c r="DB13" s="55" t="s">
        <v>118</v>
      </c>
      <c r="DC13" s="56">
        <v>19.0</v>
      </c>
      <c r="DD13" s="57">
        <v>0.0</v>
      </c>
      <c r="DE13" s="58">
        <v>19.0</v>
      </c>
      <c r="DF13" s="57">
        <v>44.6602</v>
      </c>
      <c r="DG13" s="57">
        <v>44.2473</v>
      </c>
      <c r="DH13" s="58">
        <v>45.0677</v>
      </c>
      <c r="DI13" s="57">
        <v>433987.0</v>
      </c>
      <c r="DJ13" s="57">
        <v>59821.0</v>
      </c>
      <c r="DK13" s="57">
        <v>19523.0</v>
      </c>
      <c r="DL13" s="57">
        <v>504316.0198</v>
      </c>
    </row>
    <row r="14">
      <c r="A14" s="28" t="s">
        <v>175</v>
      </c>
      <c r="B14" s="29" t="s">
        <v>167</v>
      </c>
      <c r="C14" s="30">
        <v>45002.0</v>
      </c>
      <c r="D14" s="31">
        <v>52.0</v>
      </c>
      <c r="E14" s="28" t="s">
        <v>116</v>
      </c>
      <c r="F14" s="28">
        <v>163.0</v>
      </c>
      <c r="G14" s="32">
        <v>90.0</v>
      </c>
      <c r="H14" s="33">
        <v>33.87406375851556</v>
      </c>
      <c r="I14" s="28" t="s">
        <v>117</v>
      </c>
      <c r="J14" s="28">
        <v>4.0</v>
      </c>
      <c r="K14" s="34">
        <v>44075.0</v>
      </c>
      <c r="L14" s="28" t="s">
        <v>117</v>
      </c>
      <c r="M14" s="28">
        <v>2.0</v>
      </c>
      <c r="N14" s="34">
        <v>44075.0</v>
      </c>
      <c r="O14" s="28">
        <v>0.0</v>
      </c>
      <c r="P14" s="34">
        <v>44896.0</v>
      </c>
      <c r="Q14" s="28" t="s">
        <v>117</v>
      </c>
      <c r="R14" s="35" t="s">
        <v>176</v>
      </c>
      <c r="S14" s="28" t="s">
        <v>177</v>
      </c>
      <c r="T14" s="28" t="s">
        <v>117</v>
      </c>
      <c r="U14" s="28">
        <v>2.0</v>
      </c>
      <c r="V14" s="28">
        <v>1.0</v>
      </c>
      <c r="W14" s="28">
        <v>3.0</v>
      </c>
      <c r="X14" s="28">
        <v>3.0</v>
      </c>
      <c r="Y14" s="28">
        <v>2.0</v>
      </c>
      <c r="Z14" s="28">
        <v>1.0</v>
      </c>
      <c r="AA14" s="28">
        <v>2.0</v>
      </c>
      <c r="AB14" s="28">
        <v>1.0</v>
      </c>
      <c r="AC14" s="28">
        <v>3.0</v>
      </c>
      <c r="AD14" s="28">
        <v>3.0</v>
      </c>
      <c r="AE14" s="28">
        <v>1.0</v>
      </c>
      <c r="AF14" s="28">
        <v>3.0</v>
      </c>
      <c r="AG14" s="29" t="s">
        <v>119</v>
      </c>
      <c r="AH14" s="28" t="s">
        <v>118</v>
      </c>
      <c r="AI14" s="28" t="s">
        <v>118</v>
      </c>
      <c r="AJ14" s="28" t="s">
        <v>118</v>
      </c>
      <c r="AK14" s="28" t="s">
        <v>118</v>
      </c>
      <c r="AL14" s="28" t="s">
        <v>118</v>
      </c>
      <c r="AM14" s="28" t="s">
        <v>118</v>
      </c>
      <c r="AN14" s="28" t="s">
        <v>118</v>
      </c>
      <c r="AO14" s="28" t="s">
        <v>118</v>
      </c>
      <c r="AP14" s="28" t="s">
        <v>118</v>
      </c>
      <c r="AQ14" s="28" t="s">
        <v>118</v>
      </c>
      <c r="AR14" s="28" t="s">
        <v>117</v>
      </c>
      <c r="AS14" s="28" t="s">
        <v>178</v>
      </c>
      <c r="AT14" s="28" t="s">
        <v>118</v>
      </c>
      <c r="AU14" s="38" t="s">
        <v>134</v>
      </c>
      <c r="AV14" s="28">
        <v>95.0</v>
      </c>
      <c r="AW14" s="38">
        <v>20.0</v>
      </c>
      <c r="AX14" s="38" t="s">
        <v>123</v>
      </c>
      <c r="AY14" s="38">
        <v>29377.499999999996</v>
      </c>
      <c r="AZ14" s="39" t="s">
        <v>124</v>
      </c>
      <c r="BA14" s="38">
        <v>6.0</v>
      </c>
      <c r="BB14" s="38" t="s">
        <v>125</v>
      </c>
      <c r="BC14" s="28" t="s">
        <v>149</v>
      </c>
      <c r="BD14" s="28" t="s">
        <v>127</v>
      </c>
      <c r="BE14" s="28">
        <v>927.0</v>
      </c>
      <c r="BF14" s="28">
        <v>106.0</v>
      </c>
      <c r="BG14" s="60">
        <v>46.0</v>
      </c>
      <c r="BH14" s="61">
        <v>15.0</v>
      </c>
      <c r="BI14" s="62" t="s">
        <v>128</v>
      </c>
      <c r="BJ14" s="61">
        <v>176.0</v>
      </c>
      <c r="BK14" s="61">
        <v>2.0</v>
      </c>
      <c r="BL14" s="62" t="s">
        <v>138</v>
      </c>
      <c r="BM14" s="61">
        <v>5.0</v>
      </c>
      <c r="BN14" s="61">
        <v>4.0</v>
      </c>
      <c r="BO14" s="62" t="s">
        <v>138</v>
      </c>
      <c r="BP14" s="61">
        <v>5.0</v>
      </c>
      <c r="BQ14" s="61">
        <v>29.0</v>
      </c>
      <c r="BR14" s="62" t="s">
        <v>128</v>
      </c>
      <c r="BS14" s="61">
        <v>80.0</v>
      </c>
      <c r="BT14" s="61">
        <v>10.0</v>
      </c>
      <c r="BU14" s="62" t="s">
        <v>128</v>
      </c>
      <c r="BV14" s="61">
        <v>63.0</v>
      </c>
      <c r="BW14" s="61">
        <v>30.0</v>
      </c>
      <c r="BX14" s="62" t="s">
        <v>128</v>
      </c>
      <c r="BY14" s="61">
        <v>35.0</v>
      </c>
      <c r="BZ14" s="61">
        <v>32.0</v>
      </c>
      <c r="CA14" s="62" t="s">
        <v>128</v>
      </c>
      <c r="CB14" s="61">
        <v>2.0</v>
      </c>
      <c r="CC14" s="61">
        <v>60.0</v>
      </c>
      <c r="CD14" s="62" t="s">
        <v>128</v>
      </c>
      <c r="CE14" s="61">
        <v>24.0</v>
      </c>
      <c r="CF14" s="61">
        <v>0.5</v>
      </c>
      <c r="CG14" s="61" t="s">
        <v>128</v>
      </c>
      <c r="CH14" s="63">
        <v>3.0</v>
      </c>
      <c r="CI14" s="64" t="s">
        <v>129</v>
      </c>
      <c r="CJ14" s="65">
        <v>6.0</v>
      </c>
      <c r="CK14" s="64" t="s">
        <v>129</v>
      </c>
      <c r="CL14" s="67">
        <v>4.0</v>
      </c>
      <c r="CM14" s="68" t="s">
        <v>129</v>
      </c>
      <c r="CN14" s="67">
        <v>4.0</v>
      </c>
      <c r="CO14" s="67" t="s">
        <v>129</v>
      </c>
      <c r="CP14" s="65">
        <v>3.0</v>
      </c>
      <c r="CQ14" s="48" t="str">
        <f t="shared" si="1"/>
        <v>ausencia</v>
      </c>
      <c r="CR14" s="61">
        <v>6.0</v>
      </c>
      <c r="CS14" s="49" t="str">
        <f t="shared" si="2"/>
        <v>ausencia</v>
      </c>
      <c r="CT14" s="51">
        <v>1.0</v>
      </c>
      <c r="CU14" s="50">
        <v>30.0</v>
      </c>
      <c r="CV14" s="50">
        <v>4.17267551</v>
      </c>
      <c r="CW14" s="50">
        <v>0.12690681</v>
      </c>
      <c r="CX14" s="51">
        <v>0.59447994</v>
      </c>
      <c r="CY14" s="52">
        <v>21.0</v>
      </c>
      <c r="CZ14" s="53">
        <v>3.0</v>
      </c>
      <c r="DA14" s="54" t="s">
        <v>117</v>
      </c>
      <c r="DB14" s="55" t="s">
        <v>118</v>
      </c>
      <c r="DC14" s="56">
        <v>1135.0</v>
      </c>
      <c r="DD14" s="57">
        <v>919.0</v>
      </c>
      <c r="DE14" s="58">
        <v>216.0</v>
      </c>
      <c r="DF14" s="57">
        <v>41.5776</v>
      </c>
      <c r="DG14" s="57">
        <v>40.4827</v>
      </c>
      <c r="DH14" s="58">
        <v>42.7485</v>
      </c>
      <c r="DI14" s="57">
        <v>462408.0</v>
      </c>
      <c r="DJ14" s="57">
        <v>56731.0</v>
      </c>
      <c r="DK14" s="57">
        <v>21177.0</v>
      </c>
      <c r="DL14" s="57">
        <v>400584.2967</v>
      </c>
    </row>
    <row r="15">
      <c r="A15" s="28" t="s">
        <v>179</v>
      </c>
      <c r="B15" s="29" t="s">
        <v>167</v>
      </c>
      <c r="C15" s="30">
        <v>45016.0</v>
      </c>
      <c r="D15" s="31">
        <v>74.0</v>
      </c>
      <c r="E15" s="28" t="s">
        <v>145</v>
      </c>
      <c r="F15" s="28">
        <v>170.0</v>
      </c>
      <c r="G15" s="32">
        <v>65.0</v>
      </c>
      <c r="H15" s="33">
        <v>22.491349480968857</v>
      </c>
      <c r="I15" s="28" t="s">
        <v>117</v>
      </c>
      <c r="J15" s="28">
        <v>4.0</v>
      </c>
      <c r="K15" s="29" t="s">
        <v>119</v>
      </c>
      <c r="L15" s="28" t="s">
        <v>117</v>
      </c>
      <c r="M15" s="28">
        <v>1.0</v>
      </c>
      <c r="N15" s="34">
        <v>44256.0</v>
      </c>
      <c r="O15" s="29" t="s">
        <v>119</v>
      </c>
      <c r="P15" s="34">
        <v>44256.0</v>
      </c>
      <c r="Q15" s="28" t="s">
        <v>118</v>
      </c>
      <c r="R15" s="35" t="s">
        <v>131</v>
      </c>
      <c r="S15" s="28" t="s">
        <v>177</v>
      </c>
      <c r="T15" s="28" t="s">
        <v>118</v>
      </c>
      <c r="U15" s="28">
        <v>2.0</v>
      </c>
      <c r="V15" s="28">
        <v>2.0</v>
      </c>
      <c r="W15" s="28">
        <v>3.0</v>
      </c>
      <c r="X15" s="28">
        <v>3.0</v>
      </c>
      <c r="Y15" s="28">
        <v>3.0</v>
      </c>
      <c r="Z15" s="28">
        <v>1.0</v>
      </c>
      <c r="AA15" s="28">
        <v>1.0</v>
      </c>
      <c r="AB15" s="28">
        <v>1.0</v>
      </c>
      <c r="AC15" s="28">
        <v>3.0</v>
      </c>
      <c r="AD15" s="28">
        <v>3.0</v>
      </c>
      <c r="AE15" s="28">
        <v>1.0</v>
      </c>
      <c r="AF15" s="28">
        <v>1.0</v>
      </c>
      <c r="AG15" s="59" t="s">
        <v>180</v>
      </c>
      <c r="AH15" s="28" t="s">
        <v>118</v>
      </c>
      <c r="AI15" s="28" t="s">
        <v>117</v>
      </c>
      <c r="AJ15" s="28" t="s">
        <v>118</v>
      </c>
      <c r="AK15" s="28" t="s">
        <v>118</v>
      </c>
      <c r="AL15" s="28" t="s">
        <v>118</v>
      </c>
      <c r="AM15" s="28" t="s">
        <v>118</v>
      </c>
      <c r="AN15" s="28" t="s">
        <v>118</v>
      </c>
      <c r="AO15" s="28" t="s">
        <v>118</v>
      </c>
      <c r="AP15" s="28" t="s">
        <v>118</v>
      </c>
      <c r="AQ15" s="28" t="s">
        <v>118</v>
      </c>
      <c r="AR15" s="28" t="s">
        <v>117</v>
      </c>
      <c r="AS15" s="28" t="s">
        <v>181</v>
      </c>
      <c r="AT15" s="28" t="s">
        <v>156</v>
      </c>
      <c r="AU15" s="38" t="s">
        <v>161</v>
      </c>
      <c r="AV15" s="28">
        <v>80.0</v>
      </c>
      <c r="AW15" s="38">
        <v>22.0</v>
      </c>
      <c r="AX15" s="38" t="s">
        <v>141</v>
      </c>
      <c r="AY15" s="38">
        <v>12000.0</v>
      </c>
      <c r="AZ15" s="39" t="s">
        <v>165</v>
      </c>
      <c r="BA15" s="38">
        <v>3.0</v>
      </c>
      <c r="BB15" s="38" t="s">
        <v>135</v>
      </c>
      <c r="BC15" s="28" t="s">
        <v>136</v>
      </c>
      <c r="BD15" s="28" t="s">
        <v>127</v>
      </c>
      <c r="BE15" s="28">
        <v>760.0</v>
      </c>
      <c r="BF15" s="28">
        <v>760.0</v>
      </c>
      <c r="BG15" s="60">
        <v>110.0</v>
      </c>
      <c r="BH15" s="61">
        <v>6.0</v>
      </c>
      <c r="BI15" s="62" t="s">
        <v>150</v>
      </c>
      <c r="BJ15" s="61">
        <v>385.0</v>
      </c>
      <c r="BK15" s="61">
        <v>1.0</v>
      </c>
      <c r="BL15" s="62" t="s">
        <v>138</v>
      </c>
      <c r="BM15" s="61">
        <v>5.0</v>
      </c>
      <c r="BN15" s="61">
        <v>12.0</v>
      </c>
      <c r="BO15" s="62" t="s">
        <v>128</v>
      </c>
      <c r="BP15" s="61">
        <v>4.0</v>
      </c>
      <c r="BQ15" s="61">
        <v>26.0</v>
      </c>
      <c r="BR15" s="62" t="s">
        <v>128</v>
      </c>
      <c r="BS15" s="61" t="s">
        <v>119</v>
      </c>
      <c r="BT15" s="61" t="s">
        <v>119</v>
      </c>
      <c r="BU15" s="62" t="s">
        <v>119</v>
      </c>
      <c r="BV15" s="61" t="s">
        <v>119</v>
      </c>
      <c r="BW15" s="61" t="s">
        <v>119</v>
      </c>
      <c r="BX15" s="62" t="s">
        <v>119</v>
      </c>
      <c r="BY15" s="61" t="s">
        <v>119</v>
      </c>
      <c r="BZ15" s="61" t="s">
        <v>119</v>
      </c>
      <c r="CA15" s="62" t="s">
        <v>119</v>
      </c>
      <c r="CB15" s="61" t="s">
        <v>119</v>
      </c>
      <c r="CC15" s="61" t="s">
        <v>119</v>
      </c>
      <c r="CD15" s="62" t="s">
        <v>119</v>
      </c>
      <c r="CE15" s="61">
        <v>18.0</v>
      </c>
      <c r="CF15" s="61">
        <v>-1.5</v>
      </c>
      <c r="CG15" s="61" t="s">
        <v>150</v>
      </c>
      <c r="CH15" s="63">
        <v>10.0</v>
      </c>
      <c r="CI15" s="64" t="s">
        <v>182</v>
      </c>
      <c r="CJ15" s="65">
        <v>7.0</v>
      </c>
      <c r="CK15" s="64" t="s">
        <v>129</v>
      </c>
      <c r="CL15" s="67">
        <v>1.0</v>
      </c>
      <c r="CM15" s="68" t="s">
        <v>129</v>
      </c>
      <c r="CN15" s="67">
        <v>4.0</v>
      </c>
      <c r="CO15" s="67" t="s">
        <v>129</v>
      </c>
      <c r="CP15" s="65">
        <v>10.0</v>
      </c>
      <c r="CQ15" s="48" t="str">
        <f t="shared" si="1"/>
        <v>posible</v>
      </c>
      <c r="CR15" s="61">
        <v>7.0</v>
      </c>
      <c r="CS15" s="49" t="str">
        <f t="shared" si="2"/>
        <v>ausencia</v>
      </c>
      <c r="CT15" s="50">
        <v>70.0</v>
      </c>
      <c r="CU15" s="50">
        <v>17.0</v>
      </c>
      <c r="CV15" s="50">
        <v>1.71766392</v>
      </c>
      <c r="CW15" s="50">
        <v>0.0571172</v>
      </c>
      <c r="CX15" s="51">
        <v>0.7313352</v>
      </c>
      <c r="CY15" s="52">
        <v>19.0</v>
      </c>
      <c r="CZ15" s="53">
        <v>3.0</v>
      </c>
      <c r="DA15" s="54" t="s">
        <v>117</v>
      </c>
      <c r="DB15" s="55" t="s">
        <v>118</v>
      </c>
      <c r="DC15" s="69">
        <v>8623.0</v>
      </c>
      <c r="DD15" s="66">
        <v>7962.0</v>
      </c>
      <c r="DE15" s="70">
        <v>661.0</v>
      </c>
      <c r="DF15" s="66" t="s">
        <v>163</v>
      </c>
      <c r="DG15" s="66" t="s">
        <v>163</v>
      </c>
      <c r="DH15" s="70" t="s">
        <v>163</v>
      </c>
      <c r="DI15" s="57">
        <v>505369.0</v>
      </c>
      <c r="DJ15" s="57">
        <v>51345.0</v>
      </c>
      <c r="DK15" s="57">
        <v>100520.0</v>
      </c>
      <c r="DL15" s="57">
        <v>447135.2104</v>
      </c>
    </row>
    <row r="16">
      <c r="A16" s="28" t="s">
        <v>183</v>
      </c>
      <c r="B16" s="29" t="s">
        <v>167</v>
      </c>
      <c r="C16" s="30">
        <v>45030.0</v>
      </c>
      <c r="D16" s="31">
        <v>41.0</v>
      </c>
      <c r="E16" s="28" t="s">
        <v>116</v>
      </c>
      <c r="F16" s="28">
        <v>156.0</v>
      </c>
      <c r="G16" s="32">
        <v>63.5</v>
      </c>
      <c r="H16" s="33">
        <v>26.093030900723207</v>
      </c>
      <c r="I16" s="28" t="s">
        <v>117</v>
      </c>
      <c r="J16" s="28">
        <v>3.0</v>
      </c>
      <c r="K16" s="34">
        <v>44553.0</v>
      </c>
      <c r="L16" s="28" t="s">
        <v>117</v>
      </c>
      <c r="M16" s="28">
        <v>1.0</v>
      </c>
      <c r="N16" s="34">
        <v>43998.0</v>
      </c>
      <c r="O16" s="28">
        <v>0.0</v>
      </c>
      <c r="P16" s="34">
        <v>43998.0</v>
      </c>
      <c r="Q16" s="28" t="s">
        <v>118</v>
      </c>
      <c r="R16" s="35" t="s">
        <v>131</v>
      </c>
      <c r="S16" s="28" t="s">
        <v>177</v>
      </c>
      <c r="T16" s="28" t="s">
        <v>118</v>
      </c>
      <c r="U16" s="28">
        <v>3.0</v>
      </c>
      <c r="V16" s="28">
        <v>3.0</v>
      </c>
      <c r="W16" s="28">
        <v>3.0</v>
      </c>
      <c r="X16" s="28">
        <v>3.0</v>
      </c>
      <c r="Y16" s="28">
        <v>3.0</v>
      </c>
      <c r="Z16" s="28">
        <v>3.0</v>
      </c>
      <c r="AA16" s="28">
        <v>3.0</v>
      </c>
      <c r="AB16" s="28">
        <v>3.0</v>
      </c>
      <c r="AC16" s="28">
        <v>3.0</v>
      </c>
      <c r="AD16" s="28">
        <v>3.0</v>
      </c>
      <c r="AE16" s="28">
        <v>3.0</v>
      </c>
      <c r="AF16" s="28">
        <v>3.0</v>
      </c>
      <c r="AG16" s="59" t="s">
        <v>184</v>
      </c>
      <c r="AH16" s="36" t="s">
        <v>117</v>
      </c>
      <c r="AI16" s="28" t="s">
        <v>118</v>
      </c>
      <c r="AJ16" s="28" t="s">
        <v>117</v>
      </c>
      <c r="AK16" s="28" t="s">
        <v>118</v>
      </c>
      <c r="AL16" s="28" t="s">
        <v>118</v>
      </c>
      <c r="AM16" s="28" t="s">
        <v>118</v>
      </c>
      <c r="AN16" s="28" t="s">
        <v>118</v>
      </c>
      <c r="AO16" s="28" t="s">
        <v>117</v>
      </c>
      <c r="AP16" s="28" t="s">
        <v>118</v>
      </c>
      <c r="AQ16" s="28" t="s">
        <v>118</v>
      </c>
      <c r="AR16" s="28" t="s">
        <v>117</v>
      </c>
      <c r="AS16" s="28" t="s">
        <v>185</v>
      </c>
      <c r="AT16" s="28" t="s">
        <v>117</v>
      </c>
      <c r="AU16" s="38" t="s">
        <v>186</v>
      </c>
      <c r="AV16" s="28">
        <v>80.0</v>
      </c>
      <c r="AW16" s="38">
        <v>24.0</v>
      </c>
      <c r="AX16" s="38" t="s">
        <v>141</v>
      </c>
      <c r="AY16" s="38">
        <v>8662.5</v>
      </c>
      <c r="AZ16" s="39" t="s">
        <v>124</v>
      </c>
      <c r="BA16" s="38">
        <v>3.0</v>
      </c>
      <c r="BB16" s="38" t="s">
        <v>135</v>
      </c>
      <c r="BC16" s="28" t="s">
        <v>153</v>
      </c>
      <c r="BD16" s="28" t="s">
        <v>127</v>
      </c>
      <c r="BE16" s="28">
        <v>1032.0</v>
      </c>
      <c r="BF16" s="28">
        <v>1032.0</v>
      </c>
      <c r="BG16" s="60">
        <v>29.0</v>
      </c>
      <c r="BH16" s="61">
        <v>50.0</v>
      </c>
      <c r="BI16" s="62" t="s">
        <v>128</v>
      </c>
      <c r="BJ16" s="61">
        <v>83.0</v>
      </c>
      <c r="BK16" s="61">
        <v>25.0</v>
      </c>
      <c r="BL16" s="62" t="s">
        <v>128</v>
      </c>
      <c r="BM16" s="61">
        <v>8.0</v>
      </c>
      <c r="BN16" s="61">
        <v>50.0</v>
      </c>
      <c r="BO16" s="62" t="s">
        <v>128</v>
      </c>
      <c r="BP16" s="61">
        <v>5.0</v>
      </c>
      <c r="BQ16" s="61">
        <v>27.0</v>
      </c>
      <c r="BR16" s="62" t="s">
        <v>128</v>
      </c>
      <c r="BS16" s="61">
        <v>93.0</v>
      </c>
      <c r="BT16" s="61">
        <v>50.0</v>
      </c>
      <c r="BU16" s="62" t="s">
        <v>128</v>
      </c>
      <c r="BV16" s="61">
        <v>61.0</v>
      </c>
      <c r="BW16" s="61">
        <v>20.0</v>
      </c>
      <c r="BX16" s="62" t="s">
        <v>128</v>
      </c>
      <c r="BY16" s="61">
        <v>30.0</v>
      </c>
      <c r="BZ16" s="61">
        <v>9.0</v>
      </c>
      <c r="CA16" s="62" t="s">
        <v>128</v>
      </c>
      <c r="CB16" s="61">
        <v>-6.0</v>
      </c>
      <c r="CC16" s="61">
        <v>14.0</v>
      </c>
      <c r="CD16" s="62" t="s">
        <v>128</v>
      </c>
      <c r="CE16" s="61">
        <v>24.0</v>
      </c>
      <c r="CF16" s="61">
        <v>-0.17</v>
      </c>
      <c r="CG16" s="61" t="s">
        <v>128</v>
      </c>
      <c r="CH16" s="63" t="s">
        <v>119</v>
      </c>
      <c r="CI16" s="64" t="s">
        <v>119</v>
      </c>
      <c r="CJ16" s="65" t="s">
        <v>119</v>
      </c>
      <c r="CK16" s="64" t="s">
        <v>119</v>
      </c>
      <c r="CL16" s="46" t="s">
        <v>119</v>
      </c>
      <c r="CM16" s="47" t="s">
        <v>119</v>
      </c>
      <c r="CN16" s="46" t="s">
        <v>119</v>
      </c>
      <c r="CO16" s="46" t="s">
        <v>119</v>
      </c>
      <c r="CP16" s="65" t="s">
        <v>119</v>
      </c>
      <c r="CQ16" s="48" t="str">
        <f t="shared" si="1"/>
        <v>NaN</v>
      </c>
      <c r="CR16" s="61" t="s">
        <v>119</v>
      </c>
      <c r="CS16" s="49" t="str">
        <f t="shared" si="2"/>
        <v>NaN</v>
      </c>
      <c r="CT16" s="66"/>
      <c r="CU16" s="66"/>
      <c r="CV16" s="66"/>
      <c r="CW16" s="66"/>
      <c r="CX16" s="66"/>
      <c r="CY16" s="52">
        <v>16.0</v>
      </c>
      <c r="CZ16" s="53">
        <v>0.0</v>
      </c>
      <c r="DA16" s="54" t="s">
        <v>118</v>
      </c>
      <c r="DB16" s="55" t="s">
        <v>118</v>
      </c>
      <c r="DC16" s="69" t="str">
        <f t="shared" ref="DC16:DE16" si="5">IF(OR(ISBLANK(DB16), NOT(ISNUMBER(DB16))), "NaN", IF(DB16&lt;=7, "ausencia", IF(DB16&lt;=10, "posible", "probablemente significativa")))</f>
        <v>NaN</v>
      </c>
      <c r="DD16" s="66" t="str">
        <f t="shared" si="5"/>
        <v>NaN</v>
      </c>
      <c r="DE16" s="70" t="str">
        <f t="shared" si="5"/>
        <v>NaN</v>
      </c>
      <c r="DF16" s="66"/>
      <c r="DG16" s="66"/>
      <c r="DH16" s="70"/>
      <c r="DI16" s="57">
        <v>492132.0</v>
      </c>
      <c r="DJ16" s="57">
        <v>55738.0</v>
      </c>
      <c r="DK16" s="57">
        <v>16438.0</v>
      </c>
      <c r="DL16" s="57">
        <v>462336.7704</v>
      </c>
    </row>
    <row r="17">
      <c r="A17" s="28" t="s">
        <v>187</v>
      </c>
      <c r="B17" s="29" t="s">
        <v>167</v>
      </c>
      <c r="C17" s="30">
        <v>45030.0</v>
      </c>
      <c r="D17" s="31">
        <v>49.0</v>
      </c>
      <c r="E17" s="28" t="s">
        <v>145</v>
      </c>
      <c r="F17" s="28">
        <v>187.0</v>
      </c>
      <c r="G17" s="32">
        <v>90.0</v>
      </c>
      <c r="H17" s="33">
        <v>25.73708141496754</v>
      </c>
      <c r="I17" s="28" t="s">
        <v>117</v>
      </c>
      <c r="J17" s="28">
        <v>3.0</v>
      </c>
      <c r="K17" s="34">
        <v>44718.0</v>
      </c>
      <c r="L17" s="28" t="s">
        <v>117</v>
      </c>
      <c r="M17" s="29" t="s">
        <v>119</v>
      </c>
      <c r="N17" s="34">
        <v>44593.0</v>
      </c>
      <c r="O17" s="28">
        <v>2.0</v>
      </c>
      <c r="P17" s="34">
        <v>44896.0</v>
      </c>
      <c r="Q17" s="28" t="s">
        <v>118</v>
      </c>
      <c r="R17" s="35" t="s">
        <v>131</v>
      </c>
      <c r="S17" s="28" t="s">
        <v>188</v>
      </c>
      <c r="T17" s="28" t="s">
        <v>118</v>
      </c>
      <c r="U17" s="28">
        <v>1.0</v>
      </c>
      <c r="V17" s="28">
        <v>1.0</v>
      </c>
      <c r="W17" s="28">
        <v>3.0</v>
      </c>
      <c r="X17" s="28">
        <v>3.0</v>
      </c>
      <c r="Y17" s="28">
        <v>1.0</v>
      </c>
      <c r="Z17" s="28">
        <v>1.0</v>
      </c>
      <c r="AA17" s="28">
        <v>1.0</v>
      </c>
      <c r="AB17" s="28">
        <v>3.0</v>
      </c>
      <c r="AC17" s="28">
        <v>3.0</v>
      </c>
      <c r="AD17" s="28">
        <v>1.0</v>
      </c>
      <c r="AE17" s="28">
        <v>3.0</v>
      </c>
      <c r="AF17" s="28">
        <v>3.0</v>
      </c>
      <c r="AG17" s="29" t="s">
        <v>119</v>
      </c>
      <c r="AH17" s="36" t="s">
        <v>118</v>
      </c>
      <c r="AI17" s="28" t="s">
        <v>118</v>
      </c>
      <c r="AJ17" s="28" t="s">
        <v>118</v>
      </c>
      <c r="AK17" s="28" t="s">
        <v>118</v>
      </c>
      <c r="AL17" s="28" t="s">
        <v>118</v>
      </c>
      <c r="AM17" s="28" t="s">
        <v>118</v>
      </c>
      <c r="AN17" s="28" t="s">
        <v>118</v>
      </c>
      <c r="AO17" s="28" t="s">
        <v>118</v>
      </c>
      <c r="AP17" s="28" t="s">
        <v>118</v>
      </c>
      <c r="AQ17" s="28" t="s">
        <v>118</v>
      </c>
      <c r="AR17" s="28" t="s">
        <v>117</v>
      </c>
      <c r="AS17" s="28" t="s">
        <v>189</v>
      </c>
      <c r="AT17" s="28" t="s">
        <v>117</v>
      </c>
      <c r="AU17" s="38" t="s">
        <v>190</v>
      </c>
      <c r="AV17" s="28">
        <v>50.0</v>
      </c>
      <c r="AW17" s="38">
        <v>28.0</v>
      </c>
      <c r="AX17" s="38" t="s">
        <v>141</v>
      </c>
      <c r="AY17" s="38">
        <v>3033.0</v>
      </c>
      <c r="AZ17" s="39" t="s">
        <v>124</v>
      </c>
      <c r="BA17" s="38">
        <v>16.0</v>
      </c>
      <c r="BB17" s="38" t="s">
        <v>125</v>
      </c>
      <c r="BC17" s="28" t="s">
        <v>157</v>
      </c>
      <c r="BD17" s="28" t="s">
        <v>127</v>
      </c>
      <c r="BE17" s="28">
        <v>437.0</v>
      </c>
      <c r="BF17" s="28">
        <v>134.0</v>
      </c>
      <c r="BG17" s="60">
        <v>27.0</v>
      </c>
      <c r="BH17" s="61">
        <v>55.0</v>
      </c>
      <c r="BI17" s="62" t="s">
        <v>128</v>
      </c>
      <c r="BJ17" s="61">
        <v>50.0</v>
      </c>
      <c r="BK17" s="61">
        <v>65.0</v>
      </c>
      <c r="BL17" s="62" t="s">
        <v>128</v>
      </c>
      <c r="BM17" s="61">
        <v>10.0</v>
      </c>
      <c r="BN17" s="61">
        <v>81.0</v>
      </c>
      <c r="BO17" s="62" t="s">
        <v>128</v>
      </c>
      <c r="BP17" s="61">
        <v>7.0</v>
      </c>
      <c r="BQ17" s="61">
        <v>71.0</v>
      </c>
      <c r="BR17" s="62" t="s">
        <v>128</v>
      </c>
      <c r="BS17" s="61">
        <v>99.0</v>
      </c>
      <c r="BT17" s="61">
        <v>55.0</v>
      </c>
      <c r="BU17" s="62" t="s">
        <v>128</v>
      </c>
      <c r="BV17" s="61">
        <v>69.0</v>
      </c>
      <c r="BW17" s="61">
        <v>50.0</v>
      </c>
      <c r="BX17" s="62" t="s">
        <v>128</v>
      </c>
      <c r="BY17" s="61">
        <v>38.0</v>
      </c>
      <c r="BZ17" s="61">
        <v>40.0</v>
      </c>
      <c r="CA17" s="62" t="s">
        <v>128</v>
      </c>
      <c r="CB17" s="61">
        <v>-2.0</v>
      </c>
      <c r="CC17" s="61">
        <v>35.0</v>
      </c>
      <c r="CD17" s="62" t="s">
        <v>128</v>
      </c>
      <c r="CE17" s="61">
        <v>29.0</v>
      </c>
      <c r="CF17" s="61">
        <v>1.15</v>
      </c>
      <c r="CG17" s="61" t="s">
        <v>128</v>
      </c>
      <c r="CH17" s="63">
        <v>3.0</v>
      </c>
      <c r="CI17" s="64" t="s">
        <v>129</v>
      </c>
      <c r="CJ17" s="65">
        <v>16.0</v>
      </c>
      <c r="CK17" s="64" t="s">
        <v>191</v>
      </c>
      <c r="CL17" s="67">
        <v>18.0</v>
      </c>
      <c r="CM17" s="68" t="s">
        <v>192</v>
      </c>
      <c r="CN17" s="67">
        <v>3.0</v>
      </c>
      <c r="CO17" s="67" t="s">
        <v>129</v>
      </c>
      <c r="CP17" s="65">
        <v>3.0</v>
      </c>
      <c r="CQ17" s="48" t="str">
        <f t="shared" si="1"/>
        <v>ausencia</v>
      </c>
      <c r="CR17" s="61">
        <v>16.0</v>
      </c>
      <c r="CS17" s="49" t="str">
        <f t="shared" si="2"/>
        <v>probablemente significativa</v>
      </c>
      <c r="CT17" s="51">
        <v>2.0</v>
      </c>
      <c r="CU17" s="66"/>
      <c r="CV17" s="50">
        <v>1.98274362</v>
      </c>
      <c r="CW17" s="50">
        <v>0.11895673</v>
      </c>
      <c r="CX17" s="51">
        <v>0.67958601</v>
      </c>
      <c r="CY17" s="52">
        <v>23.0</v>
      </c>
      <c r="CZ17" s="53">
        <v>1.0</v>
      </c>
      <c r="DA17" s="54" t="s">
        <v>117</v>
      </c>
      <c r="DB17" s="55" t="s">
        <v>118</v>
      </c>
      <c r="DC17" s="56">
        <v>212.0</v>
      </c>
      <c r="DD17" s="57">
        <v>176.0</v>
      </c>
      <c r="DE17" s="58">
        <v>36.0</v>
      </c>
      <c r="DF17" s="57">
        <v>43.8141</v>
      </c>
      <c r="DG17" s="57">
        <v>44.2031</v>
      </c>
      <c r="DH17" s="58">
        <v>43.382</v>
      </c>
      <c r="DI17" s="66"/>
      <c r="DJ17" s="66"/>
      <c r="DK17" s="66"/>
      <c r="DL17" s="66"/>
    </row>
    <row r="18">
      <c r="A18" s="28" t="s">
        <v>193</v>
      </c>
      <c r="B18" s="66" t="s">
        <v>115</v>
      </c>
      <c r="C18" s="30">
        <v>45037.0</v>
      </c>
      <c r="D18" s="31">
        <v>44.0</v>
      </c>
      <c r="E18" s="28" t="s">
        <v>145</v>
      </c>
      <c r="F18" s="28">
        <v>177.0</v>
      </c>
      <c r="G18" s="32">
        <v>78.0</v>
      </c>
      <c r="H18" s="33">
        <v>24.897060231734176</v>
      </c>
      <c r="I18" s="28" t="s">
        <v>117</v>
      </c>
      <c r="J18" s="28">
        <v>2.0</v>
      </c>
      <c r="K18" s="34">
        <v>44713.0</v>
      </c>
      <c r="L18" s="28" t="s">
        <v>117</v>
      </c>
      <c r="M18" s="28">
        <v>1.0</v>
      </c>
      <c r="N18" s="34">
        <v>44713.0</v>
      </c>
      <c r="O18" s="29" t="s">
        <v>119</v>
      </c>
      <c r="P18" s="34">
        <v>44713.0</v>
      </c>
      <c r="Q18" s="28" t="s">
        <v>118</v>
      </c>
      <c r="R18" s="35" t="s">
        <v>131</v>
      </c>
      <c r="S18" s="28" t="s">
        <v>168</v>
      </c>
      <c r="T18" s="28" t="s">
        <v>118</v>
      </c>
      <c r="U18" s="28">
        <v>2.0</v>
      </c>
      <c r="V18" s="28">
        <v>1.0</v>
      </c>
      <c r="W18" s="28">
        <v>3.0</v>
      </c>
      <c r="X18" s="28">
        <v>3.0</v>
      </c>
      <c r="Y18" s="28">
        <v>3.0</v>
      </c>
      <c r="Z18" s="28">
        <v>1.0</v>
      </c>
      <c r="AA18" s="28">
        <v>2.0</v>
      </c>
      <c r="AB18" s="28">
        <v>3.0</v>
      </c>
      <c r="AC18" s="28">
        <v>3.0</v>
      </c>
      <c r="AD18" s="28">
        <v>1.0</v>
      </c>
      <c r="AE18" s="28">
        <v>3.0</v>
      </c>
      <c r="AF18" s="28">
        <v>3.0</v>
      </c>
      <c r="AG18" s="59" t="s">
        <v>194</v>
      </c>
      <c r="AH18" s="36" t="s">
        <v>118</v>
      </c>
      <c r="AI18" s="28" t="s">
        <v>118</v>
      </c>
      <c r="AJ18" s="28" t="s">
        <v>118</v>
      </c>
      <c r="AK18" s="28" t="s">
        <v>118</v>
      </c>
      <c r="AL18" s="28" t="s">
        <v>118</v>
      </c>
      <c r="AM18" s="28" t="s">
        <v>118</v>
      </c>
      <c r="AN18" s="28" t="s">
        <v>118</v>
      </c>
      <c r="AO18" s="28" t="s">
        <v>118</v>
      </c>
      <c r="AP18" s="28" t="s">
        <v>118</v>
      </c>
      <c r="AQ18" s="28" t="s">
        <v>118</v>
      </c>
      <c r="AR18" s="28" t="s">
        <v>118</v>
      </c>
      <c r="AS18" s="29" t="s">
        <v>119</v>
      </c>
      <c r="AT18" s="28" t="s">
        <v>117</v>
      </c>
      <c r="AU18" s="38" t="s">
        <v>195</v>
      </c>
      <c r="AV18" s="28">
        <v>70.0</v>
      </c>
      <c r="AW18" s="38">
        <v>28.0</v>
      </c>
      <c r="AX18" s="38" t="s">
        <v>141</v>
      </c>
      <c r="AY18" s="38">
        <v>2880.0</v>
      </c>
      <c r="AZ18" s="39" t="s">
        <v>142</v>
      </c>
      <c r="BA18" s="38">
        <v>9.0</v>
      </c>
      <c r="BB18" s="38" t="s">
        <v>125</v>
      </c>
      <c r="BC18" s="28" t="s">
        <v>157</v>
      </c>
      <c r="BD18" s="28" t="s">
        <v>196</v>
      </c>
      <c r="BE18" s="28">
        <v>324.0</v>
      </c>
      <c r="BF18" s="28">
        <v>324.0</v>
      </c>
      <c r="BG18" s="60">
        <v>45.0</v>
      </c>
      <c r="BH18" s="61">
        <v>10.0</v>
      </c>
      <c r="BI18" s="62" t="s">
        <v>128</v>
      </c>
      <c r="BJ18" s="61">
        <v>72.0</v>
      </c>
      <c r="BK18" s="61">
        <v>30.0</v>
      </c>
      <c r="BL18" s="62" t="s">
        <v>128</v>
      </c>
      <c r="BM18" s="61">
        <v>10.0</v>
      </c>
      <c r="BN18" s="61">
        <v>81.0</v>
      </c>
      <c r="BO18" s="62" t="s">
        <v>128</v>
      </c>
      <c r="BP18" s="61">
        <v>8.0</v>
      </c>
      <c r="BQ18" s="61">
        <v>77.0</v>
      </c>
      <c r="BR18" s="62" t="s">
        <v>128</v>
      </c>
      <c r="BS18" s="61">
        <v>102.0</v>
      </c>
      <c r="BT18" s="61">
        <v>60.0</v>
      </c>
      <c r="BU18" s="62" t="s">
        <v>128</v>
      </c>
      <c r="BV18" s="61">
        <v>75.0</v>
      </c>
      <c r="BW18" s="61">
        <v>65.0</v>
      </c>
      <c r="BX18" s="62" t="s">
        <v>128</v>
      </c>
      <c r="BY18" s="61">
        <v>44.0</v>
      </c>
      <c r="BZ18" s="61">
        <v>60.0</v>
      </c>
      <c r="CA18" s="62" t="s">
        <v>128</v>
      </c>
      <c r="CB18" s="61">
        <v>1.0</v>
      </c>
      <c r="CC18" s="61">
        <v>50.0</v>
      </c>
      <c r="CD18" s="62" t="s">
        <v>128</v>
      </c>
      <c r="CE18" s="61">
        <v>27.0</v>
      </c>
      <c r="CF18" s="61">
        <v>0.53</v>
      </c>
      <c r="CG18" s="61" t="s">
        <v>128</v>
      </c>
      <c r="CH18" s="63">
        <v>6.0</v>
      </c>
      <c r="CI18" s="64" t="s">
        <v>129</v>
      </c>
      <c r="CJ18" s="65">
        <v>9.0</v>
      </c>
      <c r="CK18" s="64" t="s">
        <v>182</v>
      </c>
      <c r="CL18" s="67">
        <v>5.0</v>
      </c>
      <c r="CM18" s="68" t="s">
        <v>129</v>
      </c>
      <c r="CN18" s="67">
        <v>10.0</v>
      </c>
      <c r="CO18" s="67" t="s">
        <v>146</v>
      </c>
      <c r="CP18" s="65">
        <v>6.0</v>
      </c>
      <c r="CQ18" s="48" t="str">
        <f t="shared" si="1"/>
        <v>ausencia</v>
      </c>
      <c r="CR18" s="61">
        <v>9.0</v>
      </c>
      <c r="CS18" s="49" t="str">
        <f t="shared" si="2"/>
        <v>posible</v>
      </c>
      <c r="CT18" s="51">
        <v>3.0</v>
      </c>
      <c r="CU18" s="50">
        <v>39.0</v>
      </c>
      <c r="CV18" s="50">
        <v>2.60671761</v>
      </c>
      <c r="CW18" s="50">
        <v>0.12602347</v>
      </c>
      <c r="CX18" s="51">
        <v>0.88384059</v>
      </c>
      <c r="CY18" s="52">
        <v>18.0</v>
      </c>
      <c r="CZ18" s="53">
        <v>1.0</v>
      </c>
      <c r="DA18" s="54" t="s">
        <v>117</v>
      </c>
      <c r="DB18" s="55" t="s">
        <v>118</v>
      </c>
      <c r="DC18" s="56">
        <v>338.0</v>
      </c>
      <c r="DD18" s="57">
        <v>319.0</v>
      </c>
      <c r="DE18" s="58">
        <v>19.0</v>
      </c>
      <c r="DF18" s="57">
        <v>35.4559</v>
      </c>
      <c r="DG18" s="57">
        <v>36.3327</v>
      </c>
      <c r="DH18" s="58">
        <v>34.566</v>
      </c>
      <c r="DI18" s="57">
        <v>532933.0</v>
      </c>
      <c r="DJ18" s="57">
        <v>62038.0</v>
      </c>
      <c r="DK18" s="57">
        <v>21400.0</v>
      </c>
      <c r="DL18" s="57">
        <v>530011.1576</v>
      </c>
    </row>
    <row r="19">
      <c r="A19" s="28" t="s">
        <v>197</v>
      </c>
      <c r="B19" s="29" t="s">
        <v>167</v>
      </c>
      <c r="C19" s="30">
        <v>45040.0</v>
      </c>
      <c r="D19" s="31">
        <v>42.0</v>
      </c>
      <c r="E19" s="28" t="s">
        <v>116</v>
      </c>
      <c r="F19" s="28">
        <v>160.0</v>
      </c>
      <c r="G19" s="32">
        <v>53.0</v>
      </c>
      <c r="H19" s="33">
        <v>20.703125</v>
      </c>
      <c r="I19" s="28" t="s">
        <v>117</v>
      </c>
      <c r="J19" s="28">
        <v>2.0</v>
      </c>
      <c r="K19" s="34">
        <v>44562.0</v>
      </c>
      <c r="L19" s="28" t="s">
        <v>117</v>
      </c>
      <c r="M19" s="28">
        <v>1.0</v>
      </c>
      <c r="N19" s="34">
        <v>44562.0</v>
      </c>
      <c r="O19" s="29" t="s">
        <v>119</v>
      </c>
      <c r="P19" s="34">
        <v>44562.0</v>
      </c>
      <c r="Q19" s="28" t="s">
        <v>118</v>
      </c>
      <c r="R19" s="35" t="s">
        <v>131</v>
      </c>
      <c r="S19" s="28" t="s">
        <v>177</v>
      </c>
      <c r="T19" s="28" t="s">
        <v>118</v>
      </c>
      <c r="U19" s="28">
        <v>1.0</v>
      </c>
      <c r="V19" s="28">
        <v>1.0</v>
      </c>
      <c r="W19" s="28">
        <v>3.0</v>
      </c>
      <c r="X19" s="28">
        <v>3.0</v>
      </c>
      <c r="Y19" s="28">
        <v>1.0</v>
      </c>
      <c r="Z19" s="28">
        <v>3.0</v>
      </c>
      <c r="AA19" s="28">
        <v>1.0</v>
      </c>
      <c r="AB19" s="28">
        <v>1.0</v>
      </c>
      <c r="AC19" s="28">
        <v>3.0</v>
      </c>
      <c r="AD19" s="28">
        <v>3.0</v>
      </c>
      <c r="AE19" s="28">
        <v>1.0</v>
      </c>
      <c r="AF19" s="28">
        <v>1.0</v>
      </c>
      <c r="AG19" s="59" t="s">
        <v>198</v>
      </c>
      <c r="AH19" s="36" t="s">
        <v>118</v>
      </c>
      <c r="AI19" s="28" t="s">
        <v>118</v>
      </c>
      <c r="AJ19" s="28" t="s">
        <v>118</v>
      </c>
      <c r="AK19" s="28" t="s">
        <v>118</v>
      </c>
      <c r="AL19" s="28" t="s">
        <v>118</v>
      </c>
      <c r="AM19" s="28" t="s">
        <v>118</v>
      </c>
      <c r="AN19" s="28" t="s">
        <v>118</v>
      </c>
      <c r="AO19" s="28" t="s">
        <v>118</v>
      </c>
      <c r="AP19" s="28" t="s">
        <v>118</v>
      </c>
      <c r="AQ19" s="28" t="s">
        <v>118</v>
      </c>
      <c r="AR19" s="28" t="s">
        <v>117</v>
      </c>
      <c r="AS19" s="28" t="s">
        <v>199</v>
      </c>
      <c r="AT19" s="28" t="s">
        <v>156</v>
      </c>
      <c r="AU19" s="38" t="s">
        <v>200</v>
      </c>
      <c r="AV19" s="28">
        <v>80.0</v>
      </c>
      <c r="AW19" s="38">
        <v>33.0</v>
      </c>
      <c r="AX19" s="38" t="s">
        <v>141</v>
      </c>
      <c r="AY19" s="38">
        <v>7350.0</v>
      </c>
      <c r="AZ19" s="39" t="s">
        <v>124</v>
      </c>
      <c r="BA19" s="38">
        <v>7.0</v>
      </c>
      <c r="BB19" s="38" t="s">
        <v>125</v>
      </c>
      <c r="BC19" s="28" t="s">
        <v>201</v>
      </c>
      <c r="BD19" s="28" t="s">
        <v>162</v>
      </c>
      <c r="BE19" s="28">
        <v>478.0</v>
      </c>
      <c r="BF19" s="28">
        <v>478.0</v>
      </c>
      <c r="BG19" s="60">
        <v>27.0</v>
      </c>
      <c r="BH19" s="61">
        <v>90.0</v>
      </c>
      <c r="BI19" s="62" t="s">
        <v>128</v>
      </c>
      <c r="BJ19" s="61">
        <v>50.0</v>
      </c>
      <c r="BK19" s="61">
        <v>95.0</v>
      </c>
      <c r="BL19" s="62" t="s">
        <v>128</v>
      </c>
      <c r="BM19" s="61">
        <v>6.0</v>
      </c>
      <c r="BN19" s="61">
        <v>16.0</v>
      </c>
      <c r="BO19" s="62" t="s">
        <v>128</v>
      </c>
      <c r="BP19" s="61">
        <v>6.0</v>
      </c>
      <c r="BQ19" s="61">
        <v>53.0</v>
      </c>
      <c r="BR19" s="62" t="s">
        <v>128</v>
      </c>
      <c r="BS19" s="61">
        <v>89.0</v>
      </c>
      <c r="BT19" s="61">
        <v>40.0</v>
      </c>
      <c r="BU19" s="62" t="s">
        <v>128</v>
      </c>
      <c r="BV19" s="61">
        <v>70.0</v>
      </c>
      <c r="BW19" s="61">
        <v>65.0</v>
      </c>
      <c r="BX19" s="62" t="s">
        <v>128</v>
      </c>
      <c r="BY19" s="61">
        <v>49.0</v>
      </c>
      <c r="BZ19" s="61">
        <v>90.0</v>
      </c>
      <c r="CA19" s="62" t="s">
        <v>128</v>
      </c>
      <c r="CB19" s="61">
        <v>10.0</v>
      </c>
      <c r="CC19" s="61">
        <v>95.0</v>
      </c>
      <c r="CD19" s="62" t="s">
        <v>128</v>
      </c>
      <c r="CE19" s="61">
        <v>28.0</v>
      </c>
      <c r="CF19" s="61">
        <v>1.9</v>
      </c>
      <c r="CG19" s="61" t="s">
        <v>128</v>
      </c>
      <c r="CH19" s="63">
        <v>11.0</v>
      </c>
      <c r="CI19" s="64" t="s">
        <v>191</v>
      </c>
      <c r="CJ19" s="65">
        <v>5.0</v>
      </c>
      <c r="CK19" s="64" t="s">
        <v>129</v>
      </c>
      <c r="CL19" s="46" t="s">
        <v>119</v>
      </c>
      <c r="CM19" s="47" t="s">
        <v>119</v>
      </c>
      <c r="CN19" s="46" t="s">
        <v>119</v>
      </c>
      <c r="CO19" s="46" t="s">
        <v>119</v>
      </c>
      <c r="CP19" s="65">
        <v>11.0</v>
      </c>
      <c r="CQ19" s="48" t="str">
        <f t="shared" si="1"/>
        <v>probablemente significativa</v>
      </c>
      <c r="CR19" s="61">
        <v>5.0</v>
      </c>
      <c r="CS19" s="49" t="str">
        <f t="shared" si="2"/>
        <v>ausencia</v>
      </c>
      <c r="CT19" s="66"/>
      <c r="CU19" s="66"/>
      <c r="CV19" s="66"/>
      <c r="CW19" s="66"/>
      <c r="CX19" s="66"/>
      <c r="CY19" s="52">
        <v>11.0</v>
      </c>
      <c r="CZ19" s="53">
        <v>4.0</v>
      </c>
      <c r="DA19" s="54" t="s">
        <v>118</v>
      </c>
      <c r="DB19" s="55" t="s">
        <v>118</v>
      </c>
      <c r="DC19" s="56" t="str">
        <f t="shared" ref="DC19:DE19" si="6">IF(OR(ISBLANK(DB19), NOT(ISNUMBER(DB19))), "NaN", IF(DB19&lt;=7, "ausencia", IF(DB19&lt;=10, "posible", "probablemente significativa")))</f>
        <v>NaN</v>
      </c>
      <c r="DD19" s="57" t="str">
        <f t="shared" si="6"/>
        <v>NaN</v>
      </c>
      <c r="DE19" s="58" t="str">
        <f t="shared" si="6"/>
        <v>NaN</v>
      </c>
      <c r="DF19" s="57">
        <v>44.7609</v>
      </c>
      <c r="DG19" s="57">
        <v>45.0121</v>
      </c>
      <c r="DH19" s="58">
        <v>44.4904</v>
      </c>
      <c r="DI19" s="66"/>
      <c r="DJ19" s="66"/>
      <c r="DK19" s="66"/>
      <c r="DL19" s="66"/>
    </row>
    <row r="20">
      <c r="A20" s="28" t="s">
        <v>202</v>
      </c>
      <c r="B20" s="29" t="s">
        <v>167</v>
      </c>
      <c r="C20" s="30">
        <v>45114.0</v>
      </c>
      <c r="D20" s="31">
        <v>46.0</v>
      </c>
      <c r="E20" s="28" t="s">
        <v>116</v>
      </c>
      <c r="F20" s="28">
        <v>160.0</v>
      </c>
      <c r="G20" s="32">
        <v>65.0</v>
      </c>
      <c r="H20" s="33">
        <v>25.390625</v>
      </c>
      <c r="I20" s="28" t="s">
        <v>117</v>
      </c>
      <c r="J20" s="28">
        <v>3.0</v>
      </c>
      <c r="K20" s="34">
        <v>81069.0</v>
      </c>
      <c r="L20" s="28" t="s">
        <v>117</v>
      </c>
      <c r="M20" s="28">
        <v>2.0</v>
      </c>
      <c r="N20" s="34">
        <v>44075.0</v>
      </c>
      <c r="O20" s="28">
        <v>0.0</v>
      </c>
      <c r="P20" s="34">
        <v>44562.0</v>
      </c>
      <c r="Q20" s="28" t="s">
        <v>118</v>
      </c>
      <c r="R20" s="35" t="s">
        <v>131</v>
      </c>
      <c r="S20" s="28" t="s">
        <v>168</v>
      </c>
      <c r="T20" s="28" t="s">
        <v>117</v>
      </c>
      <c r="U20" s="28">
        <v>2.0</v>
      </c>
      <c r="V20" s="28">
        <v>1.0</v>
      </c>
      <c r="W20" s="28">
        <v>3.0</v>
      </c>
      <c r="X20" s="28">
        <v>3.0</v>
      </c>
      <c r="Y20" s="28">
        <v>1.0</v>
      </c>
      <c r="Z20" s="28">
        <v>1.0</v>
      </c>
      <c r="AA20" s="28">
        <v>2.0</v>
      </c>
      <c r="AB20" s="28">
        <v>1.0</v>
      </c>
      <c r="AC20" s="28">
        <v>3.0</v>
      </c>
      <c r="AD20" s="28">
        <v>3.0</v>
      </c>
      <c r="AE20" s="28">
        <v>1.0</v>
      </c>
      <c r="AF20" s="28">
        <v>1.0</v>
      </c>
      <c r="AG20" s="28" t="s">
        <v>203</v>
      </c>
      <c r="AH20" s="36" t="s">
        <v>118</v>
      </c>
      <c r="AI20" s="28" t="s">
        <v>118</v>
      </c>
      <c r="AJ20" s="28" t="s">
        <v>118</v>
      </c>
      <c r="AK20" s="28" t="s">
        <v>118</v>
      </c>
      <c r="AL20" s="28" t="s">
        <v>118</v>
      </c>
      <c r="AM20" s="28" t="s">
        <v>118</v>
      </c>
      <c r="AN20" s="28" t="s">
        <v>118</v>
      </c>
      <c r="AO20" s="28" t="s">
        <v>118</v>
      </c>
      <c r="AP20" s="28" t="s">
        <v>118</v>
      </c>
      <c r="AQ20" s="28" t="s">
        <v>118</v>
      </c>
      <c r="AR20" s="28" t="s">
        <v>117</v>
      </c>
      <c r="AS20" s="28" t="s">
        <v>204</v>
      </c>
      <c r="AT20" s="28" t="s">
        <v>118</v>
      </c>
      <c r="AU20" s="38" t="s">
        <v>205</v>
      </c>
      <c r="AV20" s="28">
        <v>50.0</v>
      </c>
      <c r="AW20" s="38">
        <v>40.0</v>
      </c>
      <c r="AX20" s="38" t="s">
        <v>206</v>
      </c>
      <c r="AY20" s="38">
        <v>0.0</v>
      </c>
      <c r="AZ20" s="39" t="s">
        <v>142</v>
      </c>
      <c r="BA20" s="38">
        <v>6.0</v>
      </c>
      <c r="BB20" s="38" t="s">
        <v>125</v>
      </c>
      <c r="BC20" s="28" t="s">
        <v>171</v>
      </c>
      <c r="BD20" s="28" t="s">
        <v>162</v>
      </c>
      <c r="BE20" s="28">
        <v>1039.0</v>
      </c>
      <c r="BF20" s="28">
        <v>552.0</v>
      </c>
      <c r="BG20" s="60">
        <v>65.0</v>
      </c>
      <c r="BH20" s="61">
        <v>25.0</v>
      </c>
      <c r="BI20" s="62" t="s">
        <v>128</v>
      </c>
      <c r="BJ20" s="61">
        <v>84.0</v>
      </c>
      <c r="BK20" s="61">
        <v>25.0</v>
      </c>
      <c r="BL20" s="62" t="s">
        <v>128</v>
      </c>
      <c r="BM20" s="61">
        <v>6.0</v>
      </c>
      <c r="BN20" s="61">
        <v>17.0</v>
      </c>
      <c r="BO20" s="62" t="s">
        <v>128</v>
      </c>
      <c r="BP20" s="61">
        <v>7.0</v>
      </c>
      <c r="BQ20" s="61">
        <v>71.0</v>
      </c>
      <c r="BR20" s="62" t="s">
        <v>128</v>
      </c>
      <c r="BS20" s="61">
        <v>91.0</v>
      </c>
      <c r="BT20" s="61">
        <v>30.0</v>
      </c>
      <c r="BU20" s="62" t="s">
        <v>128</v>
      </c>
      <c r="BV20" s="61">
        <v>62.0</v>
      </c>
      <c r="BW20" s="61">
        <v>25.0</v>
      </c>
      <c r="BX20" s="62" t="s">
        <v>128</v>
      </c>
      <c r="BY20" s="61">
        <v>37.0</v>
      </c>
      <c r="BZ20" s="61">
        <v>30.0</v>
      </c>
      <c r="CA20" s="62" t="s">
        <v>128</v>
      </c>
      <c r="CB20" s="61">
        <v>1.0</v>
      </c>
      <c r="CC20" s="61">
        <v>50.0</v>
      </c>
      <c r="CD20" s="62" t="s">
        <v>128</v>
      </c>
      <c r="CE20" s="61">
        <v>28.0</v>
      </c>
      <c r="CF20" s="61">
        <v>0.84</v>
      </c>
      <c r="CG20" s="61" t="s">
        <v>128</v>
      </c>
      <c r="CH20" s="63">
        <v>7.0</v>
      </c>
      <c r="CI20" s="64" t="s">
        <v>129</v>
      </c>
      <c r="CJ20" s="65">
        <v>9.0</v>
      </c>
      <c r="CK20" s="64" t="s">
        <v>182</v>
      </c>
      <c r="CL20" s="67">
        <v>12.0</v>
      </c>
      <c r="CM20" s="68" t="s">
        <v>146</v>
      </c>
      <c r="CN20" s="67">
        <v>16.0</v>
      </c>
      <c r="CO20" s="67" t="s">
        <v>146</v>
      </c>
      <c r="CP20" s="65">
        <v>7.0</v>
      </c>
      <c r="CQ20" s="48" t="str">
        <f t="shared" si="1"/>
        <v>ausencia</v>
      </c>
      <c r="CR20" s="61">
        <v>9.0</v>
      </c>
      <c r="CS20" s="49" t="str">
        <f t="shared" si="2"/>
        <v>posible</v>
      </c>
      <c r="CT20" s="51">
        <v>4.0</v>
      </c>
      <c r="CU20" s="50">
        <v>15.0</v>
      </c>
      <c r="CV20" s="50">
        <v>2.71151633</v>
      </c>
      <c r="CW20" s="50">
        <v>0.13014573</v>
      </c>
      <c r="CX20" s="51">
        <v>0.76249429</v>
      </c>
      <c r="CY20" s="52">
        <v>13.0</v>
      </c>
      <c r="CZ20" s="53">
        <v>4.0</v>
      </c>
      <c r="DA20" s="54" t="s">
        <v>117</v>
      </c>
      <c r="DB20" s="55" t="s">
        <v>118</v>
      </c>
      <c r="DC20" s="69">
        <v>250.0</v>
      </c>
      <c r="DD20" s="66">
        <v>249.0</v>
      </c>
      <c r="DE20" s="70">
        <v>1.0</v>
      </c>
      <c r="DF20" s="66"/>
      <c r="DG20" s="66"/>
      <c r="DH20" s="70"/>
      <c r="DI20" s="57">
        <v>446546.0</v>
      </c>
      <c r="DJ20" s="57">
        <v>57577.0</v>
      </c>
      <c r="DK20" s="57">
        <v>27519.0</v>
      </c>
      <c r="DL20" s="57">
        <v>447916.2612</v>
      </c>
    </row>
    <row r="21">
      <c r="A21" s="28" t="s">
        <v>207</v>
      </c>
      <c r="B21" s="29" t="s">
        <v>167</v>
      </c>
      <c r="C21" s="30">
        <v>45051.0</v>
      </c>
      <c r="D21" s="31">
        <v>42.0</v>
      </c>
      <c r="E21" s="28" t="s">
        <v>145</v>
      </c>
      <c r="F21" s="28">
        <v>175.0</v>
      </c>
      <c r="G21" s="32">
        <v>78.0</v>
      </c>
      <c r="H21" s="33">
        <v>25.46938775510204</v>
      </c>
      <c r="I21" s="28" t="s">
        <v>117</v>
      </c>
      <c r="J21" s="28">
        <v>4.0</v>
      </c>
      <c r="K21" s="34">
        <v>44652.0</v>
      </c>
      <c r="L21" s="28" t="s">
        <v>117</v>
      </c>
      <c r="M21" s="28">
        <v>1.0</v>
      </c>
      <c r="N21" s="34">
        <v>44603.0</v>
      </c>
      <c r="O21" s="28">
        <v>3.0</v>
      </c>
      <c r="P21" s="34">
        <v>44603.0</v>
      </c>
      <c r="Q21" s="29" t="s">
        <v>119</v>
      </c>
      <c r="R21" s="35" t="s">
        <v>131</v>
      </c>
      <c r="S21" s="28" t="s">
        <v>177</v>
      </c>
      <c r="T21" s="29" t="s">
        <v>119</v>
      </c>
      <c r="U21" s="28">
        <v>2.0</v>
      </c>
      <c r="V21" s="28">
        <v>2.0</v>
      </c>
      <c r="W21" s="28">
        <v>3.0</v>
      </c>
      <c r="X21" s="28">
        <v>3.0</v>
      </c>
      <c r="Y21" s="28">
        <v>2.0</v>
      </c>
      <c r="Z21" s="28">
        <v>2.0</v>
      </c>
      <c r="AA21" s="28">
        <v>2.0</v>
      </c>
      <c r="AB21" s="28">
        <v>1.0</v>
      </c>
      <c r="AC21" s="28">
        <v>3.0</v>
      </c>
      <c r="AD21" s="28">
        <v>3.0</v>
      </c>
      <c r="AE21" s="28">
        <v>1.0</v>
      </c>
      <c r="AF21" s="28">
        <v>1.0</v>
      </c>
      <c r="AG21" s="29" t="s">
        <v>119</v>
      </c>
      <c r="AH21" s="36" t="s">
        <v>118</v>
      </c>
      <c r="AI21" s="28" t="s">
        <v>118</v>
      </c>
      <c r="AJ21" s="28" t="s">
        <v>118</v>
      </c>
      <c r="AK21" s="28" t="s">
        <v>118</v>
      </c>
      <c r="AL21" s="28" t="s">
        <v>118</v>
      </c>
      <c r="AM21" s="28" t="s">
        <v>118</v>
      </c>
      <c r="AN21" s="28" t="s">
        <v>118</v>
      </c>
      <c r="AO21" s="28" t="s">
        <v>118</v>
      </c>
      <c r="AP21" s="28" t="s">
        <v>118</v>
      </c>
      <c r="AQ21" s="28" t="s">
        <v>118</v>
      </c>
      <c r="AR21" s="28" t="s">
        <v>117</v>
      </c>
      <c r="AS21" s="28" t="s">
        <v>208</v>
      </c>
      <c r="AT21" s="28" t="s">
        <v>118</v>
      </c>
      <c r="AU21" s="38" t="s">
        <v>134</v>
      </c>
      <c r="AV21" s="28">
        <v>98.0</v>
      </c>
      <c r="AW21" s="38">
        <v>17.0</v>
      </c>
      <c r="AX21" s="38" t="s">
        <v>123</v>
      </c>
      <c r="AY21" s="38">
        <v>4860.0</v>
      </c>
      <c r="AZ21" s="39" t="s">
        <v>124</v>
      </c>
      <c r="BA21" s="38">
        <v>5.0</v>
      </c>
      <c r="BB21" s="38" t="s">
        <v>135</v>
      </c>
      <c r="BC21" s="28" t="s">
        <v>149</v>
      </c>
      <c r="BD21" s="28" t="s">
        <v>127</v>
      </c>
      <c r="BE21" s="28">
        <v>448.0</v>
      </c>
      <c r="BF21" s="28">
        <v>448.0</v>
      </c>
      <c r="BG21" s="60">
        <v>27.0</v>
      </c>
      <c r="BH21" s="61">
        <v>55.0</v>
      </c>
      <c r="BI21" s="62" t="s">
        <v>128</v>
      </c>
      <c r="BJ21" s="61">
        <v>76.0</v>
      </c>
      <c r="BK21" s="61">
        <v>25.0</v>
      </c>
      <c r="BL21" s="62" t="s">
        <v>128</v>
      </c>
      <c r="BM21" s="61">
        <v>10.0</v>
      </c>
      <c r="BN21" s="61">
        <v>81.0</v>
      </c>
      <c r="BO21" s="62" t="s">
        <v>128</v>
      </c>
      <c r="BP21" s="61">
        <v>12.0</v>
      </c>
      <c r="BQ21" s="61">
        <v>99.0</v>
      </c>
      <c r="BR21" s="62" t="s">
        <v>128</v>
      </c>
      <c r="BS21" s="61">
        <v>116.0</v>
      </c>
      <c r="BT21" s="61">
        <v>90.0</v>
      </c>
      <c r="BU21" s="62" t="s">
        <v>128</v>
      </c>
      <c r="BV21" s="61">
        <v>86.0</v>
      </c>
      <c r="BW21" s="61">
        <v>87.0</v>
      </c>
      <c r="BX21" s="62" t="s">
        <v>128</v>
      </c>
      <c r="BY21" s="61">
        <v>58.0</v>
      </c>
      <c r="BZ21" s="61">
        <v>95.0</v>
      </c>
      <c r="CA21" s="62" t="s">
        <v>128</v>
      </c>
      <c r="CB21" s="61">
        <v>9.0</v>
      </c>
      <c r="CC21" s="61">
        <v>85.0</v>
      </c>
      <c r="CD21" s="62" t="s">
        <v>128</v>
      </c>
      <c r="CE21" s="61">
        <v>30.0</v>
      </c>
      <c r="CF21" s="61">
        <v>1.4</v>
      </c>
      <c r="CG21" s="61" t="s">
        <v>128</v>
      </c>
      <c r="CH21" s="63">
        <v>2.0</v>
      </c>
      <c r="CI21" s="64" t="s">
        <v>129</v>
      </c>
      <c r="CJ21" s="65">
        <v>0.0</v>
      </c>
      <c r="CK21" s="64" t="s">
        <v>129</v>
      </c>
      <c r="CL21" s="46" t="s">
        <v>119</v>
      </c>
      <c r="CM21" s="47" t="s">
        <v>119</v>
      </c>
      <c r="CN21" s="46" t="s">
        <v>119</v>
      </c>
      <c r="CO21" s="46" t="s">
        <v>119</v>
      </c>
      <c r="CP21" s="65">
        <v>2.0</v>
      </c>
      <c r="CQ21" s="48" t="str">
        <f t="shared" si="1"/>
        <v>ausencia</v>
      </c>
      <c r="CR21" s="61">
        <v>0.0</v>
      </c>
      <c r="CS21" s="49" t="str">
        <f t="shared" si="2"/>
        <v>ausencia</v>
      </c>
      <c r="CT21" s="66"/>
      <c r="CU21" s="66"/>
      <c r="CV21" s="66"/>
      <c r="CW21" s="66"/>
      <c r="CX21" s="66"/>
      <c r="CY21" s="52">
        <v>23.0</v>
      </c>
      <c r="CZ21" s="53">
        <v>3.0</v>
      </c>
      <c r="DA21" s="54" t="s">
        <v>117</v>
      </c>
      <c r="DB21" s="55" t="s">
        <v>117</v>
      </c>
      <c r="DC21" s="56">
        <v>12.0</v>
      </c>
      <c r="DD21" s="57">
        <v>12.0</v>
      </c>
      <c r="DE21" s="58">
        <v>0.0</v>
      </c>
      <c r="DF21" s="57">
        <v>39.8915</v>
      </c>
      <c r="DG21" s="57">
        <v>41.2013</v>
      </c>
      <c r="DH21" s="58">
        <v>38.5187</v>
      </c>
      <c r="DI21" s="57">
        <v>449283.0</v>
      </c>
      <c r="DJ21" s="57">
        <v>55896.0</v>
      </c>
      <c r="DK21" s="57">
        <v>27731.0</v>
      </c>
      <c r="DL21" s="57">
        <v>496639.7359</v>
      </c>
    </row>
    <row r="22">
      <c r="A22" s="28" t="s">
        <v>209</v>
      </c>
      <c r="B22" s="29" t="s">
        <v>167</v>
      </c>
      <c r="C22" s="30">
        <v>45051.0</v>
      </c>
      <c r="D22" s="31">
        <v>46.0</v>
      </c>
      <c r="E22" s="28" t="s">
        <v>116</v>
      </c>
      <c r="F22" s="28">
        <v>157.0</v>
      </c>
      <c r="G22" s="32">
        <v>70.0</v>
      </c>
      <c r="H22" s="33">
        <v>28.398718000730252</v>
      </c>
      <c r="I22" s="28" t="s">
        <v>117</v>
      </c>
      <c r="J22" s="28">
        <v>2.0</v>
      </c>
      <c r="K22" s="34">
        <v>44521.0</v>
      </c>
      <c r="L22" s="28" t="s">
        <v>117</v>
      </c>
      <c r="M22" s="28">
        <v>2.0</v>
      </c>
      <c r="N22" s="34">
        <v>44256.0</v>
      </c>
      <c r="O22" s="28">
        <v>0.0</v>
      </c>
      <c r="P22" s="34">
        <v>44751.0</v>
      </c>
      <c r="Q22" s="28" t="s">
        <v>118</v>
      </c>
      <c r="R22" s="35" t="s">
        <v>131</v>
      </c>
      <c r="S22" s="28" t="s">
        <v>177</v>
      </c>
      <c r="T22" s="29" t="s">
        <v>119</v>
      </c>
      <c r="U22" s="28">
        <v>2.0</v>
      </c>
      <c r="V22" s="28">
        <v>1.0</v>
      </c>
      <c r="W22" s="28">
        <v>3.0</v>
      </c>
      <c r="X22" s="28">
        <v>3.0</v>
      </c>
      <c r="Y22" s="28">
        <v>3.0</v>
      </c>
      <c r="Z22" s="28">
        <v>1.0</v>
      </c>
      <c r="AA22" s="28">
        <v>3.0</v>
      </c>
      <c r="AB22" s="28">
        <v>1.0</v>
      </c>
      <c r="AC22" s="28">
        <v>1.0</v>
      </c>
      <c r="AD22" s="28">
        <v>1.0</v>
      </c>
      <c r="AE22" s="28">
        <v>1.0</v>
      </c>
      <c r="AF22" s="28">
        <v>1.0</v>
      </c>
      <c r="AG22" s="59" t="s">
        <v>210</v>
      </c>
      <c r="AH22" s="36" t="s">
        <v>118</v>
      </c>
      <c r="AI22" s="28" t="s">
        <v>118</v>
      </c>
      <c r="AJ22" s="28" t="s">
        <v>118</v>
      </c>
      <c r="AK22" s="28" t="s">
        <v>118</v>
      </c>
      <c r="AL22" s="28" t="s">
        <v>118</v>
      </c>
      <c r="AM22" s="28" t="s">
        <v>118</v>
      </c>
      <c r="AN22" s="28" t="s">
        <v>118</v>
      </c>
      <c r="AO22" s="28" t="s">
        <v>118</v>
      </c>
      <c r="AP22" s="28" t="s">
        <v>118</v>
      </c>
      <c r="AQ22" s="28" t="s">
        <v>118</v>
      </c>
      <c r="AR22" s="28" t="s">
        <v>117</v>
      </c>
      <c r="AS22" s="28" t="s">
        <v>211</v>
      </c>
      <c r="AT22" s="28" t="s">
        <v>118</v>
      </c>
      <c r="AU22" s="38" t="s">
        <v>212</v>
      </c>
      <c r="AV22" s="28">
        <v>65.0</v>
      </c>
      <c r="AW22" s="38">
        <v>25.0</v>
      </c>
      <c r="AX22" s="38" t="s">
        <v>141</v>
      </c>
      <c r="AY22" s="38">
        <v>5543.999999999999</v>
      </c>
      <c r="AZ22" s="39" t="s">
        <v>124</v>
      </c>
      <c r="BA22" s="38">
        <v>12.0</v>
      </c>
      <c r="BB22" s="38" t="s">
        <v>125</v>
      </c>
      <c r="BC22" s="28" t="s">
        <v>171</v>
      </c>
      <c r="BD22" s="28" t="s">
        <v>127</v>
      </c>
      <c r="BE22" s="28">
        <v>795.0</v>
      </c>
      <c r="BF22" s="28">
        <v>300.0</v>
      </c>
      <c r="BG22" s="60">
        <v>69.0</v>
      </c>
      <c r="BH22" s="61">
        <v>1.0</v>
      </c>
      <c r="BI22" s="62" t="s">
        <v>138</v>
      </c>
      <c r="BJ22" s="61">
        <v>115.0</v>
      </c>
      <c r="BK22" s="61">
        <v>10.0</v>
      </c>
      <c r="BL22" s="62" t="s">
        <v>128</v>
      </c>
      <c r="BM22" s="61">
        <v>4.0</v>
      </c>
      <c r="BN22" s="61">
        <v>3.0</v>
      </c>
      <c r="BO22" s="62" t="s">
        <v>138</v>
      </c>
      <c r="BP22" s="61">
        <v>3.0</v>
      </c>
      <c r="BQ22" s="61">
        <v>5.0</v>
      </c>
      <c r="BR22" s="62" t="s">
        <v>138</v>
      </c>
      <c r="BS22" s="61">
        <v>81.0</v>
      </c>
      <c r="BT22" s="61">
        <v>10.0</v>
      </c>
      <c r="BU22" s="62" t="s">
        <v>128</v>
      </c>
      <c r="BV22" s="61">
        <v>34.0</v>
      </c>
      <c r="BW22" s="61">
        <v>3.0</v>
      </c>
      <c r="BX22" s="62" t="s">
        <v>138</v>
      </c>
      <c r="BY22" s="61">
        <v>47.0</v>
      </c>
      <c r="BZ22" s="61">
        <v>70.0</v>
      </c>
      <c r="CA22" s="62" t="s">
        <v>128</v>
      </c>
      <c r="CB22" s="61">
        <v>23.0</v>
      </c>
      <c r="CC22" s="61">
        <v>95.0</v>
      </c>
      <c r="CD22" s="62" t="s">
        <v>128</v>
      </c>
      <c r="CE22" s="61">
        <v>20.0</v>
      </c>
      <c r="CF22" s="61">
        <v>-1.6</v>
      </c>
      <c r="CG22" s="61" t="s">
        <v>150</v>
      </c>
      <c r="CH22" s="63">
        <v>17.0</v>
      </c>
      <c r="CI22" s="64" t="s">
        <v>191</v>
      </c>
      <c r="CJ22" s="65">
        <v>14.0</v>
      </c>
      <c r="CK22" s="64" t="s">
        <v>191</v>
      </c>
      <c r="CL22" s="67">
        <v>19.0</v>
      </c>
      <c r="CM22" s="68" t="s">
        <v>192</v>
      </c>
      <c r="CN22" s="67">
        <v>18.0</v>
      </c>
      <c r="CO22" s="67" t="s">
        <v>192</v>
      </c>
      <c r="CP22" s="65">
        <v>17.0</v>
      </c>
      <c r="CQ22" s="48" t="str">
        <f t="shared" si="1"/>
        <v>probablemente significativa</v>
      </c>
      <c r="CR22" s="61">
        <v>14.0</v>
      </c>
      <c r="CS22" s="49" t="str">
        <f t="shared" si="2"/>
        <v>probablemente significativa</v>
      </c>
      <c r="CT22" s="51">
        <v>5.0</v>
      </c>
      <c r="CU22" s="50">
        <v>21.0</v>
      </c>
      <c r="CV22" s="50">
        <v>2.22606938</v>
      </c>
      <c r="CW22" s="50">
        <v>0.1286735</v>
      </c>
      <c r="CX22" s="51">
        <v>0.9115702</v>
      </c>
      <c r="CY22" s="52">
        <v>21.0</v>
      </c>
      <c r="CZ22" s="53">
        <v>5.0</v>
      </c>
      <c r="DA22" s="54" t="s">
        <v>117</v>
      </c>
      <c r="DB22" s="55" t="s">
        <v>117</v>
      </c>
      <c r="DC22" s="56">
        <v>539.0</v>
      </c>
      <c r="DD22" s="57">
        <v>286.0</v>
      </c>
      <c r="DE22" s="58">
        <v>253.0</v>
      </c>
      <c r="DF22" s="57">
        <v>42.3168</v>
      </c>
      <c r="DG22" s="57">
        <v>41.8633</v>
      </c>
      <c r="DH22" s="58">
        <v>42.752</v>
      </c>
      <c r="DI22" s="57">
        <v>416334.0</v>
      </c>
      <c r="DJ22" s="57">
        <v>50750.0</v>
      </c>
      <c r="DK22" s="57">
        <v>15942.0</v>
      </c>
      <c r="DL22" s="57">
        <v>393950.5066</v>
      </c>
    </row>
    <row r="23">
      <c r="A23" s="28" t="s">
        <v>213</v>
      </c>
      <c r="B23" s="29" t="s">
        <v>167</v>
      </c>
      <c r="C23" s="30">
        <v>45051.0</v>
      </c>
      <c r="D23" s="31">
        <v>56.0</v>
      </c>
      <c r="E23" s="28" t="s">
        <v>116</v>
      </c>
      <c r="F23" s="28">
        <v>144.0</v>
      </c>
      <c r="G23" s="32">
        <v>47.0</v>
      </c>
      <c r="H23" s="33">
        <v>22.665895061728396</v>
      </c>
      <c r="I23" s="28" t="s">
        <v>117</v>
      </c>
      <c r="J23" s="28">
        <v>2.0</v>
      </c>
      <c r="K23" s="34">
        <v>44409.0</v>
      </c>
      <c r="L23" s="28" t="s">
        <v>117</v>
      </c>
      <c r="M23" s="28">
        <v>1.0</v>
      </c>
      <c r="N23" s="34">
        <v>44562.0</v>
      </c>
      <c r="O23" s="28">
        <v>2.0</v>
      </c>
      <c r="P23" s="34">
        <v>44562.0</v>
      </c>
      <c r="Q23" s="28" t="s">
        <v>118</v>
      </c>
      <c r="R23" s="35" t="s">
        <v>131</v>
      </c>
      <c r="S23" s="28" t="s">
        <v>177</v>
      </c>
      <c r="T23" s="28" t="s">
        <v>118</v>
      </c>
      <c r="U23" s="28">
        <v>1.0</v>
      </c>
      <c r="V23" s="28">
        <v>1.0</v>
      </c>
      <c r="W23" s="28">
        <v>3.0</v>
      </c>
      <c r="X23" s="28">
        <v>3.0</v>
      </c>
      <c r="Y23" s="28">
        <v>3.0</v>
      </c>
      <c r="Z23" s="28">
        <v>1.0</v>
      </c>
      <c r="AA23" s="28">
        <v>1.0</v>
      </c>
      <c r="AB23" s="28">
        <v>3.0</v>
      </c>
      <c r="AC23" s="28">
        <v>3.0</v>
      </c>
      <c r="AD23" s="28">
        <v>1.0</v>
      </c>
      <c r="AE23" s="28">
        <v>1.0</v>
      </c>
      <c r="AF23" s="28">
        <v>3.0</v>
      </c>
      <c r="AG23" s="59" t="s">
        <v>214</v>
      </c>
      <c r="AH23" s="36" t="s">
        <v>118</v>
      </c>
      <c r="AI23" s="28" t="s">
        <v>118</v>
      </c>
      <c r="AJ23" s="28" t="s">
        <v>118</v>
      </c>
      <c r="AK23" s="28" t="s">
        <v>117</v>
      </c>
      <c r="AL23" s="28" t="s">
        <v>118</v>
      </c>
      <c r="AM23" s="28" t="s">
        <v>118</v>
      </c>
      <c r="AN23" s="28" t="s">
        <v>118</v>
      </c>
      <c r="AO23" s="28" t="s">
        <v>118</v>
      </c>
      <c r="AP23" s="28" t="s">
        <v>118</v>
      </c>
      <c r="AQ23" s="28" t="s">
        <v>118</v>
      </c>
      <c r="AR23" s="28" t="s">
        <v>117</v>
      </c>
      <c r="AS23" s="28" t="s">
        <v>215</v>
      </c>
      <c r="AT23" s="28" t="s">
        <v>117</v>
      </c>
      <c r="AU23" s="38" t="s">
        <v>186</v>
      </c>
      <c r="AV23" s="28">
        <v>70.0</v>
      </c>
      <c r="AW23" s="38">
        <v>22.0</v>
      </c>
      <c r="AX23" s="38" t="s">
        <v>141</v>
      </c>
      <c r="AY23" s="38">
        <v>5013.0</v>
      </c>
      <c r="AZ23" s="39" t="s">
        <v>124</v>
      </c>
      <c r="BA23" s="38">
        <v>14.0</v>
      </c>
      <c r="BB23" s="38" t="s">
        <v>125</v>
      </c>
      <c r="BC23" s="28" t="s">
        <v>171</v>
      </c>
      <c r="BD23" s="28" t="s">
        <v>196</v>
      </c>
      <c r="BE23" s="28">
        <v>489.0</v>
      </c>
      <c r="BF23" s="28">
        <v>489.0</v>
      </c>
      <c r="BG23" s="60">
        <v>60.0</v>
      </c>
      <c r="BH23" s="61">
        <v>6.0</v>
      </c>
      <c r="BI23" s="62" t="s">
        <v>150</v>
      </c>
      <c r="BJ23" s="61">
        <v>139.0</v>
      </c>
      <c r="BK23" s="61">
        <v>10.0</v>
      </c>
      <c r="BL23" s="62" t="s">
        <v>128</v>
      </c>
      <c r="BM23" s="61">
        <v>7.0</v>
      </c>
      <c r="BN23" s="61">
        <v>35.0</v>
      </c>
      <c r="BO23" s="62" t="s">
        <v>128</v>
      </c>
      <c r="BP23" s="61">
        <v>8.0</v>
      </c>
      <c r="BQ23" s="61">
        <v>85.0</v>
      </c>
      <c r="BR23" s="62" t="s">
        <v>128</v>
      </c>
      <c r="BS23" s="61">
        <v>120.0</v>
      </c>
      <c r="BT23" s="61">
        <v>95.0</v>
      </c>
      <c r="BU23" s="62" t="s">
        <v>128</v>
      </c>
      <c r="BV23" s="61">
        <v>73.0</v>
      </c>
      <c r="BW23" s="61">
        <v>60.0</v>
      </c>
      <c r="BX23" s="62" t="s">
        <v>128</v>
      </c>
      <c r="BY23" s="61">
        <v>47.0</v>
      </c>
      <c r="BZ23" s="61">
        <v>80.0</v>
      </c>
      <c r="CA23" s="62" t="s">
        <v>128</v>
      </c>
      <c r="CB23" s="61">
        <v>2.0</v>
      </c>
      <c r="CC23" s="61">
        <v>60.0</v>
      </c>
      <c r="CD23" s="62" t="s">
        <v>128</v>
      </c>
      <c r="CE23" s="61">
        <v>27.0</v>
      </c>
      <c r="CF23" s="61">
        <v>0.5</v>
      </c>
      <c r="CG23" s="61" t="s">
        <v>128</v>
      </c>
      <c r="CH23" s="63">
        <v>7.0</v>
      </c>
      <c r="CI23" s="64" t="s">
        <v>129</v>
      </c>
      <c r="CJ23" s="65">
        <v>9.0</v>
      </c>
      <c r="CK23" s="64" t="s">
        <v>182</v>
      </c>
      <c r="CL23" s="67">
        <v>18.0</v>
      </c>
      <c r="CM23" s="68" t="s">
        <v>192</v>
      </c>
      <c r="CN23" s="67">
        <v>16.0</v>
      </c>
      <c r="CO23" s="67" t="s">
        <v>146</v>
      </c>
      <c r="CP23" s="65">
        <v>7.0</v>
      </c>
      <c r="CQ23" s="48" t="str">
        <f t="shared" si="1"/>
        <v>ausencia</v>
      </c>
      <c r="CR23" s="61">
        <v>9.0</v>
      </c>
      <c r="CS23" s="49" t="str">
        <f t="shared" si="2"/>
        <v>posible</v>
      </c>
      <c r="CT23" s="51">
        <v>6.0</v>
      </c>
      <c r="CU23" s="50">
        <v>57.0</v>
      </c>
      <c r="CV23" s="50">
        <v>2.70790258</v>
      </c>
      <c r="CW23" s="50">
        <v>0.156646</v>
      </c>
      <c r="CX23" s="51">
        <v>0.65073412</v>
      </c>
      <c r="CY23" s="52">
        <v>16.0</v>
      </c>
      <c r="CZ23" s="53">
        <v>2.0</v>
      </c>
      <c r="DA23" s="54" t="s">
        <v>117</v>
      </c>
      <c r="DB23" s="55" t="s">
        <v>118</v>
      </c>
      <c r="DC23" s="56">
        <v>801.0</v>
      </c>
      <c r="DD23" s="57">
        <v>666.0</v>
      </c>
      <c r="DE23" s="58">
        <v>135.0</v>
      </c>
      <c r="DF23" s="57">
        <v>44.4578</v>
      </c>
      <c r="DG23" s="57">
        <v>44.0798</v>
      </c>
      <c r="DH23" s="58">
        <v>44.8433</v>
      </c>
      <c r="DI23" s="57">
        <v>432168.0</v>
      </c>
      <c r="DJ23" s="57">
        <v>50042.0</v>
      </c>
      <c r="DK23" s="57">
        <v>11830.0</v>
      </c>
      <c r="DL23" s="57">
        <v>419421.5063</v>
      </c>
    </row>
    <row r="24">
      <c r="A24" s="28" t="s">
        <v>216</v>
      </c>
      <c r="B24" s="29" t="s">
        <v>167</v>
      </c>
      <c r="C24" s="30">
        <v>45054.0</v>
      </c>
      <c r="D24" s="31">
        <v>49.0</v>
      </c>
      <c r="E24" s="28" t="s">
        <v>116</v>
      </c>
      <c r="F24" s="28">
        <v>171.0</v>
      </c>
      <c r="G24" s="32">
        <v>81.0</v>
      </c>
      <c r="H24" s="33">
        <v>27.700831024930746</v>
      </c>
      <c r="I24" s="28" t="s">
        <v>117</v>
      </c>
      <c r="J24" s="28">
        <v>3.0</v>
      </c>
      <c r="K24" s="34">
        <v>44706.0</v>
      </c>
      <c r="L24" s="28" t="s">
        <v>117</v>
      </c>
      <c r="M24" s="28">
        <v>0.0</v>
      </c>
      <c r="N24" s="34">
        <v>44317.0</v>
      </c>
      <c r="O24" s="29" t="s">
        <v>119</v>
      </c>
      <c r="P24" s="34">
        <v>44317.0</v>
      </c>
      <c r="Q24" s="28" t="s">
        <v>118</v>
      </c>
      <c r="R24" s="35" t="s">
        <v>131</v>
      </c>
      <c r="S24" s="28" t="s">
        <v>168</v>
      </c>
      <c r="T24" s="28" t="s">
        <v>118</v>
      </c>
      <c r="U24" s="28">
        <v>1.0</v>
      </c>
      <c r="V24" s="28">
        <v>1.0</v>
      </c>
      <c r="W24" s="28">
        <v>2.0</v>
      </c>
      <c r="X24" s="28">
        <v>3.0</v>
      </c>
      <c r="Y24" s="28">
        <v>1.0</v>
      </c>
      <c r="Z24" s="28">
        <v>1.0</v>
      </c>
      <c r="AA24" s="28">
        <v>1.0</v>
      </c>
      <c r="AB24" s="28">
        <v>1.0</v>
      </c>
      <c r="AC24" s="28">
        <v>1.0</v>
      </c>
      <c r="AD24" s="28">
        <v>1.0</v>
      </c>
      <c r="AE24" s="28">
        <v>1.0</v>
      </c>
      <c r="AF24" s="28">
        <v>1.0</v>
      </c>
      <c r="AG24" s="29" t="s">
        <v>119</v>
      </c>
      <c r="AH24" s="36" t="s">
        <v>117</v>
      </c>
      <c r="AI24" s="28" t="s">
        <v>118</v>
      </c>
      <c r="AJ24" s="28" t="s">
        <v>118</v>
      </c>
      <c r="AK24" s="28" t="s">
        <v>118</v>
      </c>
      <c r="AL24" s="28" t="s">
        <v>118</v>
      </c>
      <c r="AM24" s="28" t="s">
        <v>118</v>
      </c>
      <c r="AN24" s="28" t="s">
        <v>118</v>
      </c>
      <c r="AO24" s="28" t="s">
        <v>117</v>
      </c>
      <c r="AP24" s="28" t="s">
        <v>118</v>
      </c>
      <c r="AQ24" s="28" t="s">
        <v>118</v>
      </c>
      <c r="AR24" s="28" t="s">
        <v>117</v>
      </c>
      <c r="AS24" s="28" t="s">
        <v>217</v>
      </c>
      <c r="AT24" s="28" t="s">
        <v>156</v>
      </c>
      <c r="AU24" s="38" t="s">
        <v>218</v>
      </c>
      <c r="AV24" s="28">
        <v>60.0</v>
      </c>
      <c r="AW24" s="38">
        <v>36.0</v>
      </c>
      <c r="AX24" s="38" t="s">
        <v>206</v>
      </c>
      <c r="AY24" s="38">
        <v>0.0</v>
      </c>
      <c r="AZ24" s="39" t="s">
        <v>142</v>
      </c>
      <c r="BA24" s="38">
        <v>14.0</v>
      </c>
      <c r="BB24" s="38" t="s">
        <v>125</v>
      </c>
      <c r="BC24" s="28" t="s">
        <v>136</v>
      </c>
      <c r="BD24" s="28" t="s">
        <v>219</v>
      </c>
      <c r="BE24" s="28">
        <v>737.0</v>
      </c>
      <c r="BF24" s="28">
        <v>737.0</v>
      </c>
      <c r="BG24" s="60">
        <v>41.0</v>
      </c>
      <c r="BH24" s="61">
        <v>15.0</v>
      </c>
      <c r="BI24" s="62" t="s">
        <v>128</v>
      </c>
      <c r="BJ24" s="61">
        <v>135.0</v>
      </c>
      <c r="BK24" s="61">
        <v>6.0</v>
      </c>
      <c r="BL24" s="62" t="s">
        <v>150</v>
      </c>
      <c r="BM24" s="61">
        <v>5.0</v>
      </c>
      <c r="BN24" s="61">
        <v>4.0</v>
      </c>
      <c r="BO24" s="62" t="s">
        <v>138</v>
      </c>
      <c r="BP24" s="61">
        <v>4.0</v>
      </c>
      <c r="BQ24" s="61">
        <v>12.0</v>
      </c>
      <c r="BR24" s="62" t="s">
        <v>128</v>
      </c>
      <c r="BS24" s="61">
        <v>75.0</v>
      </c>
      <c r="BT24" s="61">
        <v>6.0</v>
      </c>
      <c r="BU24" s="62" t="s">
        <v>150</v>
      </c>
      <c r="BV24" s="61">
        <v>48.0</v>
      </c>
      <c r="BW24" s="61">
        <v>5.0</v>
      </c>
      <c r="BX24" s="62" t="s">
        <v>138</v>
      </c>
      <c r="BY24" s="61">
        <v>28.0</v>
      </c>
      <c r="BZ24" s="61">
        <v>9.0</v>
      </c>
      <c r="CA24" s="62" t="s">
        <v>128</v>
      </c>
      <c r="CB24" s="61">
        <v>-1.0</v>
      </c>
      <c r="CC24" s="61">
        <v>40.0</v>
      </c>
      <c r="CD24" s="62" t="s">
        <v>128</v>
      </c>
      <c r="CE24" s="61">
        <v>25.0</v>
      </c>
      <c r="CF24" s="61">
        <v>-0.9</v>
      </c>
      <c r="CG24" s="61" t="s">
        <v>128</v>
      </c>
      <c r="CH24" s="63" t="s">
        <v>119</v>
      </c>
      <c r="CI24" s="64" t="s">
        <v>119</v>
      </c>
      <c r="CJ24" s="65" t="s">
        <v>119</v>
      </c>
      <c r="CK24" s="64" t="s">
        <v>119</v>
      </c>
      <c r="CL24" s="46" t="s">
        <v>119</v>
      </c>
      <c r="CM24" s="47" t="s">
        <v>119</v>
      </c>
      <c r="CN24" s="46" t="s">
        <v>119</v>
      </c>
      <c r="CO24" s="46" t="s">
        <v>119</v>
      </c>
      <c r="CP24" s="65" t="s">
        <v>119</v>
      </c>
      <c r="CQ24" s="48" t="str">
        <f t="shared" si="1"/>
        <v>NaN</v>
      </c>
      <c r="CR24" s="61" t="s">
        <v>119</v>
      </c>
      <c r="CS24" s="49" t="str">
        <f t="shared" si="2"/>
        <v>NaN</v>
      </c>
      <c r="CT24" s="66"/>
      <c r="CU24" s="66"/>
      <c r="CV24" s="66"/>
      <c r="CW24" s="66"/>
      <c r="CX24" s="66"/>
      <c r="CY24" s="52">
        <v>17.0</v>
      </c>
      <c r="CZ24" s="53">
        <v>5.0</v>
      </c>
      <c r="DA24" s="54" t="s">
        <v>118</v>
      </c>
      <c r="DB24" s="55" t="s">
        <v>118</v>
      </c>
      <c r="DC24" s="69" t="str">
        <f t="shared" ref="DC24:DE24" si="7">IF(OR(ISBLANK(DB24), NOT(ISNUMBER(DB24))), "NaN", IF(DB24&lt;=7, "ausencia", IF(DB24&lt;=10, "posible", "probablemente significativa")))</f>
        <v>NaN</v>
      </c>
      <c r="DD24" s="66" t="str">
        <f t="shared" si="7"/>
        <v>NaN</v>
      </c>
      <c r="DE24" s="70" t="str">
        <f t="shared" si="7"/>
        <v>NaN</v>
      </c>
      <c r="DF24" s="66"/>
      <c r="DG24" s="66"/>
      <c r="DH24" s="70"/>
      <c r="DI24" s="66"/>
      <c r="DJ24" s="66"/>
      <c r="DK24" s="66"/>
      <c r="DL24" s="66"/>
    </row>
    <row r="25">
      <c r="A25" s="28" t="s">
        <v>220</v>
      </c>
      <c r="B25" s="29" t="s">
        <v>167</v>
      </c>
      <c r="C25" s="30">
        <v>45054.0</v>
      </c>
      <c r="D25" s="31">
        <v>25.0</v>
      </c>
      <c r="E25" s="28" t="s">
        <v>145</v>
      </c>
      <c r="F25" s="28">
        <v>160.0</v>
      </c>
      <c r="G25" s="32">
        <v>55.0</v>
      </c>
      <c r="H25" s="33">
        <v>21.484375</v>
      </c>
      <c r="I25" s="28" t="s">
        <v>117</v>
      </c>
      <c r="J25" s="28">
        <v>5.0</v>
      </c>
      <c r="K25" s="34">
        <v>44927.0</v>
      </c>
      <c r="L25" s="28" t="s">
        <v>117</v>
      </c>
      <c r="M25" s="28">
        <v>1.0</v>
      </c>
      <c r="N25" s="34">
        <v>44256.0</v>
      </c>
      <c r="O25" s="28">
        <v>0.0</v>
      </c>
      <c r="P25" s="34">
        <v>44256.0</v>
      </c>
      <c r="Q25" s="28" t="s">
        <v>118</v>
      </c>
      <c r="R25" s="35" t="s">
        <v>131</v>
      </c>
      <c r="S25" s="28" t="s">
        <v>177</v>
      </c>
      <c r="T25" s="28" t="s">
        <v>118</v>
      </c>
      <c r="U25" s="28">
        <v>3.0</v>
      </c>
      <c r="V25" s="28">
        <v>3.0</v>
      </c>
      <c r="W25" s="28">
        <v>3.0</v>
      </c>
      <c r="X25" s="28">
        <v>3.0</v>
      </c>
      <c r="Y25" s="28">
        <v>3.0</v>
      </c>
      <c r="Z25" s="28">
        <v>3.0</v>
      </c>
      <c r="AA25" s="28">
        <v>3.0</v>
      </c>
      <c r="AB25" s="28">
        <v>1.0</v>
      </c>
      <c r="AC25" s="28">
        <v>2.0</v>
      </c>
      <c r="AD25" s="28">
        <v>3.0</v>
      </c>
      <c r="AE25" s="28">
        <v>1.0</v>
      </c>
      <c r="AF25" s="28">
        <v>1.0</v>
      </c>
      <c r="AG25" s="29" t="s">
        <v>119</v>
      </c>
      <c r="AH25" s="36" t="s">
        <v>118</v>
      </c>
      <c r="AI25" s="28" t="s">
        <v>118</v>
      </c>
      <c r="AJ25" s="28" t="s">
        <v>118</v>
      </c>
      <c r="AK25" s="28" t="s">
        <v>118</v>
      </c>
      <c r="AL25" s="28" t="s">
        <v>118</v>
      </c>
      <c r="AM25" s="28" t="s">
        <v>118</v>
      </c>
      <c r="AN25" s="28" t="s">
        <v>118</v>
      </c>
      <c r="AO25" s="28" t="s">
        <v>118</v>
      </c>
      <c r="AP25" s="28" t="s">
        <v>118</v>
      </c>
      <c r="AQ25" s="28" t="s">
        <v>118</v>
      </c>
      <c r="AR25" s="28" t="s">
        <v>118</v>
      </c>
      <c r="AS25" s="28" t="s">
        <v>221</v>
      </c>
      <c r="AT25" s="28" t="s">
        <v>118</v>
      </c>
      <c r="AU25" s="38" t="s">
        <v>222</v>
      </c>
      <c r="AV25" s="28">
        <v>55.0</v>
      </c>
      <c r="AW25" s="38">
        <v>19.0</v>
      </c>
      <c r="AX25" s="38" t="s">
        <v>123</v>
      </c>
      <c r="AY25" s="38">
        <v>2266.5</v>
      </c>
      <c r="AZ25" s="39" t="s">
        <v>124</v>
      </c>
      <c r="BA25" s="38">
        <v>3.0</v>
      </c>
      <c r="BB25" s="38" t="s">
        <v>135</v>
      </c>
      <c r="BC25" s="28" t="s">
        <v>157</v>
      </c>
      <c r="BD25" s="28" t="s">
        <v>223</v>
      </c>
      <c r="BE25" s="28">
        <v>798.0</v>
      </c>
      <c r="BF25" s="28">
        <v>798.0</v>
      </c>
      <c r="BG25" s="60">
        <v>43.0</v>
      </c>
      <c r="BH25" s="61">
        <v>10.0</v>
      </c>
      <c r="BI25" s="62" t="s">
        <v>128</v>
      </c>
      <c r="BJ25" s="61">
        <v>127.0</v>
      </c>
      <c r="BK25" s="61">
        <v>6.0</v>
      </c>
      <c r="BL25" s="62" t="s">
        <v>150</v>
      </c>
      <c r="BM25" s="61">
        <v>9.0</v>
      </c>
      <c r="BN25" s="61">
        <v>58.0</v>
      </c>
      <c r="BO25" s="62" t="s">
        <v>128</v>
      </c>
      <c r="BP25" s="61">
        <v>7.0</v>
      </c>
      <c r="BQ25" s="61">
        <v>61.0</v>
      </c>
      <c r="BR25" s="62" t="s">
        <v>128</v>
      </c>
      <c r="BS25" s="61">
        <v>121.0</v>
      </c>
      <c r="BT25" s="61">
        <v>90.0</v>
      </c>
      <c r="BU25" s="62" t="s">
        <v>128</v>
      </c>
      <c r="BV25" s="61">
        <v>70.0</v>
      </c>
      <c r="BW25" s="61">
        <v>30.0</v>
      </c>
      <c r="BX25" s="62" t="s">
        <v>128</v>
      </c>
      <c r="BY25" s="61">
        <v>50.0</v>
      </c>
      <c r="BZ25" s="61">
        <v>85.0</v>
      </c>
      <c r="CA25" s="62" t="s">
        <v>128</v>
      </c>
      <c r="CB25" s="61">
        <v>6.0</v>
      </c>
      <c r="CC25" s="61">
        <v>60.0</v>
      </c>
      <c r="CD25" s="62" t="s">
        <v>128</v>
      </c>
      <c r="CE25" s="61">
        <v>30.0</v>
      </c>
      <c r="CF25" s="61">
        <v>1.4</v>
      </c>
      <c r="CG25" s="61" t="s">
        <v>128</v>
      </c>
      <c r="CH25" s="63">
        <v>10.0</v>
      </c>
      <c r="CI25" s="64" t="s">
        <v>182</v>
      </c>
      <c r="CJ25" s="65">
        <v>6.0</v>
      </c>
      <c r="CK25" s="64" t="s">
        <v>129</v>
      </c>
      <c r="CL25" s="67">
        <v>6.0</v>
      </c>
      <c r="CM25" s="68" t="s">
        <v>147</v>
      </c>
      <c r="CN25" s="67">
        <v>2.0</v>
      </c>
      <c r="CO25" s="67" t="s">
        <v>129</v>
      </c>
      <c r="CP25" s="65">
        <v>10.0</v>
      </c>
      <c r="CQ25" s="48" t="str">
        <f t="shared" si="1"/>
        <v>posible</v>
      </c>
      <c r="CR25" s="61">
        <v>6.0</v>
      </c>
      <c r="CS25" s="49" t="str">
        <f t="shared" si="2"/>
        <v>ausencia</v>
      </c>
      <c r="CT25" s="51">
        <v>7.0</v>
      </c>
      <c r="CU25" s="50">
        <v>19.0</v>
      </c>
      <c r="CV25" s="50">
        <v>2.15981732</v>
      </c>
      <c r="CW25" s="50">
        <v>0.12955684</v>
      </c>
      <c r="CX25" s="51">
        <v>0.75033628</v>
      </c>
      <c r="CY25" s="52">
        <v>22.0</v>
      </c>
      <c r="CZ25" s="53">
        <v>3.0</v>
      </c>
      <c r="DA25" s="54" t="s">
        <v>117</v>
      </c>
      <c r="DB25" s="55" t="s">
        <v>117</v>
      </c>
      <c r="DC25" s="56">
        <v>20.0</v>
      </c>
      <c r="DD25" s="57">
        <v>0.0</v>
      </c>
      <c r="DE25" s="58">
        <v>20.0</v>
      </c>
      <c r="DF25" s="57">
        <v>40.8259</v>
      </c>
      <c r="DG25" s="57">
        <v>40.459</v>
      </c>
      <c r="DH25" s="58">
        <v>41.2035</v>
      </c>
      <c r="DI25" s="57">
        <v>621583.0</v>
      </c>
      <c r="DJ25" s="57">
        <v>71566.0</v>
      </c>
      <c r="DK25" s="57">
        <v>30796.0</v>
      </c>
      <c r="DL25" s="57">
        <v>579124.6598</v>
      </c>
    </row>
    <row r="26">
      <c r="A26" s="28" t="s">
        <v>224</v>
      </c>
      <c r="B26" s="29" t="s">
        <v>167</v>
      </c>
      <c r="C26" s="30">
        <v>45054.0</v>
      </c>
      <c r="D26" s="31">
        <v>47.0</v>
      </c>
      <c r="E26" s="28" t="s">
        <v>116</v>
      </c>
      <c r="F26" s="28">
        <v>170.0</v>
      </c>
      <c r="G26" s="32">
        <v>88.0</v>
      </c>
      <c r="H26" s="33">
        <v>30.44982698961938</v>
      </c>
      <c r="I26" s="28" t="s">
        <v>117</v>
      </c>
      <c r="J26" s="28">
        <v>4.0</v>
      </c>
      <c r="K26" s="34">
        <v>44817.0</v>
      </c>
      <c r="L26" s="28" t="s">
        <v>117</v>
      </c>
      <c r="M26" s="28">
        <v>2.0</v>
      </c>
      <c r="N26" s="34">
        <v>44294.0</v>
      </c>
      <c r="O26" s="28">
        <v>0.0</v>
      </c>
      <c r="P26" s="34">
        <v>44682.0</v>
      </c>
      <c r="Q26" s="28" t="s">
        <v>117</v>
      </c>
      <c r="R26" s="35" t="s">
        <v>225</v>
      </c>
      <c r="S26" s="28" t="s">
        <v>177</v>
      </c>
      <c r="T26" s="28" t="s">
        <v>118</v>
      </c>
      <c r="U26" s="28">
        <v>3.0</v>
      </c>
      <c r="V26" s="28">
        <v>1.0</v>
      </c>
      <c r="W26" s="28">
        <v>3.0</v>
      </c>
      <c r="X26" s="28">
        <v>3.0</v>
      </c>
      <c r="Y26" s="28">
        <v>1.0</v>
      </c>
      <c r="Z26" s="28">
        <v>1.0</v>
      </c>
      <c r="AA26" s="28">
        <v>1.0</v>
      </c>
      <c r="AB26" s="28">
        <v>1.0</v>
      </c>
      <c r="AC26" s="28">
        <v>1.0</v>
      </c>
      <c r="AD26" s="28">
        <v>1.0</v>
      </c>
      <c r="AE26" s="28">
        <v>1.0</v>
      </c>
      <c r="AF26" s="28">
        <v>1.0</v>
      </c>
      <c r="AG26" s="59" t="s">
        <v>226</v>
      </c>
      <c r="AH26" s="36" t="s">
        <v>118</v>
      </c>
      <c r="AI26" s="28" t="s">
        <v>118</v>
      </c>
      <c r="AJ26" s="28" t="s">
        <v>118</v>
      </c>
      <c r="AK26" s="29" t="s">
        <v>119</v>
      </c>
      <c r="AL26" s="28" t="s">
        <v>118</v>
      </c>
      <c r="AM26" s="28" t="s">
        <v>118</v>
      </c>
      <c r="AN26" s="28" t="s">
        <v>118</v>
      </c>
      <c r="AO26" s="28" t="s">
        <v>118</v>
      </c>
      <c r="AP26" s="28" t="s">
        <v>118</v>
      </c>
      <c r="AQ26" s="28" t="s">
        <v>118</v>
      </c>
      <c r="AR26" s="28" t="s">
        <v>117</v>
      </c>
      <c r="AS26" s="28" t="s">
        <v>227</v>
      </c>
      <c r="AT26" s="28" t="s">
        <v>118</v>
      </c>
      <c r="AU26" s="38" t="s">
        <v>228</v>
      </c>
      <c r="AV26" s="28">
        <v>70.0</v>
      </c>
      <c r="AW26" s="38">
        <v>22.0</v>
      </c>
      <c r="AX26" s="38" t="s">
        <v>141</v>
      </c>
      <c r="AY26" s="38">
        <v>7992.0</v>
      </c>
      <c r="AZ26" s="39" t="s">
        <v>124</v>
      </c>
      <c r="BA26" s="38">
        <v>12.0</v>
      </c>
      <c r="BB26" s="38" t="s">
        <v>125</v>
      </c>
      <c r="BC26" s="28" t="s">
        <v>153</v>
      </c>
      <c r="BD26" s="28" t="s">
        <v>127</v>
      </c>
      <c r="BE26" s="28">
        <v>760.0</v>
      </c>
      <c r="BF26" s="28">
        <v>372.0</v>
      </c>
      <c r="BG26" s="60">
        <v>32.0</v>
      </c>
      <c r="BH26" s="61">
        <v>35.0</v>
      </c>
      <c r="BI26" s="62" t="s">
        <v>128</v>
      </c>
      <c r="BJ26" s="61">
        <v>114.0</v>
      </c>
      <c r="BK26" s="61">
        <v>10.0</v>
      </c>
      <c r="BL26" s="62" t="s">
        <v>128</v>
      </c>
      <c r="BM26" s="61">
        <v>7.0</v>
      </c>
      <c r="BN26" s="61">
        <v>28.0</v>
      </c>
      <c r="BO26" s="62" t="s">
        <v>128</v>
      </c>
      <c r="BP26" s="61">
        <v>5.0</v>
      </c>
      <c r="BQ26" s="61">
        <v>29.0</v>
      </c>
      <c r="BR26" s="62" t="s">
        <v>128</v>
      </c>
      <c r="BS26" s="61">
        <v>81.0</v>
      </c>
      <c r="BT26" s="61">
        <v>20.0</v>
      </c>
      <c r="BU26" s="62" t="s">
        <v>128</v>
      </c>
      <c r="BV26" s="61">
        <v>61.0</v>
      </c>
      <c r="BW26" s="61">
        <v>40.0</v>
      </c>
      <c r="BX26" s="62" t="s">
        <v>128</v>
      </c>
      <c r="BY26" s="61">
        <v>41.0</v>
      </c>
      <c r="BZ26" s="61">
        <v>70.0</v>
      </c>
      <c r="CA26" s="62" t="s">
        <v>128</v>
      </c>
      <c r="CB26" s="61">
        <v>7.0</v>
      </c>
      <c r="CC26" s="61">
        <v>90.0</v>
      </c>
      <c r="CD26" s="62" t="s">
        <v>128</v>
      </c>
      <c r="CE26" s="61">
        <v>26.0</v>
      </c>
      <c r="CF26" s="61">
        <v>0.5</v>
      </c>
      <c r="CG26" s="61" t="s">
        <v>128</v>
      </c>
      <c r="CH26" s="63">
        <v>6.0</v>
      </c>
      <c r="CI26" s="64" t="s">
        <v>129</v>
      </c>
      <c r="CJ26" s="65">
        <v>13.0</v>
      </c>
      <c r="CK26" s="64" t="s">
        <v>191</v>
      </c>
      <c r="CL26" s="67">
        <v>13.0</v>
      </c>
      <c r="CM26" s="68" t="s">
        <v>146</v>
      </c>
      <c r="CN26" s="67">
        <v>9.0</v>
      </c>
      <c r="CO26" s="67" t="s">
        <v>147</v>
      </c>
      <c r="CP26" s="65">
        <v>6.0</v>
      </c>
      <c r="CQ26" s="48" t="str">
        <f t="shared" si="1"/>
        <v>ausencia</v>
      </c>
      <c r="CR26" s="61">
        <v>13.0</v>
      </c>
      <c r="CS26" s="49" t="str">
        <f t="shared" si="2"/>
        <v>probablemente significativa</v>
      </c>
      <c r="CT26" s="51">
        <v>8.0</v>
      </c>
      <c r="CU26" s="50">
        <v>51.0</v>
      </c>
      <c r="CV26" s="50">
        <v>3.6703644</v>
      </c>
      <c r="CW26" s="50">
        <v>0.12543458</v>
      </c>
      <c r="CX26" s="51">
        <v>0.62679219</v>
      </c>
      <c r="CY26" s="52">
        <v>20.0</v>
      </c>
      <c r="CZ26" s="53">
        <v>5.0</v>
      </c>
      <c r="DA26" s="54" t="s">
        <v>117</v>
      </c>
      <c r="DB26" s="55" t="s">
        <v>118</v>
      </c>
      <c r="DC26" s="56">
        <v>144.0</v>
      </c>
      <c r="DD26" s="57">
        <v>45.0</v>
      </c>
      <c r="DE26" s="58">
        <v>99.0</v>
      </c>
      <c r="DF26" s="57">
        <v>39.2086</v>
      </c>
      <c r="DG26" s="57">
        <v>39.3588</v>
      </c>
      <c r="DH26" s="58">
        <v>39.0666</v>
      </c>
      <c r="DI26" s="57">
        <v>459042.0</v>
      </c>
      <c r="DJ26" s="57">
        <v>56690.0</v>
      </c>
      <c r="DK26" s="57">
        <v>15946.0</v>
      </c>
      <c r="DL26" s="57">
        <v>467826.1484</v>
      </c>
    </row>
    <row r="27">
      <c r="A27" s="28" t="s">
        <v>229</v>
      </c>
      <c r="B27" s="29" t="s">
        <v>167</v>
      </c>
      <c r="C27" s="30">
        <v>45058.0</v>
      </c>
      <c r="D27" s="31">
        <v>45.0</v>
      </c>
      <c r="E27" s="28" t="s">
        <v>116</v>
      </c>
      <c r="F27" s="28">
        <v>159.0</v>
      </c>
      <c r="G27" s="32">
        <v>54.0</v>
      </c>
      <c r="H27" s="33">
        <v>21.35991456034176</v>
      </c>
      <c r="I27" s="28" t="s">
        <v>117</v>
      </c>
      <c r="J27" s="28">
        <v>2.0</v>
      </c>
      <c r="K27" s="34">
        <v>44331.0</v>
      </c>
      <c r="L27" s="28" t="s">
        <v>117</v>
      </c>
      <c r="M27" s="28">
        <v>2.0</v>
      </c>
      <c r="N27" s="34">
        <v>43983.0</v>
      </c>
      <c r="O27" s="28">
        <v>0.0</v>
      </c>
      <c r="P27" s="34">
        <v>44348.0</v>
      </c>
      <c r="Q27" s="28" t="s">
        <v>118</v>
      </c>
      <c r="R27" s="35" t="s">
        <v>131</v>
      </c>
      <c r="S27" s="28" t="s">
        <v>177</v>
      </c>
      <c r="T27" s="28" t="s">
        <v>118</v>
      </c>
      <c r="U27" s="28">
        <v>2.0</v>
      </c>
      <c r="V27" s="28">
        <v>1.0</v>
      </c>
      <c r="W27" s="28">
        <v>1.0</v>
      </c>
      <c r="X27" s="28">
        <v>1.0</v>
      </c>
      <c r="Y27" s="28">
        <v>1.0</v>
      </c>
      <c r="Z27" s="28">
        <v>1.0</v>
      </c>
      <c r="AA27" s="28">
        <v>2.0</v>
      </c>
      <c r="AB27" s="28">
        <v>1.0</v>
      </c>
      <c r="AC27" s="28">
        <v>1.0</v>
      </c>
      <c r="AD27" s="28">
        <v>3.0</v>
      </c>
      <c r="AE27" s="28">
        <v>1.0</v>
      </c>
      <c r="AF27" s="28">
        <v>1.0</v>
      </c>
      <c r="AG27" s="29" t="s">
        <v>119</v>
      </c>
      <c r="AH27" s="36" t="s">
        <v>118</v>
      </c>
      <c r="AI27" s="28" t="s">
        <v>118</v>
      </c>
      <c r="AJ27" s="28" t="s">
        <v>118</v>
      </c>
      <c r="AK27" s="28" t="s">
        <v>118</v>
      </c>
      <c r="AL27" s="28" t="s">
        <v>118</v>
      </c>
      <c r="AM27" s="28" t="s">
        <v>118</v>
      </c>
      <c r="AN27" s="28" t="s">
        <v>118</v>
      </c>
      <c r="AO27" s="28" t="s">
        <v>118</v>
      </c>
      <c r="AP27" s="28" t="s">
        <v>118</v>
      </c>
      <c r="AQ27" s="28" t="s">
        <v>118</v>
      </c>
      <c r="AR27" s="28" t="s">
        <v>118</v>
      </c>
      <c r="AS27" s="29" t="s">
        <v>119</v>
      </c>
      <c r="AT27" s="28" t="s">
        <v>118</v>
      </c>
      <c r="AU27" s="38" t="s">
        <v>134</v>
      </c>
      <c r="AV27" s="28">
        <v>75.0</v>
      </c>
      <c r="AW27" s="38">
        <v>37.0</v>
      </c>
      <c r="AX27" s="38" t="s">
        <v>206</v>
      </c>
      <c r="AY27" s="38">
        <v>198.0</v>
      </c>
      <c r="AZ27" s="39" t="s">
        <v>142</v>
      </c>
      <c r="BA27" s="38">
        <v>12.0</v>
      </c>
      <c r="BB27" s="38" t="s">
        <v>125</v>
      </c>
      <c r="BC27" s="28" t="s">
        <v>136</v>
      </c>
      <c r="BD27" s="28" t="s">
        <v>127</v>
      </c>
      <c r="BE27" s="28">
        <v>1075.0</v>
      </c>
      <c r="BF27" s="28">
        <v>710.0</v>
      </c>
      <c r="BG27" s="60">
        <v>66.0</v>
      </c>
      <c r="BH27" s="61">
        <v>1.0</v>
      </c>
      <c r="BI27" s="62" t="s">
        <v>138</v>
      </c>
      <c r="BJ27" s="61">
        <v>74.0</v>
      </c>
      <c r="BK27" s="61">
        <v>25.0</v>
      </c>
      <c r="BL27" s="62" t="s">
        <v>128</v>
      </c>
      <c r="BM27" s="61">
        <v>8.0</v>
      </c>
      <c r="BN27" s="61">
        <v>51.0</v>
      </c>
      <c r="BO27" s="62" t="s">
        <v>128</v>
      </c>
      <c r="BP27" s="61">
        <v>5.0</v>
      </c>
      <c r="BQ27" s="61">
        <v>29.0</v>
      </c>
      <c r="BR27" s="62" t="s">
        <v>128</v>
      </c>
      <c r="BS27" s="61">
        <v>101.0</v>
      </c>
      <c r="BT27" s="61">
        <v>60.0</v>
      </c>
      <c r="BU27" s="62" t="s">
        <v>128</v>
      </c>
      <c r="BV27" s="61">
        <v>58.0</v>
      </c>
      <c r="BW27" s="61">
        <v>15.0</v>
      </c>
      <c r="BX27" s="62" t="s">
        <v>128</v>
      </c>
      <c r="BY27" s="61">
        <v>43.0</v>
      </c>
      <c r="BZ27" s="61">
        <v>50.0</v>
      </c>
      <c r="CA27" s="62" t="s">
        <v>128</v>
      </c>
      <c r="CB27" s="61">
        <v>6.0</v>
      </c>
      <c r="CC27" s="61">
        <v>75.0</v>
      </c>
      <c r="CD27" s="62" t="s">
        <v>128</v>
      </c>
      <c r="CE27" s="61">
        <v>26.0</v>
      </c>
      <c r="CF27" s="61">
        <v>0.2</v>
      </c>
      <c r="CG27" s="61" t="s">
        <v>128</v>
      </c>
      <c r="CH27" s="63" t="s">
        <v>119</v>
      </c>
      <c r="CI27" s="64" t="s">
        <v>119</v>
      </c>
      <c r="CJ27" s="65" t="s">
        <v>119</v>
      </c>
      <c r="CK27" s="64" t="s">
        <v>119</v>
      </c>
      <c r="CL27" s="46" t="s">
        <v>119</v>
      </c>
      <c r="CM27" s="47" t="s">
        <v>119</v>
      </c>
      <c r="CN27" s="46" t="s">
        <v>119</v>
      </c>
      <c r="CO27" s="46" t="s">
        <v>119</v>
      </c>
      <c r="CP27" s="65" t="s">
        <v>119</v>
      </c>
      <c r="CQ27" s="48" t="str">
        <f t="shared" si="1"/>
        <v>NaN</v>
      </c>
      <c r="CR27" s="61" t="s">
        <v>119</v>
      </c>
      <c r="CS27" s="49" t="str">
        <f t="shared" si="2"/>
        <v>NaN</v>
      </c>
      <c r="CT27" s="66"/>
      <c r="CU27" s="66"/>
      <c r="CV27" s="66"/>
      <c r="CW27" s="66"/>
      <c r="CX27" s="66"/>
      <c r="CY27" s="52">
        <v>21.0</v>
      </c>
      <c r="CZ27" s="53">
        <v>5.0</v>
      </c>
      <c r="DA27" s="54" t="s">
        <v>117</v>
      </c>
      <c r="DB27" s="55" t="s">
        <v>118</v>
      </c>
      <c r="DC27" s="56">
        <v>659.0</v>
      </c>
      <c r="DD27" s="57">
        <v>552.0</v>
      </c>
      <c r="DE27" s="58">
        <v>107.0</v>
      </c>
      <c r="DF27" s="57">
        <v>41.4601</v>
      </c>
      <c r="DG27" s="57">
        <v>42.3459</v>
      </c>
      <c r="DH27" s="58">
        <v>40.545</v>
      </c>
      <c r="DI27" s="57">
        <v>445810.0</v>
      </c>
      <c r="DJ27" s="57">
        <v>59628.0</v>
      </c>
      <c r="DK27" s="57">
        <v>12098.0</v>
      </c>
      <c r="DL27" s="57">
        <v>427120.581</v>
      </c>
    </row>
    <row r="28">
      <c r="A28" s="28" t="s">
        <v>230</v>
      </c>
      <c r="B28" s="29" t="s">
        <v>167</v>
      </c>
      <c r="C28" s="30">
        <v>45058.0</v>
      </c>
      <c r="D28" s="31">
        <v>59.0</v>
      </c>
      <c r="E28" s="28" t="s">
        <v>116</v>
      </c>
      <c r="F28" s="28">
        <v>167.0</v>
      </c>
      <c r="G28" s="32">
        <v>70.0</v>
      </c>
      <c r="H28" s="33">
        <v>25.099501595611173</v>
      </c>
      <c r="I28" s="28" t="s">
        <v>117</v>
      </c>
      <c r="J28" s="28">
        <v>3.0</v>
      </c>
      <c r="K28" s="34">
        <v>44621.0</v>
      </c>
      <c r="L28" s="28" t="s">
        <v>117</v>
      </c>
      <c r="M28" s="28">
        <v>2.0</v>
      </c>
      <c r="N28" s="34">
        <v>44197.0</v>
      </c>
      <c r="O28" s="28">
        <v>0.0</v>
      </c>
      <c r="P28" s="34">
        <v>44287.0</v>
      </c>
      <c r="Q28" s="28" t="s">
        <v>118</v>
      </c>
      <c r="R28" s="35" t="s">
        <v>131</v>
      </c>
      <c r="S28" s="28" t="s">
        <v>168</v>
      </c>
      <c r="T28" s="28" t="s">
        <v>118</v>
      </c>
      <c r="U28" s="28">
        <v>1.0</v>
      </c>
      <c r="V28" s="28">
        <v>1.0</v>
      </c>
      <c r="W28" s="28">
        <v>3.0</v>
      </c>
      <c r="X28" s="28">
        <v>3.0</v>
      </c>
      <c r="Y28" s="28">
        <v>1.0</v>
      </c>
      <c r="Z28" s="28">
        <v>1.0</v>
      </c>
      <c r="AA28" s="28">
        <v>1.0</v>
      </c>
      <c r="AB28" s="28">
        <v>1.0</v>
      </c>
      <c r="AC28" s="28">
        <v>3.0</v>
      </c>
      <c r="AD28" s="28">
        <v>3.0</v>
      </c>
      <c r="AE28" s="28">
        <v>3.0</v>
      </c>
      <c r="AF28" s="28">
        <v>3.0</v>
      </c>
      <c r="AG28" s="59" t="s">
        <v>231</v>
      </c>
      <c r="AH28" s="36" t="s">
        <v>118</v>
      </c>
      <c r="AI28" s="28" t="s">
        <v>118</v>
      </c>
      <c r="AJ28" s="28" t="s">
        <v>118</v>
      </c>
      <c r="AK28" s="28" t="s">
        <v>118</v>
      </c>
      <c r="AL28" s="28" t="s">
        <v>118</v>
      </c>
      <c r="AM28" s="28" t="s">
        <v>118</v>
      </c>
      <c r="AN28" s="28" t="s">
        <v>118</v>
      </c>
      <c r="AO28" s="28" t="s">
        <v>118</v>
      </c>
      <c r="AP28" s="28" t="s">
        <v>118</v>
      </c>
      <c r="AQ28" s="28" t="s">
        <v>118</v>
      </c>
      <c r="AR28" s="28" t="s">
        <v>117</v>
      </c>
      <c r="AS28" s="28" t="s">
        <v>232</v>
      </c>
      <c r="AT28" s="28" t="s">
        <v>156</v>
      </c>
      <c r="AU28" s="38" t="s">
        <v>233</v>
      </c>
      <c r="AV28" s="28">
        <v>60.0</v>
      </c>
      <c r="AW28" s="38">
        <v>28.0</v>
      </c>
      <c r="AX28" s="38" t="s">
        <v>141</v>
      </c>
      <c r="AY28" s="38">
        <v>494.99999999999994</v>
      </c>
      <c r="AZ28" s="39" t="s">
        <v>142</v>
      </c>
      <c r="BA28" s="38">
        <v>15.0</v>
      </c>
      <c r="BB28" s="38" t="s">
        <v>125</v>
      </c>
      <c r="BC28" s="28" t="s">
        <v>153</v>
      </c>
      <c r="BD28" s="28" t="s">
        <v>234</v>
      </c>
      <c r="BE28" s="28">
        <v>861.0</v>
      </c>
      <c r="BF28" s="28">
        <v>771.0</v>
      </c>
      <c r="BG28" s="60">
        <v>63.0</v>
      </c>
      <c r="BH28" s="61">
        <v>6.0</v>
      </c>
      <c r="BI28" s="62" t="s">
        <v>150</v>
      </c>
      <c r="BJ28" s="61">
        <v>111.0</v>
      </c>
      <c r="BK28" s="61">
        <v>15.0</v>
      </c>
      <c r="BL28" s="62" t="s">
        <v>128</v>
      </c>
      <c r="BM28" s="61">
        <v>8.0</v>
      </c>
      <c r="BN28" s="61">
        <v>51.0</v>
      </c>
      <c r="BO28" s="62" t="s">
        <v>128</v>
      </c>
      <c r="BP28" s="61">
        <v>7.0</v>
      </c>
      <c r="BQ28" s="61">
        <v>72.0</v>
      </c>
      <c r="BR28" s="62" t="s">
        <v>128</v>
      </c>
      <c r="BS28" s="61">
        <v>100.0</v>
      </c>
      <c r="BT28" s="61">
        <v>80.0</v>
      </c>
      <c r="BU28" s="62" t="s">
        <v>128</v>
      </c>
      <c r="BV28" s="61">
        <v>75.0</v>
      </c>
      <c r="BW28" s="61">
        <v>90.0</v>
      </c>
      <c r="BX28" s="62" t="s">
        <v>128</v>
      </c>
      <c r="BY28" s="61">
        <v>33.0</v>
      </c>
      <c r="BZ28" s="61">
        <v>50.0</v>
      </c>
      <c r="CA28" s="62" t="s">
        <v>128</v>
      </c>
      <c r="CB28" s="61">
        <v>-10.0</v>
      </c>
      <c r="CC28" s="61">
        <v>15.0</v>
      </c>
      <c r="CD28" s="62" t="s">
        <v>128</v>
      </c>
      <c r="CE28" s="61">
        <v>27.0</v>
      </c>
      <c r="CF28" s="61">
        <v>0.86</v>
      </c>
      <c r="CG28" s="61" t="s">
        <v>128</v>
      </c>
      <c r="CH28" s="63">
        <v>9.0</v>
      </c>
      <c r="CI28" s="64" t="s">
        <v>182</v>
      </c>
      <c r="CJ28" s="65">
        <v>13.0</v>
      </c>
      <c r="CK28" s="64" t="s">
        <v>191</v>
      </c>
      <c r="CL28" s="46" t="s">
        <v>119</v>
      </c>
      <c r="CM28" s="47" t="s">
        <v>119</v>
      </c>
      <c r="CN28" s="46" t="s">
        <v>119</v>
      </c>
      <c r="CO28" s="46" t="s">
        <v>119</v>
      </c>
      <c r="CP28" s="65">
        <v>9.0</v>
      </c>
      <c r="CQ28" s="48" t="str">
        <f t="shared" si="1"/>
        <v>posible</v>
      </c>
      <c r="CR28" s="61">
        <v>13.0</v>
      </c>
      <c r="CS28" s="49" t="str">
        <f t="shared" si="2"/>
        <v>probablemente significativa</v>
      </c>
      <c r="CT28" s="66"/>
      <c r="CU28" s="66"/>
      <c r="CV28" s="66"/>
      <c r="CW28" s="66"/>
      <c r="CX28" s="66"/>
      <c r="CY28" s="52">
        <v>12.0</v>
      </c>
      <c r="CZ28" s="53">
        <v>2.0</v>
      </c>
      <c r="DA28" s="54" t="s">
        <v>117</v>
      </c>
      <c r="DB28" s="55" t="s">
        <v>118</v>
      </c>
      <c r="DC28" s="56">
        <v>1135.0</v>
      </c>
      <c r="DD28" s="57">
        <v>847.0</v>
      </c>
      <c r="DE28" s="58">
        <v>288.0</v>
      </c>
      <c r="DF28" s="57">
        <v>41.6452</v>
      </c>
      <c r="DG28" s="57">
        <v>41.3851</v>
      </c>
      <c r="DH28" s="58">
        <v>41.8897</v>
      </c>
      <c r="DI28" s="57">
        <v>514817.0</v>
      </c>
      <c r="DJ28" s="57">
        <v>56487.0</v>
      </c>
      <c r="DK28" s="57">
        <v>29519.0</v>
      </c>
      <c r="DL28" s="57">
        <v>471896.727</v>
      </c>
    </row>
    <row r="29">
      <c r="A29" s="28" t="s">
        <v>235</v>
      </c>
      <c r="B29" s="29" t="s">
        <v>167</v>
      </c>
      <c r="C29" s="30">
        <v>45058.0</v>
      </c>
      <c r="D29" s="31">
        <v>59.0</v>
      </c>
      <c r="E29" s="28" t="s">
        <v>116</v>
      </c>
      <c r="F29" s="28">
        <v>160.0</v>
      </c>
      <c r="G29" s="32">
        <v>108.0</v>
      </c>
      <c r="H29" s="33">
        <v>42.1875</v>
      </c>
      <c r="I29" s="28" t="s">
        <v>117</v>
      </c>
      <c r="J29" s="28">
        <v>5.0</v>
      </c>
      <c r="K29" s="34">
        <v>44896.0</v>
      </c>
      <c r="L29" s="28" t="s">
        <v>117</v>
      </c>
      <c r="M29" s="28">
        <v>2.0</v>
      </c>
      <c r="N29" s="34">
        <v>44317.0</v>
      </c>
      <c r="O29" s="28">
        <v>1.0</v>
      </c>
      <c r="P29" s="34">
        <v>44713.0</v>
      </c>
      <c r="Q29" s="28" t="s">
        <v>118</v>
      </c>
      <c r="R29" s="35" t="s">
        <v>131</v>
      </c>
      <c r="S29" s="28" t="s">
        <v>168</v>
      </c>
      <c r="T29" s="28" t="s">
        <v>118</v>
      </c>
      <c r="U29" s="28">
        <v>1.0</v>
      </c>
      <c r="V29" s="28">
        <v>1.0</v>
      </c>
      <c r="W29" s="28">
        <v>3.0</v>
      </c>
      <c r="X29" s="28">
        <v>3.0</v>
      </c>
      <c r="Y29" s="28">
        <v>3.0</v>
      </c>
      <c r="Z29" s="28">
        <v>1.0</v>
      </c>
      <c r="AA29" s="28">
        <v>1.0</v>
      </c>
      <c r="AB29" s="28">
        <v>1.0</v>
      </c>
      <c r="AC29" s="28">
        <v>3.0</v>
      </c>
      <c r="AD29" s="28">
        <v>3.0</v>
      </c>
      <c r="AE29" s="28">
        <v>1.0</v>
      </c>
      <c r="AF29" s="28">
        <v>1.0</v>
      </c>
      <c r="AG29" s="29" t="s">
        <v>119</v>
      </c>
      <c r="AH29" s="36" t="s">
        <v>117</v>
      </c>
      <c r="AI29" s="28" t="s">
        <v>118</v>
      </c>
      <c r="AJ29" s="28" t="s">
        <v>118</v>
      </c>
      <c r="AK29" s="28" t="s">
        <v>117</v>
      </c>
      <c r="AL29" s="28" t="s">
        <v>118</v>
      </c>
      <c r="AM29" s="28" t="s">
        <v>118</v>
      </c>
      <c r="AN29" s="28" t="s">
        <v>118</v>
      </c>
      <c r="AO29" s="28" t="s">
        <v>117</v>
      </c>
      <c r="AP29" s="28" t="s">
        <v>118</v>
      </c>
      <c r="AQ29" s="28" t="s">
        <v>118</v>
      </c>
      <c r="AR29" s="28" t="s">
        <v>117</v>
      </c>
      <c r="AS29" s="28" t="s">
        <v>236</v>
      </c>
      <c r="AT29" s="28" t="s">
        <v>118</v>
      </c>
      <c r="AU29" s="38" t="s">
        <v>237</v>
      </c>
      <c r="AV29" s="28">
        <v>60.0</v>
      </c>
      <c r="AW29" s="38">
        <v>37.0</v>
      </c>
      <c r="AX29" s="38" t="s">
        <v>206</v>
      </c>
      <c r="AY29" s="38">
        <v>735.0</v>
      </c>
      <c r="AZ29" s="39" t="s">
        <v>165</v>
      </c>
      <c r="BA29" s="38">
        <v>8.0</v>
      </c>
      <c r="BB29" s="38" t="s">
        <v>125</v>
      </c>
      <c r="BC29" s="28" t="s">
        <v>136</v>
      </c>
      <c r="BD29" s="28" t="s">
        <v>127</v>
      </c>
      <c r="BE29" s="28">
        <v>741.0</v>
      </c>
      <c r="BF29" s="28">
        <v>345.0</v>
      </c>
      <c r="BG29" s="60">
        <v>133.0</v>
      </c>
      <c r="BH29" s="61">
        <v>1.0</v>
      </c>
      <c r="BI29" s="62" t="s">
        <v>138</v>
      </c>
      <c r="BJ29" s="61">
        <v>103.0</v>
      </c>
      <c r="BK29" s="61">
        <v>20.0</v>
      </c>
      <c r="BL29" s="62" t="s">
        <v>128</v>
      </c>
      <c r="BM29" s="61">
        <v>6.0</v>
      </c>
      <c r="BN29" s="61">
        <v>18.0</v>
      </c>
      <c r="BO29" s="62" t="s">
        <v>128</v>
      </c>
      <c r="BP29" s="61">
        <v>2.0</v>
      </c>
      <c r="BQ29" s="61">
        <v>1.0</v>
      </c>
      <c r="BR29" s="62" t="s">
        <v>138</v>
      </c>
      <c r="BS29" s="61">
        <v>83.0</v>
      </c>
      <c r="BT29" s="61">
        <v>20.0</v>
      </c>
      <c r="BU29" s="62" t="s">
        <v>128</v>
      </c>
      <c r="BV29" s="61">
        <v>66.0</v>
      </c>
      <c r="BW29" s="61">
        <v>50.0</v>
      </c>
      <c r="BX29" s="62" t="s">
        <v>128</v>
      </c>
      <c r="BY29" s="61">
        <v>42.0</v>
      </c>
      <c r="BZ29" s="61">
        <v>65.0</v>
      </c>
      <c r="CA29" s="62" t="s">
        <v>128</v>
      </c>
      <c r="CB29" s="61">
        <v>6.0</v>
      </c>
      <c r="CC29" s="61">
        <v>85.0</v>
      </c>
      <c r="CD29" s="62" t="s">
        <v>128</v>
      </c>
      <c r="CE29" s="61">
        <v>25.0</v>
      </c>
      <c r="CF29" s="61">
        <v>0.0</v>
      </c>
      <c r="CG29" s="61" t="s">
        <v>128</v>
      </c>
      <c r="CH29" s="63">
        <v>8.0</v>
      </c>
      <c r="CI29" s="64" t="s">
        <v>182</v>
      </c>
      <c r="CJ29" s="65">
        <v>12.0</v>
      </c>
      <c r="CK29" s="64" t="s">
        <v>191</v>
      </c>
      <c r="CL29" s="67">
        <v>9.0</v>
      </c>
      <c r="CM29" s="68" t="s">
        <v>146</v>
      </c>
      <c r="CN29" s="67">
        <v>6.0</v>
      </c>
      <c r="CO29" s="67" t="s">
        <v>147</v>
      </c>
      <c r="CP29" s="65">
        <v>8.0</v>
      </c>
      <c r="CQ29" s="48" t="str">
        <f t="shared" si="1"/>
        <v>posible</v>
      </c>
      <c r="CR29" s="61">
        <v>12.0</v>
      </c>
      <c r="CS29" s="49" t="str">
        <f t="shared" si="2"/>
        <v>probablemente significativa</v>
      </c>
      <c r="CT29" s="50">
        <v>71.0</v>
      </c>
      <c r="CU29" s="66"/>
      <c r="CV29" s="50">
        <v>0.92231605</v>
      </c>
      <c r="CW29" s="66"/>
      <c r="CX29" s="51">
        <v>0.68063439</v>
      </c>
      <c r="CY29" s="52">
        <v>22.0</v>
      </c>
      <c r="CZ29" s="53">
        <v>4.0</v>
      </c>
      <c r="DA29" s="54" t="s">
        <v>117</v>
      </c>
      <c r="DB29" s="55" t="s">
        <v>117</v>
      </c>
      <c r="DC29" s="56">
        <v>1348.0</v>
      </c>
      <c r="DD29" s="57">
        <v>803.0</v>
      </c>
      <c r="DE29" s="58">
        <v>545.0</v>
      </c>
      <c r="DF29" s="57">
        <v>37.132</v>
      </c>
      <c r="DG29" s="57">
        <v>37.877</v>
      </c>
      <c r="DH29" s="58">
        <v>36.363</v>
      </c>
      <c r="DI29" s="57">
        <v>428917.0</v>
      </c>
      <c r="DJ29" s="57">
        <v>59202.0</v>
      </c>
      <c r="DK29" s="57">
        <v>8668.0</v>
      </c>
      <c r="DL29" s="57">
        <v>431420.9131</v>
      </c>
    </row>
    <row r="30">
      <c r="A30" s="28" t="s">
        <v>238</v>
      </c>
      <c r="B30" s="29" t="s">
        <v>167</v>
      </c>
      <c r="C30" s="30">
        <v>45061.0</v>
      </c>
      <c r="D30" s="31">
        <v>53.0</v>
      </c>
      <c r="E30" s="28" t="s">
        <v>116</v>
      </c>
      <c r="F30" s="28">
        <v>160.0</v>
      </c>
      <c r="G30" s="32">
        <v>73.0</v>
      </c>
      <c r="H30" s="33">
        <v>28.515625</v>
      </c>
      <c r="I30" s="28" t="s">
        <v>117</v>
      </c>
      <c r="J30" s="28">
        <v>4.0</v>
      </c>
      <c r="K30" s="34">
        <v>44743.0</v>
      </c>
      <c r="L30" s="28" t="s">
        <v>117</v>
      </c>
      <c r="M30" s="28">
        <v>1.0</v>
      </c>
      <c r="N30" s="34">
        <v>44287.0</v>
      </c>
      <c r="O30" s="29" t="s">
        <v>119</v>
      </c>
      <c r="P30" s="34">
        <v>44287.0</v>
      </c>
      <c r="Q30" s="28" t="s">
        <v>118</v>
      </c>
      <c r="R30" s="35" t="s">
        <v>131</v>
      </c>
      <c r="S30" s="28" t="s">
        <v>168</v>
      </c>
      <c r="T30" s="28" t="s">
        <v>118</v>
      </c>
      <c r="U30" s="28">
        <v>1.0</v>
      </c>
      <c r="V30" s="28">
        <v>1.0</v>
      </c>
      <c r="W30" s="28">
        <v>1.0</v>
      </c>
      <c r="X30" s="28">
        <v>3.0</v>
      </c>
      <c r="Y30" s="28">
        <v>1.0</v>
      </c>
      <c r="Z30" s="28">
        <v>3.0</v>
      </c>
      <c r="AA30" s="28">
        <v>1.0</v>
      </c>
      <c r="AB30" s="28">
        <v>1.0</v>
      </c>
      <c r="AC30" s="28">
        <v>3.0</v>
      </c>
      <c r="AD30" s="28">
        <v>3.0</v>
      </c>
      <c r="AE30" s="28">
        <v>1.0</v>
      </c>
      <c r="AF30" s="28">
        <v>1.0</v>
      </c>
      <c r="AG30" s="29" t="s">
        <v>119</v>
      </c>
      <c r="AH30" s="36" t="s">
        <v>117</v>
      </c>
      <c r="AI30" s="28" t="s">
        <v>118</v>
      </c>
      <c r="AJ30" s="28" t="s">
        <v>118</v>
      </c>
      <c r="AK30" s="28" t="s">
        <v>118</v>
      </c>
      <c r="AL30" s="28" t="s">
        <v>118</v>
      </c>
      <c r="AM30" s="28" t="s">
        <v>118</v>
      </c>
      <c r="AN30" s="28" t="s">
        <v>118</v>
      </c>
      <c r="AO30" s="28" t="s">
        <v>118</v>
      </c>
      <c r="AP30" s="28" t="s">
        <v>118</v>
      </c>
      <c r="AQ30" s="28" t="s">
        <v>118</v>
      </c>
      <c r="AR30" s="28" t="s">
        <v>118</v>
      </c>
      <c r="AS30" s="29" t="s">
        <v>119</v>
      </c>
      <c r="AT30" s="28" t="s">
        <v>156</v>
      </c>
      <c r="AU30" s="38" t="s">
        <v>237</v>
      </c>
      <c r="AV30" s="28">
        <v>40.0</v>
      </c>
      <c r="AW30" s="38">
        <v>37.0</v>
      </c>
      <c r="AX30" s="38" t="s">
        <v>206</v>
      </c>
      <c r="AY30" s="38">
        <v>0.0</v>
      </c>
      <c r="AZ30" s="39" t="s">
        <v>142</v>
      </c>
      <c r="BA30" s="38">
        <v>13.0</v>
      </c>
      <c r="BB30" s="38" t="s">
        <v>125</v>
      </c>
      <c r="BC30" s="28" t="s">
        <v>157</v>
      </c>
      <c r="BD30" s="28" t="s">
        <v>162</v>
      </c>
      <c r="BE30" s="28">
        <v>774.0</v>
      </c>
      <c r="BF30" s="28">
        <v>774.0</v>
      </c>
      <c r="BG30" s="60">
        <v>52.0</v>
      </c>
      <c r="BH30" s="61">
        <v>10.0</v>
      </c>
      <c r="BI30" s="62" t="s">
        <v>128</v>
      </c>
      <c r="BJ30" s="61">
        <v>80.0</v>
      </c>
      <c r="BK30" s="61">
        <v>50.0</v>
      </c>
      <c r="BL30" s="62" t="s">
        <v>128</v>
      </c>
      <c r="BM30" s="61">
        <v>6.0</v>
      </c>
      <c r="BN30" s="61">
        <v>17.0</v>
      </c>
      <c r="BO30" s="62" t="s">
        <v>128</v>
      </c>
      <c r="BP30" s="61">
        <v>4.0</v>
      </c>
      <c r="BQ30" s="61">
        <v>12.0</v>
      </c>
      <c r="BR30" s="62" t="s">
        <v>128</v>
      </c>
      <c r="BS30" s="61">
        <v>40.0</v>
      </c>
      <c r="BT30" s="61">
        <v>5.0</v>
      </c>
      <c r="BU30" s="62" t="s">
        <v>138</v>
      </c>
      <c r="BV30" s="61">
        <v>40.0</v>
      </c>
      <c r="BW30" s="61">
        <v>5.0</v>
      </c>
      <c r="BX30" s="62" t="s">
        <v>138</v>
      </c>
      <c r="BY30" s="61">
        <v>31.0</v>
      </c>
      <c r="BZ30" s="61">
        <v>17.0</v>
      </c>
      <c r="CA30" s="62" t="s">
        <v>128</v>
      </c>
      <c r="CB30" s="61">
        <v>11.0</v>
      </c>
      <c r="CC30" s="61">
        <v>93.0</v>
      </c>
      <c r="CD30" s="62" t="s">
        <v>128</v>
      </c>
      <c r="CE30" s="61">
        <v>29.0</v>
      </c>
      <c r="CF30" s="61">
        <v>1.15</v>
      </c>
      <c r="CG30" s="61" t="s">
        <v>128</v>
      </c>
      <c r="CH30" s="63" t="s">
        <v>119</v>
      </c>
      <c r="CI30" s="64" t="s">
        <v>119</v>
      </c>
      <c r="CJ30" s="65" t="s">
        <v>119</v>
      </c>
      <c r="CK30" s="64" t="s">
        <v>119</v>
      </c>
      <c r="CL30" s="67">
        <v>12.0</v>
      </c>
      <c r="CM30" s="68" t="s">
        <v>146</v>
      </c>
      <c r="CN30" s="67">
        <v>18.0</v>
      </c>
      <c r="CO30" s="67" t="s">
        <v>192</v>
      </c>
      <c r="CP30" s="65">
        <v>8.0</v>
      </c>
      <c r="CQ30" s="48" t="str">
        <f t="shared" si="1"/>
        <v>posible</v>
      </c>
      <c r="CR30" s="61">
        <v>16.0</v>
      </c>
      <c r="CS30" s="49" t="str">
        <f t="shared" si="2"/>
        <v>probablemente significativa</v>
      </c>
      <c r="CT30" s="51">
        <v>9.0</v>
      </c>
      <c r="CU30" s="50">
        <v>16.0</v>
      </c>
      <c r="CV30" s="50">
        <v>2.47662264</v>
      </c>
      <c r="CW30" s="50">
        <v>0.12337344</v>
      </c>
      <c r="CX30" s="51">
        <v>0.73714952</v>
      </c>
      <c r="CY30" s="52">
        <v>20.0</v>
      </c>
      <c r="CZ30" s="53">
        <v>4.0</v>
      </c>
      <c r="DA30" s="54" t="s">
        <v>117</v>
      </c>
      <c r="DB30" s="55" t="s">
        <v>118</v>
      </c>
      <c r="DC30" s="56">
        <v>520.0</v>
      </c>
      <c r="DD30" s="57">
        <v>184.0</v>
      </c>
      <c r="DE30" s="58">
        <v>336.0</v>
      </c>
      <c r="DF30" s="57">
        <v>42.5273</v>
      </c>
      <c r="DG30" s="57">
        <v>41.5924</v>
      </c>
      <c r="DH30" s="58">
        <v>43.4887</v>
      </c>
      <c r="DI30" s="57">
        <v>472558.0</v>
      </c>
      <c r="DJ30" s="57">
        <v>57129.0</v>
      </c>
      <c r="DK30" s="57">
        <v>8581.0</v>
      </c>
      <c r="DL30" s="57">
        <v>447880.1526</v>
      </c>
    </row>
    <row r="31">
      <c r="A31" s="28" t="s">
        <v>239</v>
      </c>
      <c r="B31" s="29" t="s">
        <v>167</v>
      </c>
      <c r="C31" s="30">
        <v>45061.0</v>
      </c>
      <c r="D31" s="31">
        <v>55.0</v>
      </c>
      <c r="E31" s="28" t="s">
        <v>116</v>
      </c>
      <c r="F31" s="28">
        <v>161.0</v>
      </c>
      <c r="G31" s="32">
        <v>70.0</v>
      </c>
      <c r="H31" s="33">
        <v>27.00513097488523</v>
      </c>
      <c r="I31" s="28" t="s">
        <v>117</v>
      </c>
      <c r="J31" s="28">
        <v>2.0</v>
      </c>
      <c r="K31" s="34">
        <v>44197.0</v>
      </c>
      <c r="L31" s="28" t="s">
        <v>117</v>
      </c>
      <c r="M31" s="28">
        <v>1.0</v>
      </c>
      <c r="N31" s="34">
        <v>44378.0</v>
      </c>
      <c r="O31" s="28">
        <v>0.0</v>
      </c>
      <c r="P31" s="34">
        <v>44378.0</v>
      </c>
      <c r="Q31" s="28" t="s">
        <v>118</v>
      </c>
      <c r="R31" s="35" t="s">
        <v>131</v>
      </c>
      <c r="S31" s="28" t="s">
        <v>168</v>
      </c>
      <c r="T31" s="28" t="s">
        <v>117</v>
      </c>
      <c r="U31" s="28">
        <v>3.0</v>
      </c>
      <c r="V31" s="28">
        <v>1.0</v>
      </c>
      <c r="W31" s="28">
        <v>2.0</v>
      </c>
      <c r="X31" s="28">
        <v>2.0</v>
      </c>
      <c r="Y31" s="28">
        <v>1.0</v>
      </c>
      <c r="Z31" s="28">
        <v>1.0</v>
      </c>
      <c r="AA31" s="28">
        <v>1.0</v>
      </c>
      <c r="AB31" s="28">
        <v>1.0</v>
      </c>
      <c r="AC31" s="28">
        <v>1.0</v>
      </c>
      <c r="AD31" s="28">
        <v>2.0</v>
      </c>
      <c r="AE31" s="28">
        <v>1.0</v>
      </c>
      <c r="AF31" s="28">
        <v>1.0</v>
      </c>
      <c r="AG31" s="29" t="s">
        <v>119</v>
      </c>
      <c r="AH31" s="36" t="s">
        <v>118</v>
      </c>
      <c r="AI31" s="28" t="s">
        <v>118</v>
      </c>
      <c r="AJ31" s="28" t="s">
        <v>118</v>
      </c>
      <c r="AK31" s="28" t="s">
        <v>118</v>
      </c>
      <c r="AL31" s="28" t="s">
        <v>118</v>
      </c>
      <c r="AM31" s="28" t="s">
        <v>118</v>
      </c>
      <c r="AN31" s="28" t="s">
        <v>118</v>
      </c>
      <c r="AO31" s="28" t="s">
        <v>118</v>
      </c>
      <c r="AP31" s="28" t="s">
        <v>118</v>
      </c>
      <c r="AQ31" s="28" t="s">
        <v>118</v>
      </c>
      <c r="AR31" s="28" t="s">
        <v>117</v>
      </c>
      <c r="AS31" s="28" t="s">
        <v>217</v>
      </c>
      <c r="AT31" s="28" t="s">
        <v>118</v>
      </c>
      <c r="AU31" s="38" t="s">
        <v>240</v>
      </c>
      <c r="AV31" s="28">
        <v>70.0</v>
      </c>
      <c r="AW31" s="38">
        <v>27.0</v>
      </c>
      <c r="AX31" s="38" t="s">
        <v>141</v>
      </c>
      <c r="AY31" s="38">
        <v>692.9999999999999</v>
      </c>
      <c r="AZ31" s="39" t="s">
        <v>142</v>
      </c>
      <c r="BA31" s="38">
        <v>11.0</v>
      </c>
      <c r="BB31" s="38" t="s">
        <v>125</v>
      </c>
      <c r="BC31" s="28" t="s">
        <v>149</v>
      </c>
      <c r="BD31" s="28" t="s">
        <v>127</v>
      </c>
      <c r="BE31" s="28">
        <v>683.0</v>
      </c>
      <c r="BF31" s="28">
        <v>683.0</v>
      </c>
      <c r="BG31" s="60">
        <v>46.0</v>
      </c>
      <c r="BH31" s="61">
        <v>15.0</v>
      </c>
      <c r="BI31" s="62" t="s">
        <v>128</v>
      </c>
      <c r="BJ31" s="61">
        <v>159.0</v>
      </c>
      <c r="BK31" s="61">
        <v>6.0</v>
      </c>
      <c r="BL31" s="62" t="s">
        <v>150</v>
      </c>
      <c r="BM31" s="61">
        <v>5.0</v>
      </c>
      <c r="BN31" s="61">
        <v>5.0</v>
      </c>
      <c r="BO31" s="62" t="s">
        <v>138</v>
      </c>
      <c r="BP31" s="61">
        <v>3.0</v>
      </c>
      <c r="BQ31" s="61">
        <v>3.0</v>
      </c>
      <c r="BR31" s="62" t="s">
        <v>138</v>
      </c>
      <c r="BS31" s="61">
        <v>83.0</v>
      </c>
      <c r="BT31" s="61">
        <v>17.0</v>
      </c>
      <c r="BU31" s="62" t="s">
        <v>128</v>
      </c>
      <c r="BV31" s="61">
        <v>47.0</v>
      </c>
      <c r="BW31" s="61">
        <v>5.0</v>
      </c>
      <c r="BX31" s="62" t="s">
        <v>138</v>
      </c>
      <c r="BY31" s="61">
        <v>32.0</v>
      </c>
      <c r="BZ31" s="61">
        <v>20.0</v>
      </c>
      <c r="CA31" s="62" t="s">
        <v>128</v>
      </c>
      <c r="CB31" s="61">
        <v>2.0</v>
      </c>
      <c r="CC31" s="61">
        <v>60.0</v>
      </c>
      <c r="CD31" s="62" t="s">
        <v>128</v>
      </c>
      <c r="CE31" s="61">
        <v>26.0</v>
      </c>
      <c r="CF31" s="61">
        <v>0.2</v>
      </c>
      <c r="CG31" s="61" t="s">
        <v>128</v>
      </c>
      <c r="CH31" s="63">
        <v>6.0</v>
      </c>
      <c r="CI31" s="64" t="s">
        <v>129</v>
      </c>
      <c r="CJ31" s="65">
        <v>10.0</v>
      </c>
      <c r="CK31" s="64" t="s">
        <v>182</v>
      </c>
      <c r="CL31" s="67">
        <v>13.0</v>
      </c>
      <c r="CM31" s="68" t="s">
        <v>146</v>
      </c>
      <c r="CN31" s="67">
        <v>15.0</v>
      </c>
      <c r="CO31" s="67" t="s">
        <v>192</v>
      </c>
      <c r="CP31" s="65">
        <v>6.0</v>
      </c>
      <c r="CQ31" s="48" t="str">
        <f t="shared" si="1"/>
        <v>ausencia</v>
      </c>
      <c r="CR31" s="61">
        <v>10.0</v>
      </c>
      <c r="CS31" s="49" t="str">
        <f t="shared" si="2"/>
        <v>posible</v>
      </c>
      <c r="CT31" s="51">
        <v>10.0</v>
      </c>
      <c r="CU31" s="50">
        <v>39.0</v>
      </c>
      <c r="CV31" s="50">
        <v>2.07911026</v>
      </c>
      <c r="CW31" s="50">
        <v>0.13809581</v>
      </c>
      <c r="CX31" s="51">
        <v>0.76487913</v>
      </c>
      <c r="CY31" s="52">
        <v>26.0</v>
      </c>
      <c r="CZ31" s="53">
        <v>5.0</v>
      </c>
      <c r="DA31" s="54" t="s">
        <v>117</v>
      </c>
      <c r="DB31" s="55" t="s">
        <v>118</v>
      </c>
      <c r="DC31" s="56">
        <v>1007.0</v>
      </c>
      <c r="DD31" s="57">
        <v>722.0</v>
      </c>
      <c r="DE31" s="58">
        <v>285.0</v>
      </c>
      <c r="DF31" s="57">
        <v>43.4313</v>
      </c>
      <c r="DG31" s="57">
        <v>44.0119</v>
      </c>
      <c r="DH31" s="58">
        <v>42.8465</v>
      </c>
      <c r="DI31" s="57">
        <v>457171.0</v>
      </c>
      <c r="DJ31" s="57">
        <v>59624.0</v>
      </c>
      <c r="DK31" s="57">
        <v>10198.0</v>
      </c>
      <c r="DL31" s="57">
        <v>403389.4795</v>
      </c>
    </row>
    <row r="32">
      <c r="A32" s="28" t="s">
        <v>241</v>
      </c>
      <c r="B32" s="29" t="s">
        <v>167</v>
      </c>
      <c r="C32" s="30">
        <v>45065.0</v>
      </c>
      <c r="D32" s="31">
        <v>47.0</v>
      </c>
      <c r="E32" s="28" t="s">
        <v>116</v>
      </c>
      <c r="F32" s="28">
        <v>154.0</v>
      </c>
      <c r="G32" s="32">
        <v>60.0</v>
      </c>
      <c r="H32" s="33">
        <v>25.2993759487266</v>
      </c>
      <c r="I32" s="28" t="s">
        <v>117</v>
      </c>
      <c r="J32" s="28">
        <v>3.0</v>
      </c>
      <c r="K32" s="34">
        <v>44958.0</v>
      </c>
      <c r="L32" s="28" t="s">
        <v>117</v>
      </c>
      <c r="M32" s="28">
        <v>1.0</v>
      </c>
      <c r="N32" s="34">
        <v>44105.0</v>
      </c>
      <c r="O32" s="28">
        <v>0.0</v>
      </c>
      <c r="P32" s="34">
        <v>44105.0</v>
      </c>
      <c r="Q32" s="28" t="s">
        <v>118</v>
      </c>
      <c r="R32" s="35" t="s">
        <v>131</v>
      </c>
      <c r="S32" s="28" t="s">
        <v>188</v>
      </c>
      <c r="T32" s="28" t="s">
        <v>118</v>
      </c>
      <c r="U32" s="28">
        <v>1.0</v>
      </c>
      <c r="V32" s="28">
        <v>1.0</v>
      </c>
      <c r="W32" s="28">
        <v>2.0</v>
      </c>
      <c r="X32" s="28">
        <v>2.0</v>
      </c>
      <c r="Y32" s="28">
        <v>1.0</v>
      </c>
      <c r="Z32" s="28">
        <v>1.0</v>
      </c>
      <c r="AA32" s="28">
        <v>2.0</v>
      </c>
      <c r="AB32" s="28">
        <v>1.0</v>
      </c>
      <c r="AC32" s="28">
        <v>1.0</v>
      </c>
      <c r="AD32" s="28">
        <v>1.0</v>
      </c>
      <c r="AE32" s="28">
        <v>1.0</v>
      </c>
      <c r="AF32" s="28">
        <v>1.0</v>
      </c>
      <c r="AG32" s="59" t="s">
        <v>242</v>
      </c>
      <c r="AH32" s="36" t="s">
        <v>118</v>
      </c>
      <c r="AI32" s="28" t="s">
        <v>118</v>
      </c>
      <c r="AJ32" s="28" t="s">
        <v>118</v>
      </c>
      <c r="AK32" s="28" t="s">
        <v>118</v>
      </c>
      <c r="AL32" s="28" t="s">
        <v>118</v>
      </c>
      <c r="AM32" s="28" t="s">
        <v>118</v>
      </c>
      <c r="AN32" s="28" t="s">
        <v>118</v>
      </c>
      <c r="AO32" s="28" t="s">
        <v>118</v>
      </c>
      <c r="AP32" s="28" t="s">
        <v>118</v>
      </c>
      <c r="AQ32" s="28" t="s">
        <v>118</v>
      </c>
      <c r="AR32" s="28" t="s">
        <v>117</v>
      </c>
      <c r="AS32" s="28" t="s">
        <v>243</v>
      </c>
      <c r="AT32" s="28" t="s">
        <v>117</v>
      </c>
      <c r="AU32" s="38" t="s">
        <v>244</v>
      </c>
      <c r="AV32" s="28">
        <v>60.0</v>
      </c>
      <c r="AW32" s="38">
        <v>35.0</v>
      </c>
      <c r="AX32" s="38" t="s">
        <v>206</v>
      </c>
      <c r="AY32" s="38">
        <v>960.0</v>
      </c>
      <c r="AZ32" s="39" t="s">
        <v>142</v>
      </c>
      <c r="BA32" s="38">
        <v>14.0</v>
      </c>
      <c r="BB32" s="38" t="s">
        <v>125</v>
      </c>
      <c r="BC32" s="28" t="s">
        <v>136</v>
      </c>
      <c r="BD32" s="28" t="s">
        <v>127</v>
      </c>
      <c r="BE32" s="28">
        <v>960.0</v>
      </c>
      <c r="BF32" s="28">
        <v>960.0</v>
      </c>
      <c r="BG32" s="60">
        <v>74.0</v>
      </c>
      <c r="BH32" s="61">
        <v>1.0</v>
      </c>
      <c r="BI32" s="62" t="s">
        <v>138</v>
      </c>
      <c r="BJ32" s="61">
        <v>91.0</v>
      </c>
      <c r="BK32" s="61">
        <v>20.0</v>
      </c>
      <c r="BL32" s="62" t="s">
        <v>128</v>
      </c>
      <c r="BM32" s="61">
        <v>7.0</v>
      </c>
      <c r="BN32" s="61">
        <v>28.0</v>
      </c>
      <c r="BO32" s="62" t="s">
        <v>128</v>
      </c>
      <c r="BP32" s="61">
        <v>9.0</v>
      </c>
      <c r="BQ32" s="61">
        <v>90.0</v>
      </c>
      <c r="BR32" s="62" t="s">
        <v>128</v>
      </c>
      <c r="BS32" s="61">
        <v>120.0</v>
      </c>
      <c r="BT32" s="61">
        <v>90.0</v>
      </c>
      <c r="BU32" s="62" t="s">
        <v>128</v>
      </c>
      <c r="BV32" s="61">
        <v>80.0</v>
      </c>
      <c r="BW32" s="61">
        <v>80.0</v>
      </c>
      <c r="BX32" s="62" t="s">
        <v>128</v>
      </c>
      <c r="BY32" s="61">
        <v>45.0</v>
      </c>
      <c r="BZ32" s="61">
        <v>65.0</v>
      </c>
      <c r="CA32" s="62" t="s">
        <v>128</v>
      </c>
      <c r="CB32" s="61">
        <v>-3.0</v>
      </c>
      <c r="CC32" s="61">
        <v>30.0</v>
      </c>
      <c r="CD32" s="62" t="s">
        <v>128</v>
      </c>
      <c r="CE32" s="61">
        <v>26.0</v>
      </c>
      <c r="CF32" s="61">
        <v>0.21</v>
      </c>
      <c r="CG32" s="61" t="s">
        <v>128</v>
      </c>
      <c r="CH32" s="63" t="s">
        <v>119</v>
      </c>
      <c r="CI32" s="64" t="s">
        <v>119</v>
      </c>
      <c r="CJ32" s="65" t="s">
        <v>119</v>
      </c>
      <c r="CK32" s="64" t="s">
        <v>119</v>
      </c>
      <c r="CL32" s="67">
        <v>17.0</v>
      </c>
      <c r="CM32" s="68" t="s">
        <v>146</v>
      </c>
      <c r="CN32" s="67">
        <v>16.0</v>
      </c>
      <c r="CO32" s="67" t="s">
        <v>146</v>
      </c>
      <c r="CP32" s="65">
        <v>11.0</v>
      </c>
      <c r="CQ32" s="48" t="str">
        <f t="shared" si="1"/>
        <v>probablemente significativa</v>
      </c>
      <c r="CR32" s="61">
        <v>14.0</v>
      </c>
      <c r="CS32" s="49" t="str">
        <f t="shared" si="2"/>
        <v>probablemente significativa</v>
      </c>
      <c r="CT32" s="51">
        <v>11.0</v>
      </c>
      <c r="CU32" s="50">
        <v>18.0</v>
      </c>
      <c r="CV32" s="50">
        <v>2.28268478</v>
      </c>
      <c r="CW32" s="50">
        <v>0.13485689</v>
      </c>
      <c r="CX32" s="51">
        <v>0.7170888</v>
      </c>
      <c r="CY32" s="52">
        <v>18.0</v>
      </c>
      <c r="CZ32" s="53">
        <v>5.0</v>
      </c>
      <c r="DA32" s="54" t="s">
        <v>117</v>
      </c>
      <c r="DB32" s="55" t="s">
        <v>118</v>
      </c>
      <c r="DC32" s="56">
        <v>209.0</v>
      </c>
      <c r="DD32" s="57">
        <v>204.0</v>
      </c>
      <c r="DE32" s="58">
        <v>5.0</v>
      </c>
      <c r="DF32" s="57">
        <v>40.1941</v>
      </c>
      <c r="DG32" s="57">
        <v>44.9115</v>
      </c>
      <c r="DH32" s="58">
        <v>35.5072</v>
      </c>
      <c r="DI32" s="57">
        <v>490152.0</v>
      </c>
      <c r="DJ32" s="57">
        <v>55166.0</v>
      </c>
      <c r="DK32" s="57">
        <v>20743.0</v>
      </c>
      <c r="DL32" s="57">
        <v>434098.8099</v>
      </c>
    </row>
    <row r="33">
      <c r="A33" s="28" t="s">
        <v>245</v>
      </c>
      <c r="B33" s="29" t="s">
        <v>167</v>
      </c>
      <c r="C33" s="30">
        <v>45065.0</v>
      </c>
      <c r="D33" s="31">
        <v>41.0</v>
      </c>
      <c r="E33" s="28" t="s">
        <v>116</v>
      </c>
      <c r="F33" s="28">
        <v>155.0</v>
      </c>
      <c r="G33" s="32">
        <v>90.0</v>
      </c>
      <c r="H33" s="33">
        <v>37.460978147762745</v>
      </c>
      <c r="I33" s="28" t="s">
        <v>117</v>
      </c>
      <c r="J33" s="28">
        <v>4.0</v>
      </c>
      <c r="K33" s="34">
        <v>44621.0</v>
      </c>
      <c r="L33" s="28" t="s">
        <v>117</v>
      </c>
      <c r="M33" s="28">
        <v>1.0</v>
      </c>
      <c r="N33" s="34">
        <v>44743.0</v>
      </c>
      <c r="O33" s="28">
        <v>2.0</v>
      </c>
      <c r="P33" s="34">
        <v>44743.0</v>
      </c>
      <c r="Q33" s="28" t="s">
        <v>118</v>
      </c>
      <c r="R33" s="35" t="s">
        <v>131</v>
      </c>
      <c r="S33" s="28" t="s">
        <v>168</v>
      </c>
      <c r="T33" s="28" t="s">
        <v>118</v>
      </c>
      <c r="U33" s="28">
        <v>1.0</v>
      </c>
      <c r="V33" s="28">
        <v>1.0</v>
      </c>
      <c r="W33" s="28">
        <v>3.0</v>
      </c>
      <c r="X33" s="28">
        <v>3.0</v>
      </c>
      <c r="Y33" s="28">
        <v>3.0</v>
      </c>
      <c r="Z33" s="28">
        <v>3.0</v>
      </c>
      <c r="AA33" s="28">
        <v>3.0</v>
      </c>
      <c r="AB33" s="28">
        <v>3.0</v>
      </c>
      <c r="AC33" s="28">
        <v>3.0</v>
      </c>
      <c r="AD33" s="28">
        <v>3.0</v>
      </c>
      <c r="AE33" s="28">
        <v>3.0</v>
      </c>
      <c r="AF33" s="28">
        <v>3.0</v>
      </c>
      <c r="AG33" s="29" t="s">
        <v>119</v>
      </c>
      <c r="AH33" s="36" t="s">
        <v>118</v>
      </c>
      <c r="AI33" s="28" t="s">
        <v>118</v>
      </c>
      <c r="AJ33" s="28" t="s">
        <v>118</v>
      </c>
      <c r="AK33" s="28" t="s">
        <v>118</v>
      </c>
      <c r="AL33" s="28" t="s">
        <v>118</v>
      </c>
      <c r="AM33" s="28" t="s">
        <v>118</v>
      </c>
      <c r="AN33" s="28" t="s">
        <v>118</v>
      </c>
      <c r="AO33" s="28" t="s">
        <v>118</v>
      </c>
      <c r="AP33" s="28" t="s">
        <v>118</v>
      </c>
      <c r="AQ33" s="28" t="s">
        <v>118</v>
      </c>
      <c r="AR33" s="28" t="s">
        <v>118</v>
      </c>
      <c r="AS33" s="29" t="s">
        <v>119</v>
      </c>
      <c r="AT33" s="28" t="s">
        <v>156</v>
      </c>
      <c r="AU33" s="38" t="s">
        <v>246</v>
      </c>
      <c r="AV33" s="28">
        <v>80.0</v>
      </c>
      <c r="AW33" s="38">
        <v>26.0</v>
      </c>
      <c r="AX33" s="38" t="s">
        <v>141</v>
      </c>
      <c r="AY33" s="38">
        <v>692.9999999999999</v>
      </c>
      <c r="AZ33" s="39" t="s">
        <v>142</v>
      </c>
      <c r="BA33" s="38">
        <v>13.0</v>
      </c>
      <c r="BB33" s="38" t="s">
        <v>125</v>
      </c>
      <c r="BC33" s="28" t="s">
        <v>171</v>
      </c>
      <c r="BD33" s="28" t="s">
        <v>162</v>
      </c>
      <c r="BE33" s="28">
        <v>322.0</v>
      </c>
      <c r="BF33" s="28">
        <v>322.0</v>
      </c>
      <c r="BG33" s="60">
        <v>71.0</v>
      </c>
      <c r="BH33" s="61">
        <v>1.0</v>
      </c>
      <c r="BI33" s="62" t="s">
        <v>138</v>
      </c>
      <c r="BJ33" s="61">
        <v>94.0</v>
      </c>
      <c r="BK33" s="61">
        <v>20.0</v>
      </c>
      <c r="BL33" s="62" t="s">
        <v>128</v>
      </c>
      <c r="BM33" s="61">
        <v>6.0</v>
      </c>
      <c r="BN33" s="61">
        <v>16.0</v>
      </c>
      <c r="BO33" s="62" t="s">
        <v>128</v>
      </c>
      <c r="BP33" s="61">
        <v>5.0</v>
      </c>
      <c r="BQ33" s="61">
        <v>53.0</v>
      </c>
      <c r="BR33" s="62" t="s">
        <v>128</v>
      </c>
      <c r="BS33" s="61">
        <v>75.0</v>
      </c>
      <c r="BT33" s="61">
        <v>10.0</v>
      </c>
      <c r="BU33" s="62" t="s">
        <v>128</v>
      </c>
      <c r="BV33" s="61">
        <v>57.0</v>
      </c>
      <c r="BW33" s="61">
        <v>30.0</v>
      </c>
      <c r="BX33" s="62" t="s">
        <v>128</v>
      </c>
      <c r="BY33" s="61">
        <v>41.0</v>
      </c>
      <c r="BZ33" s="61">
        <v>70.0</v>
      </c>
      <c r="CA33" s="62" t="s">
        <v>128</v>
      </c>
      <c r="CB33" s="61">
        <v>9.0</v>
      </c>
      <c r="CC33" s="61">
        <v>90.0</v>
      </c>
      <c r="CD33" s="62" t="s">
        <v>128</v>
      </c>
      <c r="CE33" s="61">
        <v>27.0</v>
      </c>
      <c r="CF33" s="61">
        <v>0.53</v>
      </c>
      <c r="CG33" s="61" t="s">
        <v>128</v>
      </c>
      <c r="CH33" s="63">
        <v>4.0</v>
      </c>
      <c r="CI33" s="64" t="s">
        <v>129</v>
      </c>
      <c r="CJ33" s="65">
        <v>7.0</v>
      </c>
      <c r="CK33" s="64" t="s">
        <v>129</v>
      </c>
      <c r="CL33" s="67">
        <v>3.0</v>
      </c>
      <c r="CM33" s="68" t="s">
        <v>129</v>
      </c>
      <c r="CN33" s="67">
        <v>3.0</v>
      </c>
      <c r="CO33" s="67" t="s">
        <v>129</v>
      </c>
      <c r="CP33" s="65">
        <v>4.0</v>
      </c>
      <c r="CQ33" s="48" t="str">
        <f t="shared" si="1"/>
        <v>ausencia</v>
      </c>
      <c r="CR33" s="61">
        <v>7.0</v>
      </c>
      <c r="CS33" s="49" t="str">
        <f t="shared" si="2"/>
        <v>ausencia</v>
      </c>
      <c r="CT33" s="50">
        <v>72.0</v>
      </c>
      <c r="CU33" s="50">
        <v>119.0</v>
      </c>
      <c r="CV33" s="50">
        <v>2.03388657</v>
      </c>
      <c r="CW33" s="50">
        <v>0.12621704</v>
      </c>
      <c r="CX33" s="51">
        <v>0.58413546</v>
      </c>
      <c r="CY33" s="52">
        <v>22.0</v>
      </c>
      <c r="CZ33" s="53">
        <v>1.0</v>
      </c>
      <c r="DA33" s="54" t="s">
        <v>117</v>
      </c>
      <c r="DB33" s="55" t="s">
        <v>118</v>
      </c>
      <c r="DC33" s="56">
        <v>1950.0</v>
      </c>
      <c r="DD33" s="57">
        <v>1382.0</v>
      </c>
      <c r="DE33" s="58">
        <v>568.0</v>
      </c>
      <c r="DF33" s="57">
        <v>41.3017</v>
      </c>
      <c r="DG33" s="57">
        <v>41.5762</v>
      </c>
      <c r="DH33" s="58">
        <v>40.9732</v>
      </c>
      <c r="DI33" s="57">
        <v>420344.0</v>
      </c>
      <c r="DJ33" s="57">
        <v>53359.0</v>
      </c>
      <c r="DK33" s="57">
        <v>6986.0</v>
      </c>
      <c r="DL33" s="57">
        <v>411913.8924</v>
      </c>
    </row>
    <row r="34">
      <c r="A34" s="28" t="s">
        <v>247</v>
      </c>
      <c r="B34" s="29" t="s">
        <v>167</v>
      </c>
      <c r="C34" s="30">
        <v>45065.0</v>
      </c>
      <c r="D34" s="31">
        <v>44.0</v>
      </c>
      <c r="E34" s="28" t="s">
        <v>116</v>
      </c>
      <c r="F34" s="28">
        <v>170.0</v>
      </c>
      <c r="G34" s="32">
        <v>73.0</v>
      </c>
      <c r="H34" s="33">
        <v>25.259515570934255</v>
      </c>
      <c r="I34" s="28" t="s">
        <v>117</v>
      </c>
      <c r="J34" s="28">
        <v>4.0</v>
      </c>
      <c r="K34" s="34">
        <v>44562.0</v>
      </c>
      <c r="L34" s="28" t="s">
        <v>117</v>
      </c>
      <c r="M34" s="28">
        <v>2.0</v>
      </c>
      <c r="N34" s="34">
        <v>44075.0</v>
      </c>
      <c r="O34" s="28">
        <v>0.0</v>
      </c>
      <c r="P34" s="34">
        <v>44228.0</v>
      </c>
      <c r="Q34" s="28" t="s">
        <v>118</v>
      </c>
      <c r="R34" s="35" t="s">
        <v>131</v>
      </c>
      <c r="S34" s="28" t="s">
        <v>168</v>
      </c>
      <c r="T34" s="28" t="s">
        <v>118</v>
      </c>
      <c r="U34" s="28">
        <v>2.0</v>
      </c>
      <c r="V34" s="28">
        <v>2.0</v>
      </c>
      <c r="W34" s="28">
        <v>2.0</v>
      </c>
      <c r="X34" s="28">
        <v>2.0</v>
      </c>
      <c r="Y34" s="28">
        <v>3.0</v>
      </c>
      <c r="Z34" s="28">
        <v>1.0</v>
      </c>
      <c r="AA34" s="28">
        <v>2.0</v>
      </c>
      <c r="AB34" s="28">
        <v>1.0</v>
      </c>
      <c r="AC34" s="28">
        <v>1.0</v>
      </c>
      <c r="AD34" s="28">
        <v>3.0</v>
      </c>
      <c r="AE34" s="28">
        <v>1.0</v>
      </c>
      <c r="AF34" s="28">
        <v>1.0</v>
      </c>
      <c r="AG34" s="29" t="s">
        <v>119</v>
      </c>
      <c r="AH34" s="36" t="s">
        <v>118</v>
      </c>
      <c r="AI34" s="28" t="s">
        <v>118</v>
      </c>
      <c r="AJ34" s="28" t="s">
        <v>118</v>
      </c>
      <c r="AK34" s="28" t="s">
        <v>118</v>
      </c>
      <c r="AL34" s="28" t="s">
        <v>118</v>
      </c>
      <c r="AM34" s="28" t="s">
        <v>118</v>
      </c>
      <c r="AN34" s="28" t="s">
        <v>118</v>
      </c>
      <c r="AO34" s="28" t="s">
        <v>118</v>
      </c>
      <c r="AP34" s="28" t="s">
        <v>118</v>
      </c>
      <c r="AQ34" s="28" t="s">
        <v>118</v>
      </c>
      <c r="AR34" s="28" t="s">
        <v>117</v>
      </c>
      <c r="AS34" s="28" t="s">
        <v>248</v>
      </c>
      <c r="AT34" s="28" t="s">
        <v>156</v>
      </c>
      <c r="AU34" s="38" t="s">
        <v>249</v>
      </c>
      <c r="AV34" s="28">
        <v>85.0</v>
      </c>
      <c r="AW34" s="38">
        <v>26.0</v>
      </c>
      <c r="AX34" s="38" t="s">
        <v>141</v>
      </c>
      <c r="AY34" s="38">
        <v>2514.0</v>
      </c>
      <c r="AZ34" s="39" t="s">
        <v>124</v>
      </c>
      <c r="BA34" s="38">
        <v>4.0</v>
      </c>
      <c r="BB34" s="38" t="s">
        <v>135</v>
      </c>
      <c r="BC34" s="28" t="s">
        <v>157</v>
      </c>
      <c r="BD34" s="28" t="s">
        <v>162</v>
      </c>
      <c r="BE34" s="28">
        <v>990.0</v>
      </c>
      <c r="BF34" s="28">
        <v>837.0</v>
      </c>
      <c r="BG34" s="60">
        <v>97.0</v>
      </c>
      <c r="BH34" s="61">
        <v>1.0</v>
      </c>
      <c r="BI34" s="62" t="s">
        <v>138</v>
      </c>
      <c r="BJ34" s="61">
        <v>85.0</v>
      </c>
      <c r="BK34" s="61">
        <v>25.0</v>
      </c>
      <c r="BL34" s="62" t="s">
        <v>128</v>
      </c>
      <c r="BM34" s="61">
        <v>9.0</v>
      </c>
      <c r="BN34" s="61">
        <v>64.0</v>
      </c>
      <c r="BO34" s="62" t="s">
        <v>128</v>
      </c>
      <c r="BP34" s="61">
        <v>6.0</v>
      </c>
      <c r="BQ34" s="61">
        <v>53.0</v>
      </c>
      <c r="BR34" s="62" t="s">
        <v>128</v>
      </c>
      <c r="BS34" s="61">
        <v>114.0</v>
      </c>
      <c r="BT34" s="61">
        <v>85.0</v>
      </c>
      <c r="BU34" s="62" t="s">
        <v>128</v>
      </c>
      <c r="BV34" s="61">
        <v>77.0</v>
      </c>
      <c r="BW34" s="61">
        <v>85.0</v>
      </c>
      <c r="BX34" s="62" t="s">
        <v>128</v>
      </c>
      <c r="BY34" s="61">
        <v>48.0</v>
      </c>
      <c r="BZ34" s="61">
        <v>90.0</v>
      </c>
      <c r="CA34" s="62" t="s">
        <v>128</v>
      </c>
      <c r="CB34" s="61">
        <v>2.0</v>
      </c>
      <c r="CC34" s="61">
        <v>70.0</v>
      </c>
      <c r="CD34" s="62" t="s">
        <v>128</v>
      </c>
      <c r="CE34" s="61">
        <v>29.0</v>
      </c>
      <c r="CF34" s="61">
        <v>1.15</v>
      </c>
      <c r="CG34" s="61" t="s">
        <v>128</v>
      </c>
      <c r="CH34" s="63">
        <v>3.0</v>
      </c>
      <c r="CI34" s="64" t="s">
        <v>129</v>
      </c>
      <c r="CJ34" s="65">
        <v>4.0</v>
      </c>
      <c r="CK34" s="64" t="s">
        <v>129</v>
      </c>
      <c r="CL34" s="67">
        <v>2.0</v>
      </c>
      <c r="CM34" s="68" t="s">
        <v>129</v>
      </c>
      <c r="CN34" s="67">
        <v>3.0</v>
      </c>
      <c r="CO34" s="67" t="s">
        <v>129</v>
      </c>
      <c r="CP34" s="65">
        <v>3.0</v>
      </c>
      <c r="CQ34" s="48" t="str">
        <f t="shared" si="1"/>
        <v>ausencia</v>
      </c>
      <c r="CR34" s="61">
        <v>4.0</v>
      </c>
      <c r="CS34" s="49" t="str">
        <f t="shared" si="2"/>
        <v>ausencia</v>
      </c>
      <c r="CT34" s="51">
        <v>12.0</v>
      </c>
      <c r="CU34" s="50">
        <v>65.0</v>
      </c>
      <c r="CV34" s="50">
        <v>2.78017756</v>
      </c>
      <c r="CW34" s="50">
        <v>0.13132352</v>
      </c>
      <c r="CX34" s="51">
        <v>0.74224653</v>
      </c>
      <c r="CY34" s="52">
        <v>25.0</v>
      </c>
      <c r="CZ34" s="53">
        <v>4.0</v>
      </c>
      <c r="DA34" s="54" t="s">
        <v>117</v>
      </c>
      <c r="DB34" s="55" t="s">
        <v>117</v>
      </c>
      <c r="DC34" s="56">
        <v>252.0</v>
      </c>
      <c r="DD34" s="57">
        <v>236.0</v>
      </c>
      <c r="DE34" s="58">
        <v>16.0</v>
      </c>
      <c r="DF34" s="57">
        <v>41.4465</v>
      </c>
      <c r="DG34" s="57">
        <v>41.9535</v>
      </c>
      <c r="DH34" s="58">
        <v>40.9457</v>
      </c>
      <c r="DI34" s="57">
        <v>518089.0</v>
      </c>
      <c r="DJ34" s="57">
        <v>58050.0</v>
      </c>
      <c r="DK34" s="57">
        <v>25939.0</v>
      </c>
      <c r="DL34" s="57">
        <v>447369.1717</v>
      </c>
    </row>
    <row r="35">
      <c r="A35" s="28" t="s">
        <v>250</v>
      </c>
      <c r="B35" s="29" t="s">
        <v>167</v>
      </c>
      <c r="C35" s="30">
        <v>45068.0</v>
      </c>
      <c r="D35" s="31">
        <v>39.0</v>
      </c>
      <c r="E35" s="28" t="s">
        <v>116</v>
      </c>
      <c r="F35" s="28">
        <v>153.0</v>
      </c>
      <c r="G35" s="32">
        <v>40.0</v>
      </c>
      <c r="H35" s="33">
        <v>17.087444999786406</v>
      </c>
      <c r="I35" s="28" t="s">
        <v>117</v>
      </c>
      <c r="J35" s="28">
        <v>3.0</v>
      </c>
      <c r="K35" s="34">
        <v>44682.0</v>
      </c>
      <c r="L35" s="28" t="s">
        <v>117</v>
      </c>
      <c r="M35" s="28">
        <v>2.0</v>
      </c>
      <c r="N35" s="34">
        <v>44075.0</v>
      </c>
      <c r="O35" s="28">
        <v>0.0</v>
      </c>
      <c r="P35" s="34">
        <v>44562.0</v>
      </c>
      <c r="Q35" s="28" t="s">
        <v>118</v>
      </c>
      <c r="R35" s="35" t="s">
        <v>131</v>
      </c>
      <c r="S35" s="28" t="s">
        <v>177</v>
      </c>
      <c r="T35" s="29" t="s">
        <v>119</v>
      </c>
      <c r="U35" s="28">
        <v>1.0</v>
      </c>
      <c r="V35" s="28">
        <v>1.0</v>
      </c>
      <c r="W35" s="28">
        <v>1.0</v>
      </c>
      <c r="X35" s="28">
        <v>2.0</v>
      </c>
      <c r="Y35" s="28">
        <v>1.0</v>
      </c>
      <c r="Z35" s="28">
        <v>1.0</v>
      </c>
      <c r="AA35" s="28">
        <v>3.0</v>
      </c>
      <c r="AB35" s="28">
        <v>1.0</v>
      </c>
      <c r="AC35" s="28">
        <v>1.0</v>
      </c>
      <c r="AD35" s="28">
        <v>3.0</v>
      </c>
      <c r="AE35" s="28">
        <v>1.0</v>
      </c>
      <c r="AF35" s="28">
        <v>3.0</v>
      </c>
      <c r="AG35" s="59" t="s">
        <v>251</v>
      </c>
      <c r="AH35" s="36" t="s">
        <v>118</v>
      </c>
      <c r="AI35" s="28" t="s">
        <v>118</v>
      </c>
      <c r="AJ35" s="28" t="s">
        <v>118</v>
      </c>
      <c r="AK35" s="28" t="s">
        <v>118</v>
      </c>
      <c r="AL35" s="28" t="s">
        <v>118</v>
      </c>
      <c r="AM35" s="28" t="s">
        <v>118</v>
      </c>
      <c r="AN35" s="28" t="s">
        <v>118</v>
      </c>
      <c r="AO35" s="28" t="s">
        <v>118</v>
      </c>
      <c r="AP35" s="28" t="s">
        <v>118</v>
      </c>
      <c r="AQ35" s="28" t="s">
        <v>118</v>
      </c>
      <c r="AR35" s="28" t="s">
        <v>117</v>
      </c>
      <c r="AS35" s="28" t="s">
        <v>217</v>
      </c>
      <c r="AT35" s="28" t="s">
        <v>118</v>
      </c>
      <c r="AU35" s="38" t="s">
        <v>252</v>
      </c>
      <c r="AV35" s="28">
        <v>80.0</v>
      </c>
      <c r="AW35" s="38">
        <v>21.0</v>
      </c>
      <c r="AX35" s="38" t="s">
        <v>123</v>
      </c>
      <c r="AY35" s="38">
        <v>1059.0</v>
      </c>
      <c r="AZ35" s="39" t="s">
        <v>165</v>
      </c>
      <c r="BA35" s="38">
        <v>6.0</v>
      </c>
      <c r="BB35" s="38" t="s">
        <v>125</v>
      </c>
      <c r="BC35" s="28" t="s">
        <v>136</v>
      </c>
      <c r="BD35" s="28" t="s">
        <v>32</v>
      </c>
      <c r="BE35" s="28">
        <v>993.0</v>
      </c>
      <c r="BF35" s="28">
        <v>506.0</v>
      </c>
      <c r="BG35" s="60">
        <v>32.0</v>
      </c>
      <c r="BH35" s="61">
        <v>35.0</v>
      </c>
      <c r="BI35" s="62" t="s">
        <v>128</v>
      </c>
      <c r="BJ35" s="61">
        <v>118.0</v>
      </c>
      <c r="BK35" s="61">
        <v>10.0</v>
      </c>
      <c r="BL35" s="62" t="s">
        <v>128</v>
      </c>
      <c r="BM35" s="61">
        <v>5.0</v>
      </c>
      <c r="BN35" s="61">
        <v>23.0</v>
      </c>
      <c r="BO35" s="62" t="s">
        <v>138</v>
      </c>
      <c r="BP35" s="61">
        <v>5.0</v>
      </c>
      <c r="BQ35" s="61">
        <v>27.0</v>
      </c>
      <c r="BR35" s="62" t="s">
        <v>128</v>
      </c>
      <c r="BS35" s="61">
        <v>77.0</v>
      </c>
      <c r="BT35" s="61">
        <v>5.0</v>
      </c>
      <c r="BU35" s="62" t="s">
        <v>150</v>
      </c>
      <c r="BV35" s="61">
        <v>47.0</v>
      </c>
      <c r="BW35" s="61">
        <v>25.0</v>
      </c>
      <c r="BX35" s="62" t="s">
        <v>138</v>
      </c>
      <c r="BY35" s="61">
        <v>35.0</v>
      </c>
      <c r="BZ35" s="61">
        <v>20.0</v>
      </c>
      <c r="CA35" s="62" t="s">
        <v>128</v>
      </c>
      <c r="CB35" s="61">
        <v>6.0</v>
      </c>
      <c r="CC35" s="61">
        <v>70.0</v>
      </c>
      <c r="CD35" s="62" t="s">
        <v>128</v>
      </c>
      <c r="CE35" s="61">
        <v>25.0</v>
      </c>
      <c r="CF35" s="61">
        <v>1.08</v>
      </c>
      <c r="CG35" s="61" t="s">
        <v>128</v>
      </c>
      <c r="CH35" s="63">
        <v>6.0</v>
      </c>
      <c r="CI35" s="64" t="s">
        <v>129</v>
      </c>
      <c r="CJ35" s="65">
        <v>3.0</v>
      </c>
      <c r="CK35" s="64" t="s">
        <v>129</v>
      </c>
      <c r="CL35" s="67">
        <v>3.0</v>
      </c>
      <c r="CM35" s="68" t="s">
        <v>129</v>
      </c>
      <c r="CN35" s="67">
        <v>4.0</v>
      </c>
      <c r="CO35" s="67" t="s">
        <v>129</v>
      </c>
      <c r="CP35" s="65">
        <v>6.0</v>
      </c>
      <c r="CQ35" s="48" t="str">
        <f t="shared" si="1"/>
        <v>ausencia</v>
      </c>
      <c r="CR35" s="61">
        <v>3.0</v>
      </c>
      <c r="CS35" s="49" t="str">
        <f t="shared" si="2"/>
        <v>ausencia</v>
      </c>
      <c r="CT35" s="51">
        <v>13.0</v>
      </c>
      <c r="CU35" s="50">
        <v>42.0</v>
      </c>
      <c r="CV35" s="50">
        <v>2.10922483</v>
      </c>
      <c r="CW35" s="50">
        <v>0.1336791</v>
      </c>
      <c r="CX35" s="51">
        <v>0.75304845</v>
      </c>
      <c r="CY35" s="52">
        <v>19.0</v>
      </c>
      <c r="CZ35" s="53">
        <v>4.0</v>
      </c>
      <c r="DA35" s="54" t="s">
        <v>117</v>
      </c>
      <c r="DB35" s="55" t="s">
        <v>118</v>
      </c>
      <c r="DC35" s="56">
        <v>274.0</v>
      </c>
      <c r="DD35" s="57">
        <v>239.0</v>
      </c>
      <c r="DE35" s="58">
        <v>35.0</v>
      </c>
      <c r="DF35" s="57">
        <v>37.2731</v>
      </c>
      <c r="DG35" s="57">
        <v>36.848</v>
      </c>
      <c r="DH35" s="58">
        <v>37.7132</v>
      </c>
      <c r="DI35" s="57">
        <v>422792.0</v>
      </c>
      <c r="DJ35" s="57">
        <v>52822.0</v>
      </c>
      <c r="DK35" s="57">
        <v>16449.0</v>
      </c>
      <c r="DL35" s="57">
        <v>435207.9633</v>
      </c>
    </row>
    <row r="36">
      <c r="A36" s="28" t="s">
        <v>253</v>
      </c>
      <c r="B36" s="29" t="s">
        <v>167</v>
      </c>
      <c r="C36" s="30">
        <v>45068.0</v>
      </c>
      <c r="D36" s="31">
        <v>49.0</v>
      </c>
      <c r="E36" s="28" t="s">
        <v>145</v>
      </c>
      <c r="F36" s="28">
        <v>183.0</v>
      </c>
      <c r="G36" s="32">
        <v>104.0</v>
      </c>
      <c r="H36" s="33">
        <v>31.054973274806652</v>
      </c>
      <c r="I36" s="28" t="s">
        <v>117</v>
      </c>
      <c r="J36" s="28">
        <v>5.0</v>
      </c>
      <c r="K36" s="34">
        <v>44958.0</v>
      </c>
      <c r="L36" s="28" t="s">
        <v>117</v>
      </c>
      <c r="M36" s="28">
        <v>1.0</v>
      </c>
      <c r="N36" s="34">
        <v>44075.0</v>
      </c>
      <c r="O36" s="28">
        <v>0.0</v>
      </c>
      <c r="P36" s="34">
        <v>44075.0</v>
      </c>
      <c r="Q36" s="28" t="s">
        <v>118</v>
      </c>
      <c r="R36" s="35" t="s">
        <v>131</v>
      </c>
      <c r="S36" s="28" t="s">
        <v>168</v>
      </c>
      <c r="T36" s="28" t="s">
        <v>118</v>
      </c>
      <c r="U36" s="28">
        <v>3.0</v>
      </c>
      <c r="V36" s="28">
        <v>1.0</v>
      </c>
      <c r="W36" s="28">
        <v>2.0</v>
      </c>
      <c r="X36" s="28">
        <v>2.0</v>
      </c>
      <c r="Y36" s="28">
        <v>1.0</v>
      </c>
      <c r="Z36" s="28">
        <v>1.0</v>
      </c>
      <c r="AA36" s="28">
        <v>1.0</v>
      </c>
      <c r="AB36" s="28">
        <v>1.0</v>
      </c>
      <c r="AC36" s="28">
        <v>1.0</v>
      </c>
      <c r="AD36" s="28">
        <v>1.0</v>
      </c>
      <c r="AE36" s="28">
        <v>1.0</v>
      </c>
      <c r="AF36" s="28">
        <v>1.0</v>
      </c>
      <c r="AG36" s="29" t="s">
        <v>119</v>
      </c>
      <c r="AH36" s="36" t="s">
        <v>118</v>
      </c>
      <c r="AI36" s="28" t="s">
        <v>118</v>
      </c>
      <c r="AJ36" s="28" t="s">
        <v>118</v>
      </c>
      <c r="AK36" s="28" t="s">
        <v>118</v>
      </c>
      <c r="AL36" s="28" t="s">
        <v>118</v>
      </c>
      <c r="AM36" s="28" t="s">
        <v>118</v>
      </c>
      <c r="AN36" s="28" t="s">
        <v>118</v>
      </c>
      <c r="AO36" s="28" t="s">
        <v>118</v>
      </c>
      <c r="AP36" s="28" t="s">
        <v>118</v>
      </c>
      <c r="AQ36" s="28" t="s">
        <v>118</v>
      </c>
      <c r="AR36" s="28" t="s">
        <v>118</v>
      </c>
      <c r="AS36" s="29" t="s">
        <v>119</v>
      </c>
      <c r="AT36" s="28" t="s">
        <v>117</v>
      </c>
      <c r="AU36" s="38" t="s">
        <v>254</v>
      </c>
      <c r="AV36" s="28">
        <v>75.0</v>
      </c>
      <c r="AW36" s="38">
        <v>24.0</v>
      </c>
      <c r="AX36" s="38" t="s">
        <v>141</v>
      </c>
      <c r="AY36" s="38">
        <v>146.0</v>
      </c>
      <c r="AZ36" s="39" t="s">
        <v>142</v>
      </c>
      <c r="BA36" s="38">
        <v>9.0</v>
      </c>
      <c r="BB36" s="38" t="s">
        <v>125</v>
      </c>
      <c r="BC36" s="28" t="s">
        <v>126</v>
      </c>
      <c r="BD36" s="28" t="s">
        <v>127</v>
      </c>
      <c r="BE36" s="28">
        <v>993.0</v>
      </c>
      <c r="BF36" s="28">
        <v>993.0</v>
      </c>
      <c r="BG36" s="60">
        <v>31.0</v>
      </c>
      <c r="BH36" s="61">
        <v>35.0</v>
      </c>
      <c r="BI36" s="62" t="s">
        <v>128</v>
      </c>
      <c r="BJ36" s="61">
        <v>48.0</v>
      </c>
      <c r="BK36" s="61">
        <v>70.0</v>
      </c>
      <c r="BL36" s="62" t="s">
        <v>128</v>
      </c>
      <c r="BM36" s="61">
        <v>9.0</v>
      </c>
      <c r="BN36" s="61">
        <v>67.0</v>
      </c>
      <c r="BO36" s="62" t="s">
        <v>128</v>
      </c>
      <c r="BP36" s="61">
        <v>8.0</v>
      </c>
      <c r="BQ36" s="61">
        <v>81.0</v>
      </c>
      <c r="BR36" s="62" t="s">
        <v>128</v>
      </c>
      <c r="BS36" s="61">
        <v>124.0</v>
      </c>
      <c r="BT36" s="61">
        <v>95.0</v>
      </c>
      <c r="BU36" s="62" t="s">
        <v>128</v>
      </c>
      <c r="BV36" s="61">
        <v>64.0</v>
      </c>
      <c r="BW36" s="61">
        <v>35.0</v>
      </c>
      <c r="BX36" s="62" t="s">
        <v>128</v>
      </c>
      <c r="BY36" s="61">
        <v>43.0</v>
      </c>
      <c r="BZ36" s="61">
        <v>60.0</v>
      </c>
      <c r="CA36" s="62" t="s">
        <v>128</v>
      </c>
      <c r="CB36" s="61">
        <v>1.0</v>
      </c>
      <c r="CC36" s="61">
        <v>50.0</v>
      </c>
      <c r="CD36" s="62" t="s">
        <v>128</v>
      </c>
      <c r="CE36" s="61">
        <v>28.0</v>
      </c>
      <c r="CF36" s="61">
        <v>0.8</v>
      </c>
      <c r="CG36" s="61" t="s">
        <v>128</v>
      </c>
      <c r="CH36" s="63">
        <v>15.0</v>
      </c>
      <c r="CI36" s="64" t="s">
        <v>191</v>
      </c>
      <c r="CJ36" s="65">
        <v>16.0</v>
      </c>
      <c r="CK36" s="64" t="s">
        <v>191</v>
      </c>
      <c r="CL36" s="67">
        <v>16.0</v>
      </c>
      <c r="CM36" s="68" t="s">
        <v>192</v>
      </c>
      <c r="CN36" s="67">
        <v>5.0</v>
      </c>
      <c r="CO36" s="67" t="s">
        <v>147</v>
      </c>
      <c r="CP36" s="65">
        <v>15.0</v>
      </c>
      <c r="CQ36" s="48" t="str">
        <f t="shared" si="1"/>
        <v>probablemente significativa</v>
      </c>
      <c r="CR36" s="61">
        <v>16.0</v>
      </c>
      <c r="CS36" s="49" t="str">
        <f t="shared" si="2"/>
        <v>probablemente significativa</v>
      </c>
      <c r="CT36" s="51">
        <v>14.0</v>
      </c>
      <c r="CU36" s="50">
        <v>29.0</v>
      </c>
      <c r="CV36" s="50">
        <v>2.13693024</v>
      </c>
      <c r="CW36" s="50">
        <v>0.13544579</v>
      </c>
      <c r="CX36" s="51">
        <v>0.61552265</v>
      </c>
      <c r="CY36" s="52">
        <v>22.0</v>
      </c>
      <c r="CZ36" s="53">
        <v>5.0</v>
      </c>
      <c r="DA36" s="54" t="s">
        <v>117</v>
      </c>
      <c r="DB36" s="55" t="s">
        <v>118</v>
      </c>
      <c r="DC36" s="56">
        <v>507.0</v>
      </c>
      <c r="DD36" s="57">
        <v>165.0</v>
      </c>
      <c r="DE36" s="58">
        <v>342.0</v>
      </c>
      <c r="DF36" s="57">
        <v>35.8168</v>
      </c>
      <c r="DG36" s="57">
        <v>36.6107</v>
      </c>
      <c r="DH36" s="58">
        <v>35.0077</v>
      </c>
      <c r="DI36" s="57">
        <v>467373.0</v>
      </c>
      <c r="DJ36" s="57">
        <v>57020.0</v>
      </c>
      <c r="DK36" s="57">
        <v>19945.0</v>
      </c>
      <c r="DL36" s="57">
        <v>451784.969</v>
      </c>
    </row>
    <row r="37">
      <c r="A37" s="28" t="s">
        <v>255</v>
      </c>
      <c r="B37" s="29" t="s">
        <v>167</v>
      </c>
      <c r="C37" s="30">
        <v>45075.0</v>
      </c>
      <c r="D37" s="31">
        <v>57.0</v>
      </c>
      <c r="E37" s="28" t="s">
        <v>116</v>
      </c>
      <c r="F37" s="28">
        <v>170.0</v>
      </c>
      <c r="G37" s="32">
        <v>72.0</v>
      </c>
      <c r="H37" s="33">
        <v>24.913494809688583</v>
      </c>
      <c r="I37" s="28" t="s">
        <v>117</v>
      </c>
      <c r="J37" s="28">
        <v>4.0</v>
      </c>
      <c r="K37" s="34">
        <v>44835.0</v>
      </c>
      <c r="L37" s="28" t="s">
        <v>117</v>
      </c>
      <c r="M37" s="28">
        <v>3.0</v>
      </c>
      <c r="N37" s="34">
        <v>44682.0</v>
      </c>
      <c r="O37" s="28">
        <v>2.0</v>
      </c>
      <c r="P37" s="34">
        <v>44713.0</v>
      </c>
      <c r="Q37" s="28" t="s">
        <v>118</v>
      </c>
      <c r="R37" s="35" t="s">
        <v>131</v>
      </c>
      <c r="S37" s="28" t="s">
        <v>168</v>
      </c>
      <c r="T37" s="28" t="s">
        <v>118</v>
      </c>
      <c r="U37" s="28">
        <v>3.0</v>
      </c>
      <c r="V37" s="28">
        <v>1.0</v>
      </c>
      <c r="W37" s="28">
        <v>3.0</v>
      </c>
      <c r="X37" s="28">
        <v>3.0</v>
      </c>
      <c r="Y37" s="28">
        <v>3.0</v>
      </c>
      <c r="Z37" s="28">
        <v>1.0</v>
      </c>
      <c r="AA37" s="28">
        <v>1.0</v>
      </c>
      <c r="AB37" s="28">
        <v>1.0</v>
      </c>
      <c r="AC37" s="28">
        <v>3.0</v>
      </c>
      <c r="AD37" s="28">
        <v>3.0</v>
      </c>
      <c r="AE37" s="28">
        <v>1.0</v>
      </c>
      <c r="AF37" s="28">
        <v>1.0</v>
      </c>
      <c r="AG37" s="29" t="s">
        <v>119</v>
      </c>
      <c r="AH37" s="36" t="s">
        <v>117</v>
      </c>
      <c r="AI37" s="28" t="s">
        <v>118</v>
      </c>
      <c r="AJ37" s="28" t="s">
        <v>118</v>
      </c>
      <c r="AK37" s="28" t="s">
        <v>118</v>
      </c>
      <c r="AL37" s="28" t="s">
        <v>118</v>
      </c>
      <c r="AM37" s="28" t="s">
        <v>118</v>
      </c>
      <c r="AN37" s="28" t="s">
        <v>118</v>
      </c>
      <c r="AO37" s="28" t="s">
        <v>117</v>
      </c>
      <c r="AP37" s="28" t="s">
        <v>118</v>
      </c>
      <c r="AQ37" s="28" t="s">
        <v>118</v>
      </c>
      <c r="AR37" s="28" t="s">
        <v>118</v>
      </c>
      <c r="AS37" s="29" t="s">
        <v>119</v>
      </c>
      <c r="AT37" s="28" t="s">
        <v>117</v>
      </c>
      <c r="AU37" s="38" t="s">
        <v>134</v>
      </c>
      <c r="AV37" s="28">
        <v>70.0</v>
      </c>
      <c r="AW37" s="38">
        <v>28.0</v>
      </c>
      <c r="AX37" s="38" t="s">
        <v>141</v>
      </c>
      <c r="AY37" s="38">
        <v>0.0</v>
      </c>
      <c r="AZ37" s="39" t="s">
        <v>142</v>
      </c>
      <c r="BA37" s="38">
        <v>10.0</v>
      </c>
      <c r="BB37" s="38" t="s">
        <v>125</v>
      </c>
      <c r="BC37" s="28" t="s">
        <v>149</v>
      </c>
      <c r="BD37" s="28" t="s">
        <v>256</v>
      </c>
      <c r="BE37" s="28">
        <v>393.0</v>
      </c>
      <c r="BF37" s="28">
        <v>362.0</v>
      </c>
      <c r="BG37" s="60">
        <v>43.0</v>
      </c>
      <c r="BH37" s="61">
        <v>20.0</v>
      </c>
      <c r="BI37" s="62" t="s">
        <v>128</v>
      </c>
      <c r="BJ37" s="61">
        <v>84.0</v>
      </c>
      <c r="BK37" s="61">
        <v>45.0</v>
      </c>
      <c r="BL37" s="62" t="s">
        <v>128</v>
      </c>
      <c r="BM37" s="61">
        <v>6.0</v>
      </c>
      <c r="BN37" s="61">
        <v>18.0</v>
      </c>
      <c r="BO37" s="62" t="s">
        <v>128</v>
      </c>
      <c r="BP37" s="61">
        <v>5.0</v>
      </c>
      <c r="BQ37" s="61">
        <v>31.0</v>
      </c>
      <c r="BR37" s="62" t="s">
        <v>128</v>
      </c>
      <c r="BS37" s="61">
        <v>67.0</v>
      </c>
      <c r="BT37" s="61">
        <v>5.0</v>
      </c>
      <c r="BU37" s="62" t="s">
        <v>138</v>
      </c>
      <c r="BV37" s="61">
        <v>44.0</v>
      </c>
      <c r="BW37" s="61">
        <v>5.0</v>
      </c>
      <c r="BX37" s="62" t="s">
        <v>138</v>
      </c>
      <c r="BY37" s="61">
        <v>36.0</v>
      </c>
      <c r="BZ37" s="61">
        <v>35.0</v>
      </c>
      <c r="CA37" s="62" t="s">
        <v>128</v>
      </c>
      <c r="CB37" s="61">
        <v>10.0</v>
      </c>
      <c r="CC37" s="61">
        <v>90.0</v>
      </c>
      <c r="CD37" s="62" t="s">
        <v>128</v>
      </c>
      <c r="CE37" s="61">
        <v>26.0</v>
      </c>
      <c r="CF37" s="61">
        <v>0.2</v>
      </c>
      <c r="CG37" s="61" t="s">
        <v>128</v>
      </c>
      <c r="CH37" s="63">
        <v>5.0</v>
      </c>
      <c r="CI37" s="64" t="s">
        <v>129</v>
      </c>
      <c r="CJ37" s="65">
        <v>5.0</v>
      </c>
      <c r="CK37" s="64" t="s">
        <v>129</v>
      </c>
      <c r="CL37" s="67">
        <v>16.0</v>
      </c>
      <c r="CM37" s="68" t="s">
        <v>192</v>
      </c>
      <c r="CN37" s="67">
        <v>15.0</v>
      </c>
      <c r="CO37" s="67" t="s">
        <v>192</v>
      </c>
      <c r="CP37" s="65">
        <v>5.0</v>
      </c>
      <c r="CQ37" s="48" t="str">
        <f t="shared" si="1"/>
        <v>ausencia</v>
      </c>
      <c r="CR37" s="61">
        <v>5.0</v>
      </c>
      <c r="CS37" s="49" t="str">
        <f t="shared" si="2"/>
        <v>ausencia</v>
      </c>
      <c r="CT37" s="50">
        <v>73.0</v>
      </c>
      <c r="CU37" s="66"/>
      <c r="CV37" s="50">
        <v>2.43635175</v>
      </c>
      <c r="CW37" s="66"/>
      <c r="CX37" s="51">
        <v>0.79495036</v>
      </c>
      <c r="CY37" s="52">
        <v>19.0</v>
      </c>
      <c r="CZ37" s="53">
        <v>4.0</v>
      </c>
      <c r="DA37" s="54" t="s">
        <v>117</v>
      </c>
      <c r="DB37" s="55" t="s">
        <v>118</v>
      </c>
      <c r="DC37" s="56">
        <v>489.0</v>
      </c>
      <c r="DD37" s="57">
        <v>389.0</v>
      </c>
      <c r="DE37" s="58">
        <v>100.0</v>
      </c>
      <c r="DF37" s="57">
        <v>40.6237</v>
      </c>
      <c r="DG37" s="57">
        <v>39.778</v>
      </c>
      <c r="DH37" s="58">
        <v>41.5779</v>
      </c>
      <c r="DI37" s="57">
        <v>441167.0</v>
      </c>
      <c r="DJ37" s="57">
        <v>54736.0</v>
      </c>
      <c r="DK37" s="57">
        <v>43287.0</v>
      </c>
      <c r="DL37" s="57">
        <v>482937.5709</v>
      </c>
    </row>
    <row r="38">
      <c r="A38" s="28" t="s">
        <v>257</v>
      </c>
      <c r="B38" s="29" t="s">
        <v>167</v>
      </c>
      <c r="C38" s="30">
        <v>45075.0</v>
      </c>
      <c r="D38" s="31">
        <v>59.0</v>
      </c>
      <c r="E38" s="28" t="s">
        <v>116</v>
      </c>
      <c r="F38" s="28">
        <v>152.0</v>
      </c>
      <c r="G38" s="32">
        <v>63.0</v>
      </c>
      <c r="H38" s="33">
        <v>27.268005540166204</v>
      </c>
      <c r="I38" s="28" t="s">
        <v>117</v>
      </c>
      <c r="J38" s="28">
        <v>5.0</v>
      </c>
      <c r="K38" s="34">
        <v>44927.0</v>
      </c>
      <c r="L38" s="28" t="s">
        <v>117</v>
      </c>
      <c r="M38" s="28">
        <v>2.0</v>
      </c>
      <c r="N38" s="34">
        <v>44016.0</v>
      </c>
      <c r="O38" s="28">
        <v>0.0</v>
      </c>
      <c r="P38" s="34">
        <v>44774.0</v>
      </c>
      <c r="Q38" s="28" t="s">
        <v>117</v>
      </c>
      <c r="R38" s="35" t="s">
        <v>225</v>
      </c>
      <c r="S38" s="28" t="s">
        <v>168</v>
      </c>
      <c r="T38" s="28" t="s">
        <v>118</v>
      </c>
      <c r="U38" s="28">
        <v>2.0</v>
      </c>
      <c r="V38" s="28">
        <v>1.0</v>
      </c>
      <c r="W38" s="28">
        <v>3.0</v>
      </c>
      <c r="X38" s="28">
        <v>3.0</v>
      </c>
      <c r="Y38" s="28">
        <v>2.0</v>
      </c>
      <c r="Z38" s="28">
        <v>3.0</v>
      </c>
      <c r="AA38" s="28">
        <v>1.0</v>
      </c>
      <c r="AB38" s="28">
        <v>1.0</v>
      </c>
      <c r="AC38" s="28">
        <v>1.0</v>
      </c>
      <c r="AD38" s="28">
        <v>3.0</v>
      </c>
      <c r="AE38" s="28">
        <v>1.0</v>
      </c>
      <c r="AF38" s="28">
        <v>1.0</v>
      </c>
      <c r="AG38" s="29" t="s">
        <v>119</v>
      </c>
      <c r="AH38" s="28" t="s">
        <v>118</v>
      </c>
      <c r="AI38" s="28" t="s">
        <v>118</v>
      </c>
      <c r="AJ38" s="28" t="s">
        <v>118</v>
      </c>
      <c r="AK38" s="28" t="s">
        <v>118</v>
      </c>
      <c r="AL38" s="28" t="s">
        <v>118</v>
      </c>
      <c r="AM38" s="28" t="s">
        <v>118</v>
      </c>
      <c r="AN38" s="28" t="s">
        <v>118</v>
      </c>
      <c r="AO38" s="28" t="s">
        <v>118</v>
      </c>
      <c r="AP38" s="28" t="s">
        <v>118</v>
      </c>
      <c r="AQ38" s="28" t="s">
        <v>118</v>
      </c>
      <c r="AR38" s="28" t="s">
        <v>117</v>
      </c>
      <c r="AS38" s="28" t="s">
        <v>258</v>
      </c>
      <c r="AT38" s="28" t="s">
        <v>118</v>
      </c>
      <c r="AU38" s="38" t="s">
        <v>259</v>
      </c>
      <c r="AV38" s="28">
        <v>70.0</v>
      </c>
      <c r="AW38" s="38">
        <v>26.0</v>
      </c>
      <c r="AX38" s="38" t="s">
        <v>141</v>
      </c>
      <c r="AY38" s="38">
        <v>1173.0</v>
      </c>
      <c r="AZ38" s="39" t="s">
        <v>165</v>
      </c>
      <c r="BA38" s="38">
        <v>11.0</v>
      </c>
      <c r="BB38" s="38" t="s">
        <v>125</v>
      </c>
      <c r="BC38" s="28" t="s">
        <v>149</v>
      </c>
      <c r="BD38" s="28" t="s">
        <v>127</v>
      </c>
      <c r="BE38" s="28">
        <v>1059.0</v>
      </c>
      <c r="BF38" s="28">
        <v>301.0</v>
      </c>
      <c r="BG38" s="60">
        <v>39.0</v>
      </c>
      <c r="BH38" s="61">
        <v>35.0</v>
      </c>
      <c r="BI38" s="62" t="s">
        <v>128</v>
      </c>
      <c r="BJ38" s="61">
        <v>79.0</v>
      </c>
      <c r="BK38" s="61">
        <v>50.0</v>
      </c>
      <c r="BL38" s="62" t="s">
        <v>128</v>
      </c>
      <c r="BM38" s="61">
        <v>7.0</v>
      </c>
      <c r="BN38" s="61">
        <v>35.0</v>
      </c>
      <c r="BO38" s="62" t="s">
        <v>128</v>
      </c>
      <c r="BP38" s="61">
        <v>5.0</v>
      </c>
      <c r="BQ38" s="61">
        <v>31.0</v>
      </c>
      <c r="BR38" s="62" t="s">
        <v>128</v>
      </c>
      <c r="BS38" s="61">
        <v>66.0</v>
      </c>
      <c r="BT38" s="61">
        <v>5.0</v>
      </c>
      <c r="BU38" s="62" t="s">
        <v>138</v>
      </c>
      <c r="BV38" s="61">
        <v>52.0</v>
      </c>
      <c r="BW38" s="61">
        <v>10.0</v>
      </c>
      <c r="BX38" s="62" t="s">
        <v>150</v>
      </c>
      <c r="BY38" s="61">
        <v>29.0</v>
      </c>
      <c r="BZ38" s="61">
        <v>15.0</v>
      </c>
      <c r="CA38" s="62" t="s">
        <v>128</v>
      </c>
      <c r="CB38" s="61">
        <v>0.0</v>
      </c>
      <c r="CC38" s="61">
        <v>50.0</v>
      </c>
      <c r="CD38" s="62" t="s">
        <v>128</v>
      </c>
      <c r="CE38" s="61">
        <v>24.0</v>
      </c>
      <c r="CF38" s="61">
        <v>-0.4</v>
      </c>
      <c r="CG38" s="61" t="s">
        <v>128</v>
      </c>
      <c r="CH38" s="63">
        <v>6.0</v>
      </c>
      <c r="CI38" s="64" t="s">
        <v>129</v>
      </c>
      <c r="CJ38" s="65">
        <v>6.0</v>
      </c>
      <c r="CK38" s="64" t="s">
        <v>129</v>
      </c>
      <c r="CL38" s="46" t="s">
        <v>119</v>
      </c>
      <c r="CM38" s="47" t="s">
        <v>119</v>
      </c>
      <c r="CN38" s="46" t="s">
        <v>119</v>
      </c>
      <c r="CO38" s="46" t="s">
        <v>119</v>
      </c>
      <c r="CP38" s="65">
        <v>6.0</v>
      </c>
      <c r="CQ38" s="48" t="str">
        <f t="shared" si="1"/>
        <v>ausencia</v>
      </c>
      <c r="CR38" s="61">
        <v>6.0</v>
      </c>
      <c r="CS38" s="49" t="str">
        <f t="shared" si="2"/>
        <v>ausencia</v>
      </c>
      <c r="CT38" s="66"/>
      <c r="CU38" s="66"/>
      <c r="CV38" s="66"/>
      <c r="CW38" s="66"/>
      <c r="CX38" s="66"/>
      <c r="CY38" s="52">
        <v>26.0</v>
      </c>
      <c r="CZ38" s="53">
        <v>5.0</v>
      </c>
      <c r="DA38" s="54" t="s">
        <v>117</v>
      </c>
      <c r="DB38" s="55" t="s">
        <v>118</v>
      </c>
      <c r="DC38" s="56">
        <v>656.0</v>
      </c>
      <c r="DD38" s="57">
        <v>438.0</v>
      </c>
      <c r="DE38" s="58">
        <v>218.0</v>
      </c>
      <c r="DF38" s="57">
        <v>36.1376</v>
      </c>
      <c r="DG38" s="57">
        <v>35.9878</v>
      </c>
      <c r="DH38" s="58">
        <v>36.2901</v>
      </c>
      <c r="DI38" s="57">
        <v>413709.0</v>
      </c>
      <c r="DJ38" s="57">
        <v>51767.0</v>
      </c>
      <c r="DK38" s="57">
        <v>19080.0</v>
      </c>
      <c r="DL38" s="57">
        <v>435915.4922</v>
      </c>
    </row>
    <row r="39">
      <c r="A39" s="28" t="s">
        <v>260</v>
      </c>
      <c r="B39" s="29" t="s">
        <v>167</v>
      </c>
      <c r="C39" s="30">
        <v>45075.0</v>
      </c>
      <c r="D39" s="31">
        <v>44.0</v>
      </c>
      <c r="E39" s="28" t="s">
        <v>145</v>
      </c>
      <c r="F39" s="28">
        <v>186.0</v>
      </c>
      <c r="G39" s="32">
        <v>72.0</v>
      </c>
      <c r="H39" s="33">
        <v>20.81165452653486</v>
      </c>
      <c r="I39" s="28" t="s">
        <v>117</v>
      </c>
      <c r="J39" s="28">
        <v>4.0</v>
      </c>
      <c r="K39" s="34">
        <v>44743.0</v>
      </c>
      <c r="L39" s="28" t="s">
        <v>117</v>
      </c>
      <c r="M39" s="28">
        <v>1.0</v>
      </c>
      <c r="N39" s="34">
        <v>44093.0</v>
      </c>
      <c r="O39" s="28">
        <v>0.0</v>
      </c>
      <c r="P39" s="34">
        <v>44093.0</v>
      </c>
      <c r="Q39" s="28" t="s">
        <v>118</v>
      </c>
      <c r="R39" s="35" t="s">
        <v>131</v>
      </c>
      <c r="S39" s="28" t="s">
        <v>188</v>
      </c>
      <c r="T39" s="28" t="s">
        <v>118</v>
      </c>
      <c r="U39" s="28">
        <v>3.0</v>
      </c>
      <c r="V39" s="28">
        <v>1.0</v>
      </c>
      <c r="W39" s="28">
        <v>1.0</v>
      </c>
      <c r="X39" s="28">
        <v>1.0</v>
      </c>
      <c r="Y39" s="28">
        <v>3.0</v>
      </c>
      <c r="Z39" s="28">
        <v>3.0</v>
      </c>
      <c r="AA39" s="28">
        <v>3.0</v>
      </c>
      <c r="AB39" s="28">
        <v>1.0</v>
      </c>
      <c r="AC39" s="28">
        <v>3.0</v>
      </c>
      <c r="AD39" s="28">
        <v>3.0</v>
      </c>
      <c r="AE39" s="28">
        <v>1.0</v>
      </c>
      <c r="AF39" s="28">
        <v>1.0</v>
      </c>
      <c r="AG39" s="29" t="s">
        <v>119</v>
      </c>
      <c r="AH39" s="36" t="s">
        <v>118</v>
      </c>
      <c r="AI39" s="28" t="s">
        <v>118</v>
      </c>
      <c r="AJ39" s="28" t="s">
        <v>118</v>
      </c>
      <c r="AK39" s="28" t="s">
        <v>118</v>
      </c>
      <c r="AL39" s="28" t="s">
        <v>118</v>
      </c>
      <c r="AM39" s="28" t="s">
        <v>118</v>
      </c>
      <c r="AN39" s="28" t="s">
        <v>118</v>
      </c>
      <c r="AO39" s="28" t="s">
        <v>118</v>
      </c>
      <c r="AP39" s="28" t="s">
        <v>118</v>
      </c>
      <c r="AQ39" s="28" t="s">
        <v>118</v>
      </c>
      <c r="AR39" s="28" t="s">
        <v>117</v>
      </c>
      <c r="AS39" s="28" t="s">
        <v>261</v>
      </c>
      <c r="AT39" s="28" t="s">
        <v>117</v>
      </c>
      <c r="AU39" s="38" t="s">
        <v>134</v>
      </c>
      <c r="AV39" s="28">
        <v>80.0</v>
      </c>
      <c r="AW39" s="38">
        <v>20.0</v>
      </c>
      <c r="AX39" s="38" t="s">
        <v>123</v>
      </c>
      <c r="AY39" s="38">
        <v>1102.0</v>
      </c>
      <c r="AZ39" s="39" t="s">
        <v>165</v>
      </c>
      <c r="BA39" s="38">
        <v>4.0</v>
      </c>
      <c r="BB39" s="38" t="s">
        <v>135</v>
      </c>
      <c r="BC39" s="28" t="s">
        <v>136</v>
      </c>
      <c r="BD39" s="28" t="s">
        <v>127</v>
      </c>
      <c r="BE39" s="28">
        <v>982.0</v>
      </c>
      <c r="BF39" s="28">
        <v>982.0</v>
      </c>
      <c r="BG39" s="60">
        <v>36.0</v>
      </c>
      <c r="BH39" s="61">
        <v>25.0</v>
      </c>
      <c r="BI39" s="62" t="s">
        <v>128</v>
      </c>
      <c r="BJ39" s="61">
        <v>81.0</v>
      </c>
      <c r="BK39" s="61">
        <v>25.0</v>
      </c>
      <c r="BL39" s="62" t="s">
        <v>128</v>
      </c>
      <c r="BM39" s="61">
        <v>10.0</v>
      </c>
      <c r="BN39" s="61">
        <v>81.0</v>
      </c>
      <c r="BO39" s="62" t="s">
        <v>128</v>
      </c>
      <c r="BP39" s="61">
        <v>4.0</v>
      </c>
      <c r="BQ39" s="61">
        <v>9.0</v>
      </c>
      <c r="BR39" s="62" t="s">
        <v>150</v>
      </c>
      <c r="BS39" s="61">
        <v>103.0</v>
      </c>
      <c r="BT39" s="61">
        <v>60.0</v>
      </c>
      <c r="BU39" s="62" t="s">
        <v>128</v>
      </c>
      <c r="BV39" s="61">
        <v>70.0</v>
      </c>
      <c r="BW39" s="61">
        <v>50.0</v>
      </c>
      <c r="BX39" s="62" t="s">
        <v>128</v>
      </c>
      <c r="BY39" s="61">
        <v>41.0</v>
      </c>
      <c r="BZ39" s="61">
        <v>45.0</v>
      </c>
      <c r="CA39" s="62" t="s">
        <v>128</v>
      </c>
      <c r="CB39" s="61">
        <v>0.0</v>
      </c>
      <c r="CC39" s="61">
        <v>40.0</v>
      </c>
      <c r="CD39" s="62" t="s">
        <v>128</v>
      </c>
      <c r="CE39" s="61">
        <v>28.0</v>
      </c>
      <c r="CF39" s="61">
        <v>0.8</v>
      </c>
      <c r="CG39" s="61" t="s">
        <v>128</v>
      </c>
      <c r="CH39" s="63">
        <v>4.0</v>
      </c>
      <c r="CI39" s="64" t="s">
        <v>129</v>
      </c>
      <c r="CJ39" s="65">
        <v>6.0</v>
      </c>
      <c r="CK39" s="64" t="s">
        <v>129</v>
      </c>
      <c r="CL39" s="67">
        <v>3.0</v>
      </c>
      <c r="CM39" s="68" t="s">
        <v>129</v>
      </c>
      <c r="CN39" s="67">
        <v>1.0</v>
      </c>
      <c r="CO39" s="67" t="s">
        <v>129</v>
      </c>
      <c r="CP39" s="65">
        <v>4.0</v>
      </c>
      <c r="CQ39" s="48" t="str">
        <f t="shared" si="1"/>
        <v>ausencia</v>
      </c>
      <c r="CR39" s="61">
        <v>6.0</v>
      </c>
      <c r="CS39" s="49" t="str">
        <f t="shared" si="2"/>
        <v>ausencia</v>
      </c>
      <c r="CT39" s="51">
        <v>15.0</v>
      </c>
      <c r="CU39" s="50">
        <v>46.0</v>
      </c>
      <c r="CV39" s="50">
        <v>1.98756195</v>
      </c>
      <c r="CW39" s="50">
        <v>0.134268</v>
      </c>
      <c r="CX39" s="51">
        <v>0.77189337</v>
      </c>
      <c r="CY39" s="52">
        <v>21.0</v>
      </c>
      <c r="CZ39" s="53">
        <v>4.0</v>
      </c>
      <c r="DA39" s="54" t="s">
        <v>117</v>
      </c>
      <c r="DB39" s="55" t="s">
        <v>117</v>
      </c>
      <c r="DC39" s="56">
        <v>224.0</v>
      </c>
      <c r="DD39" s="57">
        <v>120.0</v>
      </c>
      <c r="DE39" s="58">
        <v>104.0</v>
      </c>
      <c r="DF39" s="57">
        <v>32.9595</v>
      </c>
      <c r="DG39" s="57">
        <v>33.439</v>
      </c>
      <c r="DH39" s="58">
        <v>32.4781</v>
      </c>
      <c r="DI39" s="57">
        <v>617111.0</v>
      </c>
      <c r="DJ39" s="57">
        <v>63301.0</v>
      </c>
      <c r="DK39" s="57">
        <v>39228.0</v>
      </c>
      <c r="DL39" s="57">
        <v>597185.2205</v>
      </c>
    </row>
    <row r="40">
      <c r="A40" s="28" t="s">
        <v>262</v>
      </c>
      <c r="B40" s="29" t="s">
        <v>167</v>
      </c>
      <c r="C40" s="30">
        <v>45075.0</v>
      </c>
      <c r="D40" s="31">
        <v>59.0</v>
      </c>
      <c r="E40" s="28" t="s">
        <v>116</v>
      </c>
      <c r="F40" s="28">
        <v>162.0</v>
      </c>
      <c r="G40" s="32">
        <v>104.0</v>
      </c>
      <c r="H40" s="33">
        <v>39.62810547172687</v>
      </c>
      <c r="I40" s="28" t="s">
        <v>117</v>
      </c>
      <c r="J40" s="28">
        <v>5.0</v>
      </c>
      <c r="K40" s="34">
        <v>44896.0</v>
      </c>
      <c r="L40" s="28" t="s">
        <v>117</v>
      </c>
      <c r="M40" s="28">
        <v>1.0</v>
      </c>
      <c r="N40" s="34">
        <v>44106.0</v>
      </c>
      <c r="O40" s="28">
        <v>0.0</v>
      </c>
      <c r="P40" s="34">
        <v>44106.0</v>
      </c>
      <c r="Q40" s="28" t="s">
        <v>118</v>
      </c>
      <c r="R40" s="35" t="s">
        <v>131</v>
      </c>
      <c r="S40" s="28" t="s">
        <v>168</v>
      </c>
      <c r="T40" s="28" t="s">
        <v>118</v>
      </c>
      <c r="U40" s="28">
        <v>1.0</v>
      </c>
      <c r="V40" s="28">
        <v>1.0</v>
      </c>
      <c r="W40" s="28">
        <v>2.0</v>
      </c>
      <c r="X40" s="28">
        <v>3.0</v>
      </c>
      <c r="Y40" s="28">
        <v>3.0</v>
      </c>
      <c r="Z40" s="28">
        <v>1.0</v>
      </c>
      <c r="AA40" s="28">
        <v>1.0</v>
      </c>
      <c r="AB40" s="28">
        <v>1.0</v>
      </c>
      <c r="AC40" s="28">
        <v>3.0</v>
      </c>
      <c r="AD40" s="28">
        <v>1.0</v>
      </c>
      <c r="AE40" s="28">
        <v>1.0</v>
      </c>
      <c r="AF40" s="28">
        <v>1.0</v>
      </c>
      <c r="AG40" s="29" t="s">
        <v>119</v>
      </c>
      <c r="AH40" s="36" t="s">
        <v>118</v>
      </c>
      <c r="AI40" s="28" t="s">
        <v>117</v>
      </c>
      <c r="AJ40" s="28" t="s">
        <v>118</v>
      </c>
      <c r="AK40" s="28" t="s">
        <v>117</v>
      </c>
      <c r="AL40" s="28" t="s">
        <v>118</v>
      </c>
      <c r="AM40" s="28" t="s">
        <v>118</v>
      </c>
      <c r="AN40" s="28" t="s">
        <v>118</v>
      </c>
      <c r="AO40" s="28" t="s">
        <v>118</v>
      </c>
      <c r="AP40" s="28" t="s">
        <v>118</v>
      </c>
      <c r="AQ40" s="28" t="s">
        <v>118</v>
      </c>
      <c r="AR40" s="28" t="s">
        <v>117</v>
      </c>
      <c r="AS40" s="28" t="s">
        <v>263</v>
      </c>
      <c r="AT40" s="28" t="s">
        <v>156</v>
      </c>
      <c r="AU40" s="38" t="s">
        <v>237</v>
      </c>
      <c r="AV40" s="28">
        <v>50.0</v>
      </c>
      <c r="AW40" s="38">
        <v>34.0</v>
      </c>
      <c r="AX40" s="38" t="s">
        <v>141</v>
      </c>
      <c r="AY40" s="38">
        <v>480.0</v>
      </c>
      <c r="AZ40" s="39" t="s">
        <v>142</v>
      </c>
      <c r="BA40" s="38">
        <v>17.0</v>
      </c>
      <c r="BB40" s="38" t="s">
        <v>125</v>
      </c>
      <c r="BC40" s="28" t="s">
        <v>136</v>
      </c>
      <c r="BD40" s="28" t="s">
        <v>264</v>
      </c>
      <c r="BE40" s="28">
        <v>969.0</v>
      </c>
      <c r="BF40" s="28">
        <v>969.0</v>
      </c>
      <c r="BG40" s="60">
        <v>35.0</v>
      </c>
      <c r="BH40" s="61">
        <v>45.0</v>
      </c>
      <c r="BI40" s="62" t="s">
        <v>128</v>
      </c>
      <c r="BJ40" s="61">
        <v>74.0</v>
      </c>
      <c r="BK40" s="61">
        <v>60.0</v>
      </c>
      <c r="BL40" s="62" t="s">
        <v>128</v>
      </c>
      <c r="BM40" s="61">
        <v>8.0</v>
      </c>
      <c r="BN40" s="61">
        <v>51.0</v>
      </c>
      <c r="BO40" s="62" t="s">
        <v>128</v>
      </c>
      <c r="BP40" s="61">
        <v>7.0</v>
      </c>
      <c r="BQ40" s="61">
        <v>72.0</v>
      </c>
      <c r="BR40" s="62" t="s">
        <v>128</v>
      </c>
      <c r="BS40" s="61">
        <v>83.0</v>
      </c>
      <c r="BT40" s="61">
        <v>20.0</v>
      </c>
      <c r="BU40" s="62" t="s">
        <v>128</v>
      </c>
      <c r="BV40" s="61">
        <v>50.0</v>
      </c>
      <c r="BW40" s="61">
        <v>10.0</v>
      </c>
      <c r="BX40" s="62" t="s">
        <v>150</v>
      </c>
      <c r="BY40" s="61">
        <v>28.0</v>
      </c>
      <c r="BZ40" s="61">
        <v>15.0</v>
      </c>
      <c r="CA40" s="62" t="s">
        <v>128</v>
      </c>
      <c r="CB40" s="61">
        <v>-3.0</v>
      </c>
      <c r="CC40" s="61">
        <v>35.0</v>
      </c>
      <c r="CD40" s="62" t="s">
        <v>128</v>
      </c>
      <c r="CE40" s="61">
        <v>29.0</v>
      </c>
      <c r="CF40" s="61">
        <v>1.15</v>
      </c>
      <c r="CG40" s="61" t="s">
        <v>128</v>
      </c>
      <c r="CH40" s="63">
        <v>8.0</v>
      </c>
      <c r="CI40" s="64" t="s">
        <v>182</v>
      </c>
      <c r="CJ40" s="65">
        <v>10.0</v>
      </c>
      <c r="CK40" s="64" t="s">
        <v>182</v>
      </c>
      <c r="CL40" s="67">
        <v>12.0</v>
      </c>
      <c r="CM40" s="68" t="s">
        <v>146</v>
      </c>
      <c r="CN40" s="67">
        <v>16.0</v>
      </c>
      <c r="CO40" s="67" t="s">
        <v>192</v>
      </c>
      <c r="CP40" s="65">
        <v>8.0</v>
      </c>
      <c r="CQ40" s="48" t="str">
        <f t="shared" si="1"/>
        <v>posible</v>
      </c>
      <c r="CR40" s="61">
        <v>10.0</v>
      </c>
      <c r="CS40" s="49" t="str">
        <f t="shared" si="2"/>
        <v>posible</v>
      </c>
      <c r="CT40" s="51">
        <v>16.0</v>
      </c>
      <c r="CU40" s="50">
        <v>77.0</v>
      </c>
      <c r="CV40" s="50">
        <v>2.43566682</v>
      </c>
      <c r="CW40" s="50">
        <v>0.12896794</v>
      </c>
      <c r="CX40" s="51">
        <v>0.75950155</v>
      </c>
      <c r="CY40" s="52">
        <v>14.0</v>
      </c>
      <c r="CZ40" s="53">
        <v>4.0</v>
      </c>
      <c r="DA40" s="54" t="s">
        <v>117</v>
      </c>
      <c r="DB40" s="55" t="s">
        <v>117</v>
      </c>
      <c r="DC40" s="56">
        <v>2845.0</v>
      </c>
      <c r="DD40" s="57">
        <v>2591.0</v>
      </c>
      <c r="DE40" s="58">
        <v>254.0</v>
      </c>
      <c r="DF40" s="57">
        <v>37.4934</v>
      </c>
      <c r="DG40" s="57">
        <v>38.8827</v>
      </c>
      <c r="DH40" s="58">
        <v>36.1716</v>
      </c>
      <c r="DI40" s="57">
        <v>432155.0</v>
      </c>
      <c r="DJ40" s="57">
        <v>56300.0</v>
      </c>
      <c r="DK40" s="57">
        <v>19637.0</v>
      </c>
      <c r="DL40" s="57">
        <v>437638.2032</v>
      </c>
    </row>
    <row r="41">
      <c r="A41" s="28" t="s">
        <v>265</v>
      </c>
      <c r="B41" s="29" t="s">
        <v>167</v>
      </c>
      <c r="C41" s="30">
        <v>45079.0</v>
      </c>
      <c r="D41" s="31">
        <v>37.0</v>
      </c>
      <c r="E41" s="28" t="s">
        <v>116</v>
      </c>
      <c r="F41" s="28">
        <v>156.0</v>
      </c>
      <c r="G41" s="32">
        <v>59.0</v>
      </c>
      <c r="H41" s="33">
        <v>24.243918474687707</v>
      </c>
      <c r="I41" s="28" t="s">
        <v>117</v>
      </c>
      <c r="J41" s="28">
        <v>5.0</v>
      </c>
      <c r="K41" s="34">
        <v>44860.0</v>
      </c>
      <c r="L41" s="28" t="s">
        <v>117</v>
      </c>
      <c r="M41" s="28">
        <v>1.0</v>
      </c>
      <c r="N41" s="34">
        <v>44578.0</v>
      </c>
      <c r="O41" s="28">
        <v>3.0</v>
      </c>
      <c r="P41" s="34">
        <v>44578.0</v>
      </c>
      <c r="Q41" s="28" t="s">
        <v>118</v>
      </c>
      <c r="R41" s="35" t="s">
        <v>131</v>
      </c>
      <c r="S41" s="28" t="s">
        <v>168</v>
      </c>
      <c r="T41" s="28" t="s">
        <v>117</v>
      </c>
      <c r="U41" s="28">
        <v>2.0</v>
      </c>
      <c r="V41" s="28">
        <v>1.0</v>
      </c>
      <c r="W41" s="28">
        <v>3.0</v>
      </c>
      <c r="X41" s="28">
        <v>3.0</v>
      </c>
      <c r="Y41" s="28">
        <v>1.0</v>
      </c>
      <c r="Z41" s="28">
        <v>2.0</v>
      </c>
      <c r="AA41" s="28">
        <v>2.0</v>
      </c>
      <c r="AB41" s="28">
        <v>1.0</v>
      </c>
      <c r="AC41" s="28">
        <v>3.0</v>
      </c>
      <c r="AD41" s="28">
        <v>3.0</v>
      </c>
      <c r="AE41" s="28">
        <v>1.0</v>
      </c>
      <c r="AF41" s="28">
        <v>1.0</v>
      </c>
      <c r="AG41" s="59" t="s">
        <v>266</v>
      </c>
      <c r="AH41" s="36" t="s">
        <v>117</v>
      </c>
      <c r="AI41" s="28" t="s">
        <v>118</v>
      </c>
      <c r="AJ41" s="28" t="s">
        <v>117</v>
      </c>
      <c r="AK41" s="28" t="s">
        <v>117</v>
      </c>
      <c r="AL41" s="28" t="s">
        <v>118</v>
      </c>
      <c r="AM41" s="28" t="s">
        <v>118</v>
      </c>
      <c r="AN41" s="28" t="s">
        <v>118</v>
      </c>
      <c r="AO41" s="28" t="s">
        <v>117</v>
      </c>
      <c r="AP41" s="28" t="s">
        <v>118</v>
      </c>
      <c r="AQ41" s="28" t="s">
        <v>118</v>
      </c>
      <c r="AR41" s="28" t="s">
        <v>117</v>
      </c>
      <c r="AS41" s="28" t="s">
        <v>267</v>
      </c>
      <c r="AT41" s="28" t="s">
        <v>118</v>
      </c>
      <c r="AU41" s="38" t="s">
        <v>134</v>
      </c>
      <c r="AV41" s="28">
        <v>80.0</v>
      </c>
      <c r="AW41" s="38">
        <v>30.0</v>
      </c>
      <c r="AX41" s="38" t="s">
        <v>141</v>
      </c>
      <c r="AY41" s="38">
        <v>1075.5</v>
      </c>
      <c r="AZ41" s="39" t="s">
        <v>142</v>
      </c>
      <c r="BA41" s="38">
        <v>12.0</v>
      </c>
      <c r="BB41" s="38" t="s">
        <v>125</v>
      </c>
      <c r="BC41" s="28" t="s">
        <v>157</v>
      </c>
      <c r="BD41" s="28" t="s">
        <v>162</v>
      </c>
      <c r="BE41" s="28">
        <v>501.0</v>
      </c>
      <c r="BF41" s="28">
        <v>501.0</v>
      </c>
      <c r="BG41" s="60">
        <v>60.0</v>
      </c>
      <c r="BH41" s="61">
        <v>2.0</v>
      </c>
      <c r="BI41" s="62" t="s">
        <v>138</v>
      </c>
      <c r="BJ41" s="61">
        <v>114.0</v>
      </c>
      <c r="BK41" s="61">
        <v>10.0</v>
      </c>
      <c r="BL41" s="62" t="s">
        <v>128</v>
      </c>
      <c r="BM41" s="61">
        <v>5.0</v>
      </c>
      <c r="BN41" s="61">
        <v>3.0</v>
      </c>
      <c r="BO41" s="62" t="s">
        <v>138</v>
      </c>
      <c r="BP41" s="61">
        <v>3.0</v>
      </c>
      <c r="BQ41" s="61">
        <v>3.0</v>
      </c>
      <c r="BR41" s="62" t="s">
        <v>138</v>
      </c>
      <c r="BS41" s="61">
        <v>75.0</v>
      </c>
      <c r="BT41" s="61">
        <v>10.0</v>
      </c>
      <c r="BU41" s="62" t="s">
        <v>128</v>
      </c>
      <c r="BV41" s="61">
        <v>50.0</v>
      </c>
      <c r="BW41" s="61">
        <v>10.0</v>
      </c>
      <c r="BX41" s="62" t="s">
        <v>128</v>
      </c>
      <c r="BY41" s="61">
        <v>31.0</v>
      </c>
      <c r="BZ41" s="61">
        <v>20.0</v>
      </c>
      <c r="CA41" s="62" t="s">
        <v>128</v>
      </c>
      <c r="CB41" s="61">
        <v>1.0</v>
      </c>
      <c r="CC41" s="61">
        <v>60.0</v>
      </c>
      <c r="CD41" s="62" t="s">
        <v>128</v>
      </c>
      <c r="CE41" s="61">
        <v>16.0</v>
      </c>
      <c r="CF41" s="61">
        <v>-2.0</v>
      </c>
      <c r="CG41" s="61" t="s">
        <v>138</v>
      </c>
      <c r="CH41" s="63">
        <v>7.0</v>
      </c>
      <c r="CI41" s="64" t="s">
        <v>129</v>
      </c>
      <c r="CJ41" s="65">
        <v>15.0</v>
      </c>
      <c r="CK41" s="64" t="s">
        <v>191</v>
      </c>
      <c r="CL41" s="67">
        <v>23.0</v>
      </c>
      <c r="CM41" s="68" t="s">
        <v>192</v>
      </c>
      <c r="CN41" s="67">
        <v>20.0</v>
      </c>
      <c r="CO41" s="67" t="s">
        <v>192</v>
      </c>
      <c r="CP41" s="65">
        <v>7.0</v>
      </c>
      <c r="CQ41" s="48" t="str">
        <f t="shared" si="1"/>
        <v>ausencia</v>
      </c>
      <c r="CR41" s="61">
        <v>15.0</v>
      </c>
      <c r="CS41" s="49" t="str">
        <f t="shared" si="2"/>
        <v>probablemente significativa</v>
      </c>
      <c r="CT41" s="51">
        <v>17.0</v>
      </c>
      <c r="CU41" s="50">
        <v>73.0</v>
      </c>
      <c r="CV41" s="50">
        <v>2.4730089</v>
      </c>
      <c r="CW41" s="50">
        <v>0.13191242</v>
      </c>
      <c r="CX41" s="51">
        <v>0.49866547</v>
      </c>
      <c r="CY41" s="52">
        <v>23.0</v>
      </c>
      <c r="CZ41" s="53">
        <v>4.0</v>
      </c>
      <c r="DA41" s="54" t="s">
        <v>117</v>
      </c>
      <c r="DB41" s="55" t="s">
        <v>118</v>
      </c>
      <c r="DC41" s="56">
        <v>980.0</v>
      </c>
      <c r="DD41" s="57">
        <v>587.0</v>
      </c>
      <c r="DE41" s="58">
        <v>393.0</v>
      </c>
      <c r="DF41" s="57">
        <v>31.2727</v>
      </c>
      <c r="DG41" s="57">
        <v>31.1882</v>
      </c>
      <c r="DH41" s="58">
        <v>31.3474</v>
      </c>
      <c r="DI41" s="57">
        <v>447815.0</v>
      </c>
      <c r="DJ41" s="57">
        <v>55107.0</v>
      </c>
      <c r="DK41" s="57">
        <v>10186.0</v>
      </c>
      <c r="DL41" s="57">
        <v>413819.1846</v>
      </c>
    </row>
    <row r="42">
      <c r="A42" s="28" t="s">
        <v>268</v>
      </c>
      <c r="B42" s="29" t="s">
        <v>167</v>
      </c>
      <c r="C42" s="30">
        <v>45065.0</v>
      </c>
      <c r="D42" s="31">
        <v>65.0</v>
      </c>
      <c r="E42" s="28" t="s">
        <v>145</v>
      </c>
      <c r="F42" s="28">
        <v>168.0</v>
      </c>
      <c r="G42" s="32">
        <v>90.0</v>
      </c>
      <c r="H42" s="33">
        <v>31.887755102040817</v>
      </c>
      <c r="I42" s="28" t="s">
        <v>117</v>
      </c>
      <c r="J42" s="28">
        <v>4.0</v>
      </c>
      <c r="K42" s="34">
        <v>44927.0</v>
      </c>
      <c r="L42" s="28" t="s">
        <v>117</v>
      </c>
      <c r="M42" s="28">
        <v>1.0</v>
      </c>
      <c r="N42" s="34">
        <v>44350.0</v>
      </c>
      <c r="O42" s="29" t="s">
        <v>119</v>
      </c>
      <c r="P42" s="34">
        <v>44350.0</v>
      </c>
      <c r="Q42" s="28" t="s">
        <v>117</v>
      </c>
      <c r="R42" s="35" t="s">
        <v>225</v>
      </c>
      <c r="S42" s="28" t="s">
        <v>168</v>
      </c>
      <c r="T42" s="28" t="s">
        <v>118</v>
      </c>
      <c r="U42" s="28">
        <v>3.0</v>
      </c>
      <c r="V42" s="28">
        <v>1.0</v>
      </c>
      <c r="W42" s="28">
        <v>3.0</v>
      </c>
      <c r="X42" s="28">
        <v>3.0</v>
      </c>
      <c r="Y42" s="28">
        <v>1.0</v>
      </c>
      <c r="Z42" s="28">
        <v>1.0</v>
      </c>
      <c r="AA42" s="28">
        <v>1.0</v>
      </c>
      <c r="AB42" s="28">
        <v>3.0</v>
      </c>
      <c r="AC42" s="28">
        <v>3.0</v>
      </c>
      <c r="AD42" s="28">
        <v>1.0</v>
      </c>
      <c r="AE42" s="28">
        <v>3.0</v>
      </c>
      <c r="AF42" s="28">
        <v>3.0</v>
      </c>
      <c r="AG42" s="59" t="s">
        <v>269</v>
      </c>
      <c r="AH42" s="36" t="s">
        <v>117</v>
      </c>
      <c r="AI42" s="28" t="s">
        <v>117</v>
      </c>
      <c r="AJ42" s="28" t="s">
        <v>118</v>
      </c>
      <c r="AK42" s="28" t="s">
        <v>118</v>
      </c>
      <c r="AL42" s="28" t="s">
        <v>117</v>
      </c>
      <c r="AM42" s="28" t="s">
        <v>118</v>
      </c>
      <c r="AN42" s="28" t="s">
        <v>118</v>
      </c>
      <c r="AO42" s="28" t="s">
        <v>117</v>
      </c>
      <c r="AP42" s="28" t="s">
        <v>117</v>
      </c>
      <c r="AQ42" s="28" t="s">
        <v>118</v>
      </c>
      <c r="AR42" s="28" t="s">
        <v>117</v>
      </c>
      <c r="AS42" s="28" t="s">
        <v>270</v>
      </c>
      <c r="AT42" s="28" t="s">
        <v>118</v>
      </c>
      <c r="AU42" s="38" t="s">
        <v>271</v>
      </c>
      <c r="AV42" s="28">
        <v>40.0</v>
      </c>
      <c r="AW42" s="38">
        <v>30.0</v>
      </c>
      <c r="AX42" s="38" t="s">
        <v>141</v>
      </c>
      <c r="AY42" s="38">
        <v>1059.0</v>
      </c>
      <c r="AZ42" s="39" t="s">
        <v>142</v>
      </c>
      <c r="BA42" s="38">
        <v>13.0</v>
      </c>
      <c r="BB42" s="38" t="s">
        <v>125</v>
      </c>
      <c r="BC42" s="28" t="s">
        <v>143</v>
      </c>
      <c r="BD42" s="28" t="s">
        <v>264</v>
      </c>
      <c r="BE42" s="28">
        <v>715.0</v>
      </c>
      <c r="BF42" s="28">
        <v>715.0</v>
      </c>
      <c r="BG42" s="60">
        <v>59.0</v>
      </c>
      <c r="BH42" s="61">
        <v>41.0</v>
      </c>
      <c r="BI42" s="62" t="s">
        <v>128</v>
      </c>
      <c r="BJ42" s="61">
        <v>260.0</v>
      </c>
      <c r="BK42" s="61">
        <v>6.0</v>
      </c>
      <c r="BL42" s="62" t="s">
        <v>138</v>
      </c>
      <c r="BM42" s="61">
        <v>4.0</v>
      </c>
      <c r="BN42" s="61">
        <v>5.0</v>
      </c>
      <c r="BO42" s="62" t="s">
        <v>138</v>
      </c>
      <c r="BP42" s="61">
        <v>5.0</v>
      </c>
      <c r="BQ42" s="61">
        <v>2.0</v>
      </c>
      <c r="BR42" s="62" t="s">
        <v>138</v>
      </c>
      <c r="BS42" s="61">
        <v>75.0</v>
      </c>
      <c r="BT42" s="61">
        <v>20.0</v>
      </c>
      <c r="BU42" s="62" t="s">
        <v>128</v>
      </c>
      <c r="BV42" s="61">
        <v>49.0</v>
      </c>
      <c r="BW42" s="61">
        <v>25.0</v>
      </c>
      <c r="BX42" s="62" t="s">
        <v>128</v>
      </c>
      <c r="BY42" s="61">
        <v>29.0</v>
      </c>
      <c r="BZ42" s="61">
        <v>40.0</v>
      </c>
      <c r="CA42" s="62" t="s">
        <v>128</v>
      </c>
      <c r="CB42" s="61">
        <v>0.0</v>
      </c>
      <c r="CC42" s="61">
        <v>70.0</v>
      </c>
      <c r="CD42" s="62" t="s">
        <v>128</v>
      </c>
      <c r="CE42" s="61">
        <v>18.0</v>
      </c>
      <c r="CF42" s="61">
        <v>-0.9</v>
      </c>
      <c r="CG42" s="61" t="s">
        <v>128</v>
      </c>
      <c r="CH42" s="63">
        <v>16.0</v>
      </c>
      <c r="CI42" s="64" t="s">
        <v>191</v>
      </c>
      <c r="CJ42" s="65">
        <v>19.0</v>
      </c>
      <c r="CK42" s="64" t="s">
        <v>191</v>
      </c>
      <c r="CL42" s="46" t="s">
        <v>119</v>
      </c>
      <c r="CM42" s="47" t="s">
        <v>119</v>
      </c>
      <c r="CN42" s="46" t="s">
        <v>119</v>
      </c>
      <c r="CO42" s="46" t="s">
        <v>119</v>
      </c>
      <c r="CP42" s="65">
        <v>16.0</v>
      </c>
      <c r="CQ42" s="48" t="str">
        <f t="shared" si="1"/>
        <v>probablemente significativa</v>
      </c>
      <c r="CR42" s="61">
        <v>19.0</v>
      </c>
      <c r="CS42" s="49" t="str">
        <f t="shared" si="2"/>
        <v>probablemente significativa</v>
      </c>
      <c r="CT42" s="66"/>
      <c r="CU42" s="66"/>
      <c r="CV42" s="66"/>
      <c r="CW42" s="66"/>
      <c r="CX42" s="66"/>
      <c r="CY42" s="52">
        <v>20.0</v>
      </c>
      <c r="CZ42" s="53">
        <v>1.0</v>
      </c>
      <c r="DA42" s="54" t="s">
        <v>118</v>
      </c>
      <c r="DB42" s="55" t="s">
        <v>118</v>
      </c>
      <c r="DC42" s="69" t="str">
        <f t="shared" ref="DC42:DE42" si="8">IF(OR(ISBLANK(DB42), NOT(ISNUMBER(DB42))), "NaN", IF(DB42&lt;=7, "ausencia", IF(DB42&lt;=10, "posible", "probablemente significativa")))</f>
        <v>NaN</v>
      </c>
      <c r="DD42" s="66" t="str">
        <f t="shared" si="8"/>
        <v>NaN</v>
      </c>
      <c r="DE42" s="70" t="str">
        <f t="shared" si="8"/>
        <v>NaN</v>
      </c>
      <c r="DF42" s="66"/>
      <c r="DG42" s="66"/>
      <c r="DH42" s="70"/>
      <c r="DI42" s="66"/>
      <c r="DJ42" s="66"/>
      <c r="DK42" s="66"/>
      <c r="DL42" s="66"/>
    </row>
    <row r="43">
      <c r="A43" s="28" t="s">
        <v>272</v>
      </c>
      <c r="B43" s="29" t="s">
        <v>167</v>
      </c>
      <c r="C43" s="30">
        <v>45079.0</v>
      </c>
      <c r="D43" s="31">
        <v>53.0</v>
      </c>
      <c r="E43" s="28" t="s">
        <v>116</v>
      </c>
      <c r="F43" s="28">
        <v>183.0</v>
      </c>
      <c r="G43" s="32">
        <v>95.0</v>
      </c>
      <c r="H43" s="33">
        <v>28.367523664486846</v>
      </c>
      <c r="I43" s="28" t="s">
        <v>117</v>
      </c>
      <c r="J43" s="28">
        <v>7.0</v>
      </c>
      <c r="K43" s="34">
        <v>45020.0</v>
      </c>
      <c r="L43" s="28" t="s">
        <v>117</v>
      </c>
      <c r="M43" s="28">
        <v>1.0</v>
      </c>
      <c r="N43" s="34">
        <v>44287.0</v>
      </c>
      <c r="O43" s="28">
        <v>1.0</v>
      </c>
      <c r="P43" s="34">
        <v>44287.0</v>
      </c>
      <c r="Q43" s="28" t="s">
        <v>117</v>
      </c>
      <c r="R43" s="35" t="s">
        <v>225</v>
      </c>
      <c r="S43" s="28" t="s">
        <v>168</v>
      </c>
      <c r="T43" s="28" t="s">
        <v>118</v>
      </c>
      <c r="U43" s="28">
        <v>2.0</v>
      </c>
      <c r="V43" s="28">
        <v>1.0</v>
      </c>
      <c r="W43" s="28">
        <v>2.0</v>
      </c>
      <c r="X43" s="28">
        <v>2.0</v>
      </c>
      <c r="Y43" s="28">
        <v>3.0</v>
      </c>
      <c r="Z43" s="28">
        <v>1.0</v>
      </c>
      <c r="AA43" s="28">
        <v>1.0</v>
      </c>
      <c r="AB43" s="28">
        <v>3.0</v>
      </c>
      <c r="AC43" s="28">
        <v>1.0</v>
      </c>
      <c r="AD43" s="28">
        <v>1.0</v>
      </c>
      <c r="AE43" s="28">
        <v>3.0</v>
      </c>
      <c r="AF43" s="28">
        <v>1.0</v>
      </c>
      <c r="AG43" s="59" t="s">
        <v>273</v>
      </c>
      <c r="AH43" s="36" t="s">
        <v>117</v>
      </c>
      <c r="AI43" s="28" t="s">
        <v>118</v>
      </c>
      <c r="AJ43" s="28" t="s">
        <v>118</v>
      </c>
      <c r="AK43" s="28" t="s">
        <v>117</v>
      </c>
      <c r="AL43" s="28" t="s">
        <v>118</v>
      </c>
      <c r="AM43" s="28" t="s">
        <v>118</v>
      </c>
      <c r="AN43" s="28" t="s">
        <v>118</v>
      </c>
      <c r="AO43" s="28" t="s">
        <v>117</v>
      </c>
      <c r="AP43" s="28" t="s">
        <v>118</v>
      </c>
      <c r="AQ43" s="28" t="s">
        <v>118</v>
      </c>
      <c r="AR43" s="28" t="s">
        <v>117</v>
      </c>
      <c r="AS43" s="28" t="s">
        <v>251</v>
      </c>
      <c r="AT43" s="28" t="s">
        <v>118</v>
      </c>
      <c r="AU43" s="38" t="s">
        <v>274</v>
      </c>
      <c r="AV43" s="28">
        <v>30.0</v>
      </c>
      <c r="AW43" s="38">
        <v>32.0</v>
      </c>
      <c r="AX43" s="38" t="s">
        <v>141</v>
      </c>
      <c r="AY43" s="38">
        <v>1616.9999999999998</v>
      </c>
      <c r="AZ43" s="39" t="s">
        <v>165</v>
      </c>
      <c r="BA43" s="38">
        <v>5.0</v>
      </c>
      <c r="BB43" s="38" t="s">
        <v>135</v>
      </c>
      <c r="BC43" s="28" t="s">
        <v>126</v>
      </c>
      <c r="BD43" s="28" t="s">
        <v>127</v>
      </c>
      <c r="BE43" s="28">
        <v>792.0</v>
      </c>
      <c r="BF43" s="28">
        <v>792.0</v>
      </c>
      <c r="BG43" s="60">
        <v>40.0</v>
      </c>
      <c r="BH43" s="61">
        <v>30.0</v>
      </c>
      <c r="BI43" s="62" t="s">
        <v>128</v>
      </c>
      <c r="BJ43" s="61">
        <v>54.0</v>
      </c>
      <c r="BK43" s="61">
        <v>95.0</v>
      </c>
      <c r="BL43" s="62" t="s">
        <v>128</v>
      </c>
      <c r="BM43" s="61">
        <v>6.0</v>
      </c>
      <c r="BN43" s="61">
        <v>17.0</v>
      </c>
      <c r="BO43" s="62" t="s">
        <v>128</v>
      </c>
      <c r="BP43" s="61">
        <v>5.0</v>
      </c>
      <c r="BQ43" s="61">
        <v>29.0</v>
      </c>
      <c r="BR43" s="62" t="s">
        <v>128</v>
      </c>
      <c r="BS43" s="61">
        <v>95.0</v>
      </c>
      <c r="BT43" s="61">
        <v>45.0</v>
      </c>
      <c r="BU43" s="62" t="s">
        <v>128</v>
      </c>
      <c r="BV43" s="61">
        <v>73.0</v>
      </c>
      <c r="BW43" s="61">
        <v>65.0</v>
      </c>
      <c r="BX43" s="62" t="s">
        <v>128</v>
      </c>
      <c r="BY43" s="61">
        <v>39.0</v>
      </c>
      <c r="BZ43" s="61">
        <v>50.0</v>
      </c>
      <c r="CA43" s="62" t="s">
        <v>128</v>
      </c>
      <c r="CB43" s="61">
        <v>-2.0</v>
      </c>
      <c r="CC43" s="61">
        <v>40.0</v>
      </c>
      <c r="CD43" s="62" t="s">
        <v>128</v>
      </c>
      <c r="CE43" s="61">
        <v>27.0</v>
      </c>
      <c r="CF43" s="61">
        <v>0.5</v>
      </c>
      <c r="CG43" s="61" t="s">
        <v>128</v>
      </c>
      <c r="CH43" s="63">
        <v>5.0</v>
      </c>
      <c r="CI43" s="64" t="s">
        <v>129</v>
      </c>
      <c r="CJ43" s="65">
        <v>5.0</v>
      </c>
      <c r="CK43" s="64" t="s">
        <v>129</v>
      </c>
      <c r="CL43" s="46" t="s">
        <v>119</v>
      </c>
      <c r="CM43" s="47" t="s">
        <v>119</v>
      </c>
      <c r="CN43" s="46" t="s">
        <v>119</v>
      </c>
      <c r="CO43" s="46" t="s">
        <v>119</v>
      </c>
      <c r="CP43" s="65">
        <v>5.0</v>
      </c>
      <c r="CQ43" s="48" t="str">
        <f t="shared" si="1"/>
        <v>ausencia</v>
      </c>
      <c r="CR43" s="61">
        <v>5.0</v>
      </c>
      <c r="CS43" s="49" t="str">
        <f t="shared" si="2"/>
        <v>ausencia</v>
      </c>
      <c r="CT43" s="66"/>
      <c r="CU43" s="66"/>
      <c r="CV43" s="66"/>
      <c r="CW43" s="66"/>
      <c r="CX43" s="66"/>
      <c r="CY43" s="52">
        <v>27.0</v>
      </c>
      <c r="CZ43" s="53">
        <v>3.0</v>
      </c>
      <c r="DA43" s="54" t="s">
        <v>117</v>
      </c>
      <c r="DB43" s="55" t="s">
        <v>118</v>
      </c>
      <c r="DC43" s="56">
        <v>344.0</v>
      </c>
      <c r="DD43" s="57">
        <v>306.0</v>
      </c>
      <c r="DE43" s="58">
        <v>38.0</v>
      </c>
      <c r="DF43" s="57">
        <v>39.1241</v>
      </c>
      <c r="DG43" s="57">
        <v>39.5974</v>
      </c>
      <c r="DH43" s="58">
        <v>38.6122</v>
      </c>
      <c r="DI43" s="57">
        <v>480695.0</v>
      </c>
      <c r="DJ43" s="57">
        <v>57890.0</v>
      </c>
      <c r="DK43" s="57">
        <v>14649.0</v>
      </c>
      <c r="DL43" s="57">
        <v>478366.5188</v>
      </c>
    </row>
    <row r="44">
      <c r="A44" s="28" t="s">
        <v>275</v>
      </c>
      <c r="B44" s="29" t="s">
        <v>167</v>
      </c>
      <c r="C44" s="30">
        <v>45086.0</v>
      </c>
      <c r="D44" s="31">
        <v>43.0</v>
      </c>
      <c r="E44" s="28" t="s">
        <v>116</v>
      </c>
      <c r="F44" s="28">
        <v>172.0</v>
      </c>
      <c r="G44" s="32">
        <v>63.0</v>
      </c>
      <c r="H44" s="33">
        <v>21.295294753921038</v>
      </c>
      <c r="I44" s="28" t="s">
        <v>117</v>
      </c>
      <c r="J44" s="28">
        <v>4.0</v>
      </c>
      <c r="K44" s="34">
        <v>44680.0</v>
      </c>
      <c r="L44" s="28" t="s">
        <v>117</v>
      </c>
      <c r="M44" s="28">
        <v>2.0</v>
      </c>
      <c r="N44" s="34">
        <v>44075.0</v>
      </c>
      <c r="O44" s="28">
        <v>0.0</v>
      </c>
      <c r="P44" s="34">
        <v>44531.0</v>
      </c>
      <c r="Q44" s="28" t="s">
        <v>118</v>
      </c>
      <c r="R44" s="35" t="s">
        <v>131</v>
      </c>
      <c r="S44" s="28" t="s">
        <v>168</v>
      </c>
      <c r="T44" s="28" t="s">
        <v>118</v>
      </c>
      <c r="U44" s="28">
        <v>3.0</v>
      </c>
      <c r="V44" s="28">
        <v>2.0</v>
      </c>
      <c r="W44" s="28">
        <v>3.0</v>
      </c>
      <c r="X44" s="28">
        <v>3.0</v>
      </c>
      <c r="Y44" s="28">
        <v>2.0</v>
      </c>
      <c r="Z44" s="28">
        <v>3.0</v>
      </c>
      <c r="AA44" s="28">
        <v>2.0</v>
      </c>
      <c r="AB44" s="28">
        <v>3.0</v>
      </c>
      <c r="AC44" s="28">
        <v>2.0</v>
      </c>
      <c r="AD44" s="28">
        <v>3.0</v>
      </c>
      <c r="AE44" s="28">
        <v>1.0</v>
      </c>
      <c r="AF44" s="28">
        <v>2.0</v>
      </c>
      <c r="AG44" s="59" t="s">
        <v>276</v>
      </c>
      <c r="AH44" s="36" t="s">
        <v>118</v>
      </c>
      <c r="AI44" s="28" t="s">
        <v>118</v>
      </c>
      <c r="AJ44" s="28" t="s">
        <v>118</v>
      </c>
      <c r="AK44" s="28" t="s">
        <v>118</v>
      </c>
      <c r="AL44" s="28" t="s">
        <v>118</v>
      </c>
      <c r="AM44" s="28" t="s">
        <v>118</v>
      </c>
      <c r="AN44" s="28" t="s">
        <v>118</v>
      </c>
      <c r="AO44" s="28" t="s">
        <v>118</v>
      </c>
      <c r="AP44" s="28" t="s">
        <v>118</v>
      </c>
      <c r="AQ44" s="28" t="s">
        <v>118</v>
      </c>
      <c r="AR44" s="28" t="s">
        <v>118</v>
      </c>
      <c r="AS44" s="29" t="s">
        <v>119</v>
      </c>
      <c r="AT44" s="28" t="s">
        <v>118</v>
      </c>
      <c r="AU44" s="38" t="s">
        <v>122</v>
      </c>
      <c r="AV44" s="28">
        <v>100.0</v>
      </c>
      <c r="AW44" s="38">
        <v>15.0</v>
      </c>
      <c r="AX44" s="38" t="s">
        <v>123</v>
      </c>
      <c r="AY44" s="38">
        <v>4068.0</v>
      </c>
      <c r="AZ44" s="39" t="s">
        <v>124</v>
      </c>
      <c r="BA44" s="38">
        <v>8.0</v>
      </c>
      <c r="BB44" s="38" t="s">
        <v>125</v>
      </c>
      <c r="BC44" s="28" t="s">
        <v>136</v>
      </c>
      <c r="BD44" s="28" t="s">
        <v>127</v>
      </c>
      <c r="BE44" s="28">
        <v>1011.0</v>
      </c>
      <c r="BF44" s="28">
        <v>555.0</v>
      </c>
      <c r="BG44" s="60">
        <v>25.0</v>
      </c>
      <c r="BH44" s="61">
        <v>65.0</v>
      </c>
      <c r="BI44" s="62" t="s">
        <v>128</v>
      </c>
      <c r="BJ44" s="61">
        <v>53.0</v>
      </c>
      <c r="BK44" s="61">
        <v>65.0</v>
      </c>
      <c r="BL44" s="62" t="s">
        <v>128</v>
      </c>
      <c r="BM44" s="61">
        <v>6.0</v>
      </c>
      <c r="BN44" s="61">
        <v>16.0</v>
      </c>
      <c r="BO44" s="62" t="s">
        <v>128</v>
      </c>
      <c r="BP44" s="61">
        <v>4.0</v>
      </c>
      <c r="BQ44" s="61">
        <v>9.0</v>
      </c>
      <c r="BR44" s="62" t="s">
        <v>150</v>
      </c>
      <c r="BS44" s="61">
        <v>125.0</v>
      </c>
      <c r="BT44" s="61">
        <v>95.0</v>
      </c>
      <c r="BU44" s="62" t="s">
        <v>128</v>
      </c>
      <c r="BV44" s="61">
        <v>89.0</v>
      </c>
      <c r="BW44" s="61">
        <v>92.0</v>
      </c>
      <c r="BX44" s="62" t="s">
        <v>128</v>
      </c>
      <c r="BY44" s="61">
        <v>37.0</v>
      </c>
      <c r="BZ44" s="61">
        <v>30.0</v>
      </c>
      <c r="CA44" s="62" t="s">
        <v>128</v>
      </c>
      <c r="CB44" s="61">
        <v>-15.0</v>
      </c>
      <c r="CC44" s="61">
        <v>5.0</v>
      </c>
      <c r="CD44" s="62" t="s">
        <v>138</v>
      </c>
      <c r="CE44" s="61">
        <v>23.0</v>
      </c>
      <c r="CF44" s="61">
        <v>-0.71</v>
      </c>
      <c r="CG44" s="61" t="s">
        <v>128</v>
      </c>
      <c r="CH44" s="63">
        <v>6.0</v>
      </c>
      <c r="CI44" s="64" t="s">
        <v>129</v>
      </c>
      <c r="CJ44" s="65">
        <v>0.0</v>
      </c>
      <c r="CK44" s="64" t="s">
        <v>129</v>
      </c>
      <c r="CL44" s="46" t="s">
        <v>119</v>
      </c>
      <c r="CM44" s="47" t="s">
        <v>119</v>
      </c>
      <c r="CN44" s="46" t="s">
        <v>119</v>
      </c>
      <c r="CO44" s="46" t="s">
        <v>119</v>
      </c>
      <c r="CP44" s="65">
        <v>6.0</v>
      </c>
      <c r="CQ44" s="48" t="str">
        <f t="shared" si="1"/>
        <v>ausencia</v>
      </c>
      <c r="CR44" s="61">
        <v>0.0</v>
      </c>
      <c r="CS44" s="49" t="str">
        <f t="shared" si="2"/>
        <v>ausencia</v>
      </c>
      <c r="CT44" s="66"/>
      <c r="CU44" s="66"/>
      <c r="CV44" s="66"/>
      <c r="CW44" s="66"/>
      <c r="CX44" s="66"/>
      <c r="CY44" s="52">
        <v>22.0</v>
      </c>
      <c r="CZ44" s="53">
        <v>1.0</v>
      </c>
      <c r="DA44" s="54" t="s">
        <v>117</v>
      </c>
      <c r="DB44" s="55" t="s">
        <v>118</v>
      </c>
      <c r="DC44" s="56">
        <v>365.0</v>
      </c>
      <c r="DD44" s="57">
        <v>239.0</v>
      </c>
      <c r="DE44" s="58">
        <v>126.0</v>
      </c>
      <c r="DF44" s="57">
        <v>43.9642</v>
      </c>
      <c r="DG44" s="57">
        <v>43.8522</v>
      </c>
      <c r="DH44" s="58">
        <v>44.0772</v>
      </c>
      <c r="DI44" s="57">
        <v>458516.0</v>
      </c>
      <c r="DJ44" s="57">
        <v>56965.0</v>
      </c>
      <c r="DK44" s="57">
        <v>12491.0</v>
      </c>
      <c r="DL44" s="57">
        <v>468014.5512</v>
      </c>
    </row>
    <row r="45">
      <c r="A45" s="28" t="s">
        <v>277</v>
      </c>
      <c r="B45" s="29" t="s">
        <v>167</v>
      </c>
      <c r="C45" s="30">
        <v>45086.0</v>
      </c>
      <c r="D45" s="31">
        <v>50.0</v>
      </c>
      <c r="E45" s="28" t="s">
        <v>116</v>
      </c>
      <c r="F45" s="28">
        <v>165.0</v>
      </c>
      <c r="G45" s="32">
        <v>85.0</v>
      </c>
      <c r="H45" s="33">
        <v>31.221303948576676</v>
      </c>
      <c r="I45" s="28" t="s">
        <v>117</v>
      </c>
      <c r="J45" s="28">
        <v>3.0</v>
      </c>
      <c r="K45" s="34">
        <v>44774.0</v>
      </c>
      <c r="L45" s="28" t="s">
        <v>117</v>
      </c>
      <c r="M45" s="28">
        <v>1.0</v>
      </c>
      <c r="N45" s="34">
        <v>44317.0</v>
      </c>
      <c r="O45" s="28">
        <v>1.0</v>
      </c>
      <c r="P45" s="34">
        <v>44317.0</v>
      </c>
      <c r="Q45" s="28" t="s">
        <v>117</v>
      </c>
      <c r="R45" s="35" t="s">
        <v>225</v>
      </c>
      <c r="S45" s="28" t="s">
        <v>188</v>
      </c>
      <c r="T45" s="28" t="s">
        <v>118</v>
      </c>
      <c r="U45" s="28">
        <v>1.0</v>
      </c>
      <c r="V45" s="28">
        <v>1.0</v>
      </c>
      <c r="W45" s="28">
        <v>3.0</v>
      </c>
      <c r="X45" s="28">
        <v>3.0</v>
      </c>
      <c r="Y45" s="28">
        <v>1.0</v>
      </c>
      <c r="Z45" s="28">
        <v>1.0</v>
      </c>
      <c r="AA45" s="28">
        <v>1.0</v>
      </c>
      <c r="AB45" s="28">
        <v>1.0</v>
      </c>
      <c r="AC45" s="28">
        <v>3.0</v>
      </c>
      <c r="AD45" s="28">
        <v>1.0</v>
      </c>
      <c r="AE45" s="28">
        <v>1.0</v>
      </c>
      <c r="AF45" s="28">
        <v>3.0</v>
      </c>
      <c r="AG45" s="29" t="s">
        <v>119</v>
      </c>
      <c r="AH45" s="36" t="s">
        <v>118</v>
      </c>
      <c r="AI45" s="28" t="s">
        <v>118</v>
      </c>
      <c r="AJ45" s="28" t="s">
        <v>118</v>
      </c>
      <c r="AK45" s="28" t="s">
        <v>117</v>
      </c>
      <c r="AL45" s="28" t="s">
        <v>118</v>
      </c>
      <c r="AM45" s="28" t="s">
        <v>118</v>
      </c>
      <c r="AN45" s="28" t="s">
        <v>118</v>
      </c>
      <c r="AO45" s="28" t="s">
        <v>118</v>
      </c>
      <c r="AP45" s="28" t="s">
        <v>118</v>
      </c>
      <c r="AQ45" s="28" t="s">
        <v>118</v>
      </c>
      <c r="AR45" s="28" t="s">
        <v>117</v>
      </c>
      <c r="AS45" s="28" t="s">
        <v>278</v>
      </c>
      <c r="AT45" s="28" t="s">
        <v>117</v>
      </c>
      <c r="AU45" s="38" t="s">
        <v>279</v>
      </c>
      <c r="AV45" s="28">
        <v>60.0</v>
      </c>
      <c r="AW45" s="38">
        <v>29.0</v>
      </c>
      <c r="AX45" s="38" t="s">
        <v>141</v>
      </c>
      <c r="AY45" s="38">
        <v>593.9999999999999</v>
      </c>
      <c r="AZ45" s="39" t="s">
        <v>142</v>
      </c>
      <c r="BA45" s="38">
        <v>18.0</v>
      </c>
      <c r="BB45" s="38" t="s">
        <v>125</v>
      </c>
      <c r="BC45" s="28" t="s">
        <v>157</v>
      </c>
      <c r="BD45" s="28" t="s">
        <v>162</v>
      </c>
      <c r="BE45" s="28">
        <v>769.0</v>
      </c>
      <c r="BF45" s="28">
        <v>769.0</v>
      </c>
      <c r="BG45" s="60">
        <v>34.0</v>
      </c>
      <c r="BH45" s="61">
        <v>50.0</v>
      </c>
      <c r="BI45" s="62" t="s">
        <v>128</v>
      </c>
      <c r="BJ45" s="61">
        <v>60.0</v>
      </c>
      <c r="BK45" s="61">
        <v>85.0</v>
      </c>
      <c r="BL45" s="62" t="s">
        <v>128</v>
      </c>
      <c r="BM45" s="61">
        <v>5.0</v>
      </c>
      <c r="BN45" s="61">
        <v>4.0</v>
      </c>
      <c r="BO45" s="62" t="s">
        <v>138</v>
      </c>
      <c r="BP45" s="61">
        <v>4.0</v>
      </c>
      <c r="BQ45" s="61">
        <v>12.0</v>
      </c>
      <c r="BR45" s="62" t="s">
        <v>128</v>
      </c>
      <c r="BS45" s="61">
        <v>100.0</v>
      </c>
      <c r="BT45" s="61">
        <v>60.0</v>
      </c>
      <c r="BU45" s="62" t="s">
        <v>128</v>
      </c>
      <c r="BV45" s="61">
        <v>78.0</v>
      </c>
      <c r="BW45" s="61">
        <v>75.0</v>
      </c>
      <c r="BX45" s="62" t="s">
        <v>128</v>
      </c>
      <c r="BY45" s="61">
        <v>40.0</v>
      </c>
      <c r="BZ45" s="61">
        <v>50.0</v>
      </c>
      <c r="CA45" s="62" t="s">
        <v>128</v>
      </c>
      <c r="CB45" s="61">
        <v>-3.0</v>
      </c>
      <c r="CC45" s="61">
        <v>30.0</v>
      </c>
      <c r="CD45" s="62" t="s">
        <v>128</v>
      </c>
      <c r="CE45" s="61">
        <v>24.0</v>
      </c>
      <c r="CF45" s="61">
        <v>-0.4</v>
      </c>
      <c r="CG45" s="61" t="s">
        <v>128</v>
      </c>
      <c r="CH45" s="63">
        <v>9.0</v>
      </c>
      <c r="CI45" s="64" t="s">
        <v>182</v>
      </c>
      <c r="CJ45" s="65">
        <v>15.0</v>
      </c>
      <c r="CK45" s="64" t="s">
        <v>191</v>
      </c>
      <c r="CL45" s="46" t="s">
        <v>119</v>
      </c>
      <c r="CM45" s="47" t="s">
        <v>119</v>
      </c>
      <c r="CN45" s="46" t="s">
        <v>119</v>
      </c>
      <c r="CO45" s="46" t="s">
        <v>119</v>
      </c>
      <c r="CP45" s="65">
        <v>9.0</v>
      </c>
      <c r="CQ45" s="48" t="str">
        <f t="shared" si="1"/>
        <v>posible</v>
      </c>
      <c r="CR45" s="61">
        <v>15.0</v>
      </c>
      <c r="CS45" s="49" t="str">
        <f t="shared" si="2"/>
        <v>probablemente significativa</v>
      </c>
      <c r="CT45" s="66"/>
      <c r="CU45" s="66"/>
      <c r="CV45" s="66"/>
      <c r="CW45" s="66"/>
      <c r="CX45" s="66"/>
      <c r="CY45" s="52">
        <v>15.0</v>
      </c>
      <c r="CZ45" s="53">
        <v>3.0</v>
      </c>
      <c r="DA45" s="54" t="s">
        <v>118</v>
      </c>
      <c r="DB45" s="55" t="s">
        <v>118</v>
      </c>
      <c r="DC45" s="69" t="str">
        <f t="shared" ref="DC45:DE45" si="9">IF(OR(ISBLANK(DB45), NOT(ISNUMBER(DB45))), "NaN", IF(DB45&lt;=7, "ausencia", IF(DB45&lt;=10, "posible", "probablemente significativa")))</f>
        <v>NaN</v>
      </c>
      <c r="DD45" s="66" t="str">
        <f t="shared" si="9"/>
        <v>NaN</v>
      </c>
      <c r="DE45" s="70" t="str">
        <f t="shared" si="9"/>
        <v>NaN</v>
      </c>
      <c r="DF45" s="66"/>
      <c r="DG45" s="66"/>
      <c r="DH45" s="70"/>
      <c r="DI45" s="66"/>
      <c r="DJ45" s="66"/>
      <c r="DK45" s="66"/>
      <c r="DL45" s="66"/>
    </row>
    <row r="46">
      <c r="A46" s="28" t="s">
        <v>280</v>
      </c>
      <c r="B46" s="29" t="s">
        <v>167</v>
      </c>
      <c r="C46" s="30">
        <v>45079.0</v>
      </c>
      <c r="D46" s="31">
        <v>44.0</v>
      </c>
      <c r="E46" s="28" t="s">
        <v>116</v>
      </c>
      <c r="F46" s="28">
        <v>164.0</v>
      </c>
      <c r="G46" s="32">
        <v>57.0</v>
      </c>
      <c r="H46" s="33">
        <v>21.19274241522903</v>
      </c>
      <c r="I46" s="28" t="s">
        <v>117</v>
      </c>
      <c r="J46" s="28">
        <v>2.0</v>
      </c>
      <c r="K46" s="29" t="s">
        <v>119</v>
      </c>
      <c r="L46" s="28" t="s">
        <v>117</v>
      </c>
      <c r="M46" s="28">
        <v>1.0</v>
      </c>
      <c r="N46" s="34">
        <v>44053.0</v>
      </c>
      <c r="O46" s="28">
        <v>0.0</v>
      </c>
      <c r="P46" s="34">
        <v>44053.0</v>
      </c>
      <c r="Q46" s="28" t="s">
        <v>118</v>
      </c>
      <c r="R46" s="35" t="s">
        <v>131</v>
      </c>
      <c r="S46" s="28" t="s">
        <v>168</v>
      </c>
      <c r="T46" s="28" t="s">
        <v>118</v>
      </c>
      <c r="U46" s="28">
        <v>2.0</v>
      </c>
      <c r="V46" s="28">
        <v>1.0</v>
      </c>
      <c r="W46" s="28">
        <v>2.0</v>
      </c>
      <c r="X46" s="28">
        <v>2.0</v>
      </c>
      <c r="Y46" s="28">
        <v>2.0</v>
      </c>
      <c r="Z46" s="28">
        <v>1.0</v>
      </c>
      <c r="AA46" s="28">
        <v>1.0</v>
      </c>
      <c r="AB46" s="28">
        <v>1.0</v>
      </c>
      <c r="AC46" s="28">
        <v>3.0</v>
      </c>
      <c r="AD46" s="28">
        <v>3.0</v>
      </c>
      <c r="AE46" s="28">
        <v>1.0</v>
      </c>
      <c r="AF46" s="28">
        <v>1.0</v>
      </c>
      <c r="AG46" s="59" t="s">
        <v>281</v>
      </c>
      <c r="AH46" s="36" t="s">
        <v>118</v>
      </c>
      <c r="AI46" s="28" t="s">
        <v>118</v>
      </c>
      <c r="AJ46" s="28" t="s">
        <v>118</v>
      </c>
      <c r="AK46" s="28" t="s">
        <v>118</v>
      </c>
      <c r="AL46" s="28" t="s">
        <v>118</v>
      </c>
      <c r="AM46" s="28" t="s">
        <v>118</v>
      </c>
      <c r="AN46" s="28" t="s">
        <v>118</v>
      </c>
      <c r="AO46" s="28" t="s">
        <v>118</v>
      </c>
      <c r="AP46" s="28" t="s">
        <v>118</v>
      </c>
      <c r="AQ46" s="28" t="s">
        <v>118</v>
      </c>
      <c r="AR46" s="28" t="s">
        <v>118</v>
      </c>
      <c r="AS46" s="29" t="s">
        <v>119</v>
      </c>
      <c r="AT46" s="28" t="s">
        <v>118</v>
      </c>
      <c r="AU46" s="38" t="s">
        <v>282</v>
      </c>
      <c r="AV46" s="28">
        <v>60.0</v>
      </c>
      <c r="AW46" s="38">
        <v>33.0</v>
      </c>
      <c r="AX46" s="38" t="s">
        <v>141</v>
      </c>
      <c r="AY46" s="38">
        <v>480.0</v>
      </c>
      <c r="AZ46" s="39" t="s">
        <v>142</v>
      </c>
      <c r="BA46" s="38">
        <v>4.0</v>
      </c>
      <c r="BB46" s="38" t="s">
        <v>135</v>
      </c>
      <c r="BC46" s="28" t="s">
        <v>157</v>
      </c>
      <c r="BD46" s="28" t="s">
        <v>127</v>
      </c>
      <c r="BE46" s="28">
        <v>1026.0</v>
      </c>
      <c r="BF46" s="28">
        <v>1026.0</v>
      </c>
      <c r="BG46" s="60">
        <v>50.0</v>
      </c>
      <c r="BH46" s="61">
        <v>10.0</v>
      </c>
      <c r="BI46" s="62" t="s">
        <v>128</v>
      </c>
      <c r="BJ46" s="61">
        <v>69.0</v>
      </c>
      <c r="BK46" s="61">
        <v>30.0</v>
      </c>
      <c r="BL46" s="62" t="s">
        <v>128</v>
      </c>
      <c r="BM46" s="61">
        <v>7.0</v>
      </c>
      <c r="BN46" s="61">
        <v>22.0</v>
      </c>
      <c r="BO46" s="62" t="s">
        <v>128</v>
      </c>
      <c r="BP46" s="61">
        <v>5.0</v>
      </c>
      <c r="BQ46" s="61">
        <v>27.0</v>
      </c>
      <c r="BR46" s="62" t="s">
        <v>128</v>
      </c>
      <c r="BS46" s="61">
        <v>100.0</v>
      </c>
      <c r="BT46" s="61">
        <v>55.0</v>
      </c>
      <c r="BU46" s="62" t="s">
        <v>128</v>
      </c>
      <c r="BV46" s="61">
        <v>70.0</v>
      </c>
      <c r="BW46" s="61">
        <v>50.0</v>
      </c>
      <c r="BX46" s="62" t="s">
        <v>128</v>
      </c>
      <c r="BY46" s="61">
        <v>44.0</v>
      </c>
      <c r="BZ46" s="61">
        <v>60.0</v>
      </c>
      <c r="CA46" s="62" t="s">
        <v>128</v>
      </c>
      <c r="CB46" s="61">
        <v>3.0</v>
      </c>
      <c r="CC46" s="61">
        <v>60.0</v>
      </c>
      <c r="CD46" s="62" t="s">
        <v>128</v>
      </c>
      <c r="CE46" s="61">
        <v>25.0</v>
      </c>
      <c r="CF46" s="61">
        <v>-0.09</v>
      </c>
      <c r="CG46" s="61" t="s">
        <v>150</v>
      </c>
      <c r="CH46" s="63" t="s">
        <v>119</v>
      </c>
      <c r="CI46" s="64" t="s">
        <v>119</v>
      </c>
      <c r="CJ46" s="65" t="s">
        <v>119</v>
      </c>
      <c r="CK46" s="64" t="s">
        <v>119</v>
      </c>
      <c r="CL46" s="67">
        <v>10.0</v>
      </c>
      <c r="CM46" s="68" t="s">
        <v>146</v>
      </c>
      <c r="CN46" s="67">
        <v>10.0</v>
      </c>
      <c r="CO46" s="67" t="s">
        <v>146</v>
      </c>
      <c r="CP46" s="65">
        <v>7.0</v>
      </c>
      <c r="CQ46" s="48" t="str">
        <f t="shared" si="1"/>
        <v>ausencia</v>
      </c>
      <c r="CR46" s="61">
        <v>9.0</v>
      </c>
      <c r="CS46" s="49" t="str">
        <f t="shared" si="2"/>
        <v>posible</v>
      </c>
      <c r="CT46" s="51">
        <v>18.0</v>
      </c>
      <c r="CU46" s="50">
        <v>34.0</v>
      </c>
      <c r="CV46" s="50">
        <v>1.62498246</v>
      </c>
      <c r="CW46" s="50">
        <v>0.13132352</v>
      </c>
      <c r="CX46" s="51">
        <v>0.60920984</v>
      </c>
      <c r="CY46" s="52">
        <v>15.0</v>
      </c>
      <c r="CZ46" s="53">
        <v>4.0</v>
      </c>
      <c r="DA46" s="54" t="s">
        <v>117</v>
      </c>
      <c r="DB46" s="55" t="s">
        <v>118</v>
      </c>
      <c r="DC46" s="56">
        <v>9.0</v>
      </c>
      <c r="DD46" s="57">
        <v>9.0</v>
      </c>
      <c r="DE46" s="58">
        <v>0.0</v>
      </c>
      <c r="DF46" s="57">
        <v>46.8038</v>
      </c>
      <c r="DG46" s="57">
        <v>47.1333</v>
      </c>
      <c r="DH46" s="58">
        <v>46.4826</v>
      </c>
      <c r="DI46" s="57">
        <v>384791.0</v>
      </c>
      <c r="DJ46" s="57">
        <v>53674.0</v>
      </c>
      <c r="DK46" s="57">
        <v>15031.0</v>
      </c>
      <c r="DL46" s="57">
        <v>442454.5852</v>
      </c>
    </row>
    <row r="47">
      <c r="A47" s="28" t="s">
        <v>283</v>
      </c>
      <c r="B47" s="29" t="s">
        <v>167</v>
      </c>
      <c r="C47" s="30">
        <v>45082.0</v>
      </c>
      <c r="D47" s="31">
        <v>60.0</v>
      </c>
      <c r="E47" s="28" t="s">
        <v>116</v>
      </c>
      <c r="F47" s="28">
        <v>168.0</v>
      </c>
      <c r="G47" s="32">
        <v>75.0</v>
      </c>
      <c r="H47" s="33">
        <v>26.57312925170068</v>
      </c>
      <c r="I47" s="28" t="s">
        <v>117</v>
      </c>
      <c r="J47" s="28">
        <v>5.0</v>
      </c>
      <c r="K47" s="34">
        <v>44927.0</v>
      </c>
      <c r="L47" s="28" t="s">
        <v>117</v>
      </c>
      <c r="M47" s="28">
        <v>1.0</v>
      </c>
      <c r="N47" s="34">
        <v>44105.0</v>
      </c>
      <c r="O47" s="28">
        <v>0.0</v>
      </c>
      <c r="P47" s="34">
        <v>44105.0</v>
      </c>
      <c r="Q47" s="28" t="s">
        <v>118</v>
      </c>
      <c r="R47" s="35" t="s">
        <v>131</v>
      </c>
      <c r="S47" s="28" t="s">
        <v>168</v>
      </c>
      <c r="T47" s="28" t="s">
        <v>118</v>
      </c>
      <c r="U47" s="28">
        <v>3.0</v>
      </c>
      <c r="V47" s="28">
        <v>1.0</v>
      </c>
      <c r="W47" s="28">
        <v>2.0</v>
      </c>
      <c r="X47" s="28">
        <v>3.0</v>
      </c>
      <c r="Y47" s="28">
        <v>3.0</v>
      </c>
      <c r="Z47" s="28">
        <v>1.0</v>
      </c>
      <c r="AA47" s="28">
        <v>1.0</v>
      </c>
      <c r="AB47" s="28">
        <v>1.0</v>
      </c>
      <c r="AC47" s="28">
        <v>1.0</v>
      </c>
      <c r="AD47" s="28">
        <v>1.0</v>
      </c>
      <c r="AE47" s="28">
        <v>1.0</v>
      </c>
      <c r="AF47" s="28">
        <v>1.0</v>
      </c>
      <c r="AG47" s="29" t="s">
        <v>119</v>
      </c>
      <c r="AH47" s="36" t="s">
        <v>117</v>
      </c>
      <c r="AI47" s="28" t="s">
        <v>118</v>
      </c>
      <c r="AJ47" s="28" t="s">
        <v>118</v>
      </c>
      <c r="AK47" s="28" t="s">
        <v>117</v>
      </c>
      <c r="AL47" s="28" t="s">
        <v>118</v>
      </c>
      <c r="AM47" s="28" t="s">
        <v>118</v>
      </c>
      <c r="AN47" s="28" t="s">
        <v>118</v>
      </c>
      <c r="AO47" s="28" t="s">
        <v>117</v>
      </c>
      <c r="AP47" s="28" t="s">
        <v>118</v>
      </c>
      <c r="AQ47" s="28" t="s">
        <v>118</v>
      </c>
      <c r="AR47" s="28" t="s">
        <v>118</v>
      </c>
      <c r="AS47" s="29" t="s">
        <v>119</v>
      </c>
      <c r="AT47" s="28" t="s">
        <v>156</v>
      </c>
      <c r="AU47" s="38" t="s">
        <v>282</v>
      </c>
      <c r="AV47" s="28">
        <v>70.0</v>
      </c>
      <c r="AW47" s="38">
        <v>37.0</v>
      </c>
      <c r="AX47" s="38" t="s">
        <v>206</v>
      </c>
      <c r="AY47" s="38">
        <v>346.49999999999994</v>
      </c>
      <c r="AZ47" s="39" t="s">
        <v>142</v>
      </c>
      <c r="BA47" s="38">
        <v>16.0</v>
      </c>
      <c r="BB47" s="38" t="s">
        <v>125</v>
      </c>
      <c r="BC47" s="28" t="s">
        <v>136</v>
      </c>
      <c r="BD47" s="28" t="s">
        <v>264</v>
      </c>
      <c r="BE47" s="28">
        <v>977.0</v>
      </c>
      <c r="BF47" s="28">
        <v>977.0</v>
      </c>
      <c r="BG47" s="60">
        <v>24.0</v>
      </c>
      <c r="BH47" s="61">
        <v>90.0</v>
      </c>
      <c r="BI47" s="62" t="s">
        <v>128</v>
      </c>
      <c r="BJ47" s="61">
        <v>84.0</v>
      </c>
      <c r="BK47" s="61">
        <v>45.0</v>
      </c>
      <c r="BL47" s="62" t="s">
        <v>128</v>
      </c>
      <c r="BM47" s="61">
        <v>8.0</v>
      </c>
      <c r="BN47" s="61">
        <v>51.0</v>
      </c>
      <c r="BO47" s="62" t="s">
        <v>128</v>
      </c>
      <c r="BP47" s="61">
        <v>4.0</v>
      </c>
      <c r="BQ47" s="61">
        <v>16.0</v>
      </c>
      <c r="BR47" s="62" t="s">
        <v>128</v>
      </c>
      <c r="BS47" s="61">
        <v>91.0</v>
      </c>
      <c r="BT47" s="61">
        <v>40.0</v>
      </c>
      <c r="BU47" s="62" t="s">
        <v>128</v>
      </c>
      <c r="BV47" s="61">
        <v>66.0</v>
      </c>
      <c r="BW47" s="61">
        <v>50.0</v>
      </c>
      <c r="BX47" s="62" t="s">
        <v>128</v>
      </c>
      <c r="BY47" s="61">
        <v>32.0</v>
      </c>
      <c r="BZ47" s="61">
        <v>25.0</v>
      </c>
      <c r="CA47" s="62" t="s">
        <v>128</v>
      </c>
      <c r="CB47" s="61">
        <v>6.0</v>
      </c>
      <c r="CC47" s="61">
        <v>80.0</v>
      </c>
      <c r="CD47" s="62" t="s">
        <v>128</v>
      </c>
      <c r="CE47" s="61">
        <v>26.0</v>
      </c>
      <c r="CF47" s="61">
        <v>0.2</v>
      </c>
      <c r="CG47" s="61" t="s">
        <v>128</v>
      </c>
      <c r="CH47" s="63">
        <v>9.0</v>
      </c>
      <c r="CI47" s="64" t="s">
        <v>182</v>
      </c>
      <c r="CJ47" s="65">
        <v>12.0</v>
      </c>
      <c r="CK47" s="64" t="s">
        <v>191</v>
      </c>
      <c r="CL47" s="67">
        <v>11.0</v>
      </c>
      <c r="CM47" s="68" t="s">
        <v>146</v>
      </c>
      <c r="CN47" s="67">
        <v>9.0</v>
      </c>
      <c r="CO47" s="67" t="s">
        <v>147</v>
      </c>
      <c r="CP47" s="65">
        <v>9.0</v>
      </c>
      <c r="CQ47" s="48" t="str">
        <f t="shared" si="1"/>
        <v>posible</v>
      </c>
      <c r="CR47" s="61">
        <v>12.0</v>
      </c>
      <c r="CS47" s="49" t="str">
        <f t="shared" si="2"/>
        <v>probablemente significativa</v>
      </c>
      <c r="CT47" s="51">
        <v>19.0</v>
      </c>
      <c r="CU47" s="50">
        <v>22.0</v>
      </c>
      <c r="CV47" s="50">
        <v>2.29954894</v>
      </c>
      <c r="CW47" s="50">
        <v>0.13279576</v>
      </c>
      <c r="CX47" s="51">
        <v>0.89104187</v>
      </c>
      <c r="CY47" s="52">
        <v>19.0</v>
      </c>
      <c r="CZ47" s="53">
        <v>5.0</v>
      </c>
      <c r="DA47" s="54" t="s">
        <v>117</v>
      </c>
      <c r="DB47" s="55" t="s">
        <v>118</v>
      </c>
      <c r="DC47" s="56">
        <v>6246.0</v>
      </c>
      <c r="DD47" s="57">
        <v>5432.0</v>
      </c>
      <c r="DE47" s="58">
        <v>814.0</v>
      </c>
      <c r="DF47" s="57">
        <v>42.4233</v>
      </c>
      <c r="DG47" s="57">
        <v>43.5351</v>
      </c>
      <c r="DH47" s="58">
        <v>41.3477</v>
      </c>
      <c r="DI47" s="57">
        <v>464246.0</v>
      </c>
      <c r="DJ47" s="57">
        <v>53984.0</v>
      </c>
      <c r="DK47" s="57">
        <v>43690.0</v>
      </c>
      <c r="DL47" s="57">
        <v>457588.1088</v>
      </c>
    </row>
    <row r="48">
      <c r="A48" s="28" t="s">
        <v>284</v>
      </c>
      <c r="B48" s="29" t="s">
        <v>167</v>
      </c>
      <c r="C48" s="30">
        <v>45082.0</v>
      </c>
      <c r="D48" s="31">
        <v>60.0</v>
      </c>
      <c r="E48" s="28" t="s">
        <v>116</v>
      </c>
      <c r="F48" s="28">
        <v>156.0</v>
      </c>
      <c r="G48" s="32">
        <v>61.0</v>
      </c>
      <c r="H48" s="33">
        <v>25.065746219592373</v>
      </c>
      <c r="I48" s="28" t="s">
        <v>117</v>
      </c>
      <c r="J48" s="28">
        <v>3.0</v>
      </c>
      <c r="K48" s="34">
        <v>44562.0</v>
      </c>
      <c r="L48" s="28" t="s">
        <v>117</v>
      </c>
      <c r="M48" s="28">
        <v>3.0</v>
      </c>
      <c r="N48" s="34">
        <v>44166.0</v>
      </c>
      <c r="O48" s="28">
        <v>2.0</v>
      </c>
      <c r="P48" s="34">
        <v>44593.0</v>
      </c>
      <c r="Q48" s="28" t="s">
        <v>118</v>
      </c>
      <c r="R48" s="35" t="s">
        <v>131</v>
      </c>
      <c r="S48" s="28" t="s">
        <v>168</v>
      </c>
      <c r="T48" s="28" t="s">
        <v>118</v>
      </c>
      <c r="U48" s="28">
        <v>2.0</v>
      </c>
      <c r="V48" s="28">
        <v>1.0</v>
      </c>
      <c r="W48" s="28">
        <v>3.0</v>
      </c>
      <c r="X48" s="28">
        <v>3.0</v>
      </c>
      <c r="Y48" s="28">
        <v>2.0</v>
      </c>
      <c r="Z48" s="28">
        <v>1.0</v>
      </c>
      <c r="AA48" s="28">
        <v>1.0</v>
      </c>
      <c r="AB48" s="28">
        <v>1.0</v>
      </c>
      <c r="AC48" s="28">
        <v>1.0</v>
      </c>
      <c r="AD48" s="28">
        <v>1.0</v>
      </c>
      <c r="AE48" s="28">
        <v>3.0</v>
      </c>
      <c r="AF48" s="28">
        <v>1.0</v>
      </c>
      <c r="AG48" s="29" t="s">
        <v>119</v>
      </c>
      <c r="AH48" s="36" t="s">
        <v>118</v>
      </c>
      <c r="AI48" s="28" t="s">
        <v>118</v>
      </c>
      <c r="AJ48" s="28" t="s">
        <v>118</v>
      </c>
      <c r="AK48" s="28" t="s">
        <v>117</v>
      </c>
      <c r="AL48" s="28" t="s">
        <v>118</v>
      </c>
      <c r="AM48" s="28" t="s">
        <v>118</v>
      </c>
      <c r="AN48" s="28" t="s">
        <v>118</v>
      </c>
      <c r="AO48" s="28" t="s">
        <v>118</v>
      </c>
      <c r="AP48" s="28" t="s">
        <v>118</v>
      </c>
      <c r="AQ48" s="28" t="s">
        <v>118</v>
      </c>
      <c r="AR48" s="28" t="s">
        <v>118</v>
      </c>
      <c r="AS48" s="29" t="s">
        <v>119</v>
      </c>
      <c r="AT48" s="28" t="s">
        <v>117</v>
      </c>
      <c r="AU48" s="38" t="s">
        <v>285</v>
      </c>
      <c r="AV48" s="28">
        <v>65.0</v>
      </c>
      <c r="AW48" s="38">
        <v>42.0</v>
      </c>
      <c r="AX48" s="38" t="s">
        <v>206</v>
      </c>
      <c r="AY48" s="38">
        <v>66.0</v>
      </c>
      <c r="AZ48" s="39" t="s">
        <v>142</v>
      </c>
      <c r="BA48" s="38">
        <v>18.0</v>
      </c>
      <c r="BB48" s="38" t="s">
        <v>125</v>
      </c>
      <c r="BC48" s="28" t="s">
        <v>149</v>
      </c>
      <c r="BD48" s="28" t="s">
        <v>234</v>
      </c>
      <c r="BE48" s="28">
        <v>916.0</v>
      </c>
      <c r="BF48" s="28">
        <v>489.0</v>
      </c>
      <c r="BG48" s="60">
        <v>33.0</v>
      </c>
      <c r="BH48" s="61">
        <v>35.0</v>
      </c>
      <c r="BI48" s="62" t="s">
        <v>128</v>
      </c>
      <c r="BJ48" s="61">
        <v>83.0</v>
      </c>
      <c r="BK48" s="61">
        <v>25.0</v>
      </c>
      <c r="BL48" s="62" t="s">
        <v>128</v>
      </c>
      <c r="BM48" s="61">
        <v>6.0</v>
      </c>
      <c r="BN48" s="61">
        <v>18.0</v>
      </c>
      <c r="BO48" s="62" t="s">
        <v>128</v>
      </c>
      <c r="BP48" s="61">
        <v>7.0</v>
      </c>
      <c r="BQ48" s="61">
        <v>72.0</v>
      </c>
      <c r="BR48" s="62" t="s">
        <v>128</v>
      </c>
      <c r="BS48" s="61">
        <v>104.0</v>
      </c>
      <c r="BT48" s="61">
        <v>75.0</v>
      </c>
      <c r="BU48" s="62" t="s">
        <v>128</v>
      </c>
      <c r="BV48" s="61">
        <v>50.0</v>
      </c>
      <c r="BW48" s="61">
        <v>10.0</v>
      </c>
      <c r="BX48" s="62" t="s">
        <v>150</v>
      </c>
      <c r="BY48" s="61">
        <v>38.0</v>
      </c>
      <c r="BZ48" s="61">
        <v>50.0</v>
      </c>
      <c r="CA48" s="62" t="s">
        <v>128</v>
      </c>
      <c r="CB48" s="61">
        <v>-5.0</v>
      </c>
      <c r="CC48" s="61">
        <v>25.0</v>
      </c>
      <c r="CD48" s="62" t="s">
        <v>128</v>
      </c>
      <c r="CE48" s="61">
        <v>27.0</v>
      </c>
      <c r="CF48" s="61">
        <v>0.5</v>
      </c>
      <c r="CG48" s="61" t="s">
        <v>128</v>
      </c>
      <c r="CH48" s="63">
        <v>11.0</v>
      </c>
      <c r="CI48" s="64" t="s">
        <v>191</v>
      </c>
      <c r="CJ48" s="65">
        <v>14.0</v>
      </c>
      <c r="CK48" s="64" t="s">
        <v>191</v>
      </c>
      <c r="CL48" s="46" t="s">
        <v>119</v>
      </c>
      <c r="CM48" s="47" t="s">
        <v>119</v>
      </c>
      <c r="CN48" s="46" t="s">
        <v>119</v>
      </c>
      <c r="CO48" s="46" t="s">
        <v>119</v>
      </c>
      <c r="CP48" s="65">
        <v>11.0</v>
      </c>
      <c r="CQ48" s="48" t="str">
        <f t="shared" si="1"/>
        <v>probablemente significativa</v>
      </c>
      <c r="CR48" s="61">
        <v>14.0</v>
      </c>
      <c r="CS48" s="49" t="str">
        <f t="shared" si="2"/>
        <v>probablemente significativa</v>
      </c>
      <c r="CT48" s="66"/>
      <c r="CU48" s="66"/>
      <c r="CV48" s="66"/>
      <c r="CW48" s="66"/>
      <c r="CX48" s="66"/>
      <c r="CY48" s="52">
        <v>19.0</v>
      </c>
      <c r="CZ48" s="53">
        <v>4.0</v>
      </c>
      <c r="DA48" s="54" t="s">
        <v>117</v>
      </c>
      <c r="DB48" s="55" t="s">
        <v>118</v>
      </c>
      <c r="DC48" s="56">
        <v>562.0</v>
      </c>
      <c r="DD48" s="57">
        <v>556.0</v>
      </c>
      <c r="DE48" s="58">
        <v>6.0</v>
      </c>
      <c r="DF48" s="57">
        <v>35.3365</v>
      </c>
      <c r="DG48" s="57">
        <v>36.4032</v>
      </c>
      <c r="DH48" s="58">
        <v>34.3054</v>
      </c>
      <c r="DI48" s="57">
        <v>435033.0</v>
      </c>
      <c r="DJ48" s="57">
        <v>55560.0</v>
      </c>
      <c r="DK48" s="57">
        <v>14734.0</v>
      </c>
      <c r="DL48" s="57">
        <v>472049.8784</v>
      </c>
    </row>
    <row r="49">
      <c r="A49" s="28" t="s">
        <v>286</v>
      </c>
      <c r="B49" s="29" t="s">
        <v>167</v>
      </c>
      <c r="C49" s="30">
        <v>45068.0</v>
      </c>
      <c r="D49" s="31">
        <v>51.0</v>
      </c>
      <c r="E49" s="28" t="s">
        <v>145</v>
      </c>
      <c r="F49" s="28">
        <v>173.0</v>
      </c>
      <c r="G49" s="32">
        <v>85.0</v>
      </c>
      <c r="H49" s="33">
        <v>28.40054796351365</v>
      </c>
      <c r="I49" s="28" t="s">
        <v>117</v>
      </c>
      <c r="J49" s="28">
        <v>4.0</v>
      </c>
      <c r="K49" s="34">
        <v>44835.0</v>
      </c>
      <c r="L49" s="28" t="s">
        <v>117</v>
      </c>
      <c r="M49" s="28">
        <v>2.0</v>
      </c>
      <c r="N49" s="34">
        <v>44014.0</v>
      </c>
      <c r="O49" s="28">
        <v>0.0</v>
      </c>
      <c r="P49" s="34">
        <v>44593.0</v>
      </c>
      <c r="Q49" s="28" t="s">
        <v>118</v>
      </c>
      <c r="R49" s="35" t="s">
        <v>131</v>
      </c>
      <c r="S49" s="28" t="s">
        <v>168</v>
      </c>
      <c r="T49" s="28" t="s">
        <v>118</v>
      </c>
      <c r="U49" s="28">
        <v>2.0</v>
      </c>
      <c r="V49" s="28">
        <v>2.0</v>
      </c>
      <c r="W49" s="28">
        <v>3.0</v>
      </c>
      <c r="X49" s="28">
        <v>3.0</v>
      </c>
      <c r="Y49" s="28">
        <v>3.0</v>
      </c>
      <c r="Z49" s="28">
        <v>2.0</v>
      </c>
      <c r="AA49" s="28">
        <v>2.0</v>
      </c>
      <c r="AB49" s="28">
        <v>1.0</v>
      </c>
      <c r="AC49" s="28">
        <v>1.0</v>
      </c>
      <c r="AD49" s="28">
        <v>3.0</v>
      </c>
      <c r="AE49" s="28">
        <v>1.0</v>
      </c>
      <c r="AF49" s="28">
        <v>1.0</v>
      </c>
      <c r="AG49" s="29" t="s">
        <v>119</v>
      </c>
      <c r="AH49" s="36" t="s">
        <v>117</v>
      </c>
      <c r="AI49" s="28" t="s">
        <v>118</v>
      </c>
      <c r="AJ49" s="28" t="s">
        <v>118</v>
      </c>
      <c r="AK49" s="28" t="s">
        <v>118</v>
      </c>
      <c r="AL49" s="28" t="s">
        <v>118</v>
      </c>
      <c r="AM49" s="28" t="s">
        <v>118</v>
      </c>
      <c r="AN49" s="28" t="s">
        <v>118</v>
      </c>
      <c r="AO49" s="28" t="s">
        <v>117</v>
      </c>
      <c r="AP49" s="28" t="s">
        <v>118</v>
      </c>
      <c r="AQ49" s="28" t="s">
        <v>118</v>
      </c>
      <c r="AR49" s="28" t="s">
        <v>117</v>
      </c>
      <c r="AS49" s="28" t="s">
        <v>287</v>
      </c>
      <c r="AT49" s="28" t="s">
        <v>118</v>
      </c>
      <c r="AU49" s="38" t="s">
        <v>218</v>
      </c>
      <c r="AV49" s="28">
        <v>60.0</v>
      </c>
      <c r="AW49" s="38">
        <v>26.0</v>
      </c>
      <c r="AX49" s="38" t="s">
        <v>141</v>
      </c>
      <c r="AY49" s="38">
        <v>148.49999999999997</v>
      </c>
      <c r="AZ49" s="39" t="s">
        <v>142</v>
      </c>
      <c r="BA49" s="38">
        <v>16.0</v>
      </c>
      <c r="BB49" s="38" t="s">
        <v>125</v>
      </c>
      <c r="BC49" s="28" t="s">
        <v>149</v>
      </c>
      <c r="BD49" s="28" t="s">
        <v>288</v>
      </c>
      <c r="BE49" s="28">
        <v>1054.0</v>
      </c>
      <c r="BF49" s="28">
        <v>475.0</v>
      </c>
      <c r="BG49" s="60">
        <v>39.0</v>
      </c>
      <c r="BH49" s="61">
        <v>35.0</v>
      </c>
      <c r="BI49" s="62" t="s">
        <v>128</v>
      </c>
      <c r="BJ49" s="61">
        <v>97.0</v>
      </c>
      <c r="BK49" s="61">
        <v>30.0</v>
      </c>
      <c r="BL49" s="62" t="s">
        <v>128</v>
      </c>
      <c r="BM49" s="61">
        <v>7.0</v>
      </c>
      <c r="BN49" s="61">
        <v>28.0</v>
      </c>
      <c r="BO49" s="62" t="s">
        <v>128</v>
      </c>
      <c r="BP49" s="61">
        <v>6.0</v>
      </c>
      <c r="BQ49" s="61">
        <v>51.0</v>
      </c>
      <c r="BR49" s="62" t="s">
        <v>128</v>
      </c>
      <c r="BS49" s="61">
        <v>98.0</v>
      </c>
      <c r="BT49" s="61">
        <v>50.0</v>
      </c>
      <c r="BU49" s="62" t="s">
        <v>128</v>
      </c>
      <c r="BV49" s="61">
        <v>68.0</v>
      </c>
      <c r="BW49" s="61">
        <v>45.0</v>
      </c>
      <c r="BX49" s="62" t="s">
        <v>128</v>
      </c>
      <c r="BY49" s="61">
        <v>36.0</v>
      </c>
      <c r="BZ49" s="61">
        <v>30.0</v>
      </c>
      <c r="CA49" s="62" t="s">
        <v>128</v>
      </c>
      <c r="CB49" s="61">
        <v>-4.0</v>
      </c>
      <c r="CC49" s="61">
        <v>25.0</v>
      </c>
      <c r="CD49" s="62" t="s">
        <v>128</v>
      </c>
      <c r="CE49" s="61">
        <v>27.0</v>
      </c>
      <c r="CF49" s="61">
        <v>0.5</v>
      </c>
      <c r="CG49" s="61" t="s">
        <v>128</v>
      </c>
      <c r="CH49" s="63">
        <v>6.0</v>
      </c>
      <c r="CI49" s="64" t="s">
        <v>129</v>
      </c>
      <c r="CJ49" s="65">
        <v>6.0</v>
      </c>
      <c r="CK49" s="64" t="s">
        <v>129</v>
      </c>
      <c r="CL49" s="46" t="s">
        <v>119</v>
      </c>
      <c r="CM49" s="47" t="s">
        <v>119</v>
      </c>
      <c r="CN49" s="46" t="s">
        <v>119</v>
      </c>
      <c r="CO49" s="46" t="s">
        <v>119</v>
      </c>
      <c r="CP49" s="65">
        <v>6.0</v>
      </c>
      <c r="CQ49" s="48" t="str">
        <f t="shared" si="1"/>
        <v>ausencia</v>
      </c>
      <c r="CR49" s="61">
        <v>6.0</v>
      </c>
      <c r="CS49" s="49" t="str">
        <f t="shared" si="2"/>
        <v>ausencia</v>
      </c>
      <c r="CT49" s="66"/>
      <c r="CU49" s="66"/>
      <c r="CV49" s="66"/>
      <c r="CW49" s="66"/>
      <c r="CX49" s="66"/>
      <c r="CY49" s="52">
        <v>16.0</v>
      </c>
      <c r="CZ49" s="53">
        <v>4.0</v>
      </c>
      <c r="DA49" s="54" t="s">
        <v>117</v>
      </c>
      <c r="DB49" s="55" t="s">
        <v>118</v>
      </c>
      <c r="DC49" s="56">
        <v>419.0</v>
      </c>
      <c r="DD49" s="57">
        <v>158.0</v>
      </c>
      <c r="DE49" s="58">
        <v>261.0</v>
      </c>
      <c r="DF49" s="57">
        <v>34.3385</v>
      </c>
      <c r="DG49" s="57">
        <v>35.8987</v>
      </c>
      <c r="DH49" s="58">
        <v>32.7797</v>
      </c>
      <c r="DI49" s="57">
        <v>479727.0</v>
      </c>
      <c r="DJ49" s="57">
        <v>60374.0</v>
      </c>
      <c r="DK49" s="57">
        <v>15854.0</v>
      </c>
      <c r="DL49" s="57">
        <v>481642.5973</v>
      </c>
    </row>
    <row r="50">
      <c r="A50" s="28" t="s">
        <v>289</v>
      </c>
      <c r="B50" s="29" t="s">
        <v>167</v>
      </c>
      <c r="C50" s="30">
        <v>45079.0</v>
      </c>
      <c r="D50" s="31">
        <v>59.0</v>
      </c>
      <c r="E50" s="28" t="s">
        <v>116</v>
      </c>
      <c r="F50" s="28">
        <v>164.0</v>
      </c>
      <c r="G50" s="32">
        <v>67.0</v>
      </c>
      <c r="H50" s="33">
        <v>24.91076740035693</v>
      </c>
      <c r="I50" s="28" t="s">
        <v>117</v>
      </c>
      <c r="J50" s="28">
        <v>4.0</v>
      </c>
      <c r="K50" s="34">
        <v>44921.0</v>
      </c>
      <c r="L50" s="28" t="s">
        <v>117</v>
      </c>
      <c r="M50" s="28">
        <v>2.0</v>
      </c>
      <c r="N50" s="34">
        <v>44317.0</v>
      </c>
      <c r="O50" s="28">
        <v>0.0</v>
      </c>
      <c r="P50" s="34">
        <v>44562.0</v>
      </c>
      <c r="Q50" s="28" t="s">
        <v>117</v>
      </c>
      <c r="R50" s="35" t="s">
        <v>225</v>
      </c>
      <c r="S50" s="28" t="s">
        <v>188</v>
      </c>
      <c r="T50" s="28" t="s">
        <v>117</v>
      </c>
      <c r="U50" s="28">
        <v>3.0</v>
      </c>
      <c r="V50" s="28">
        <v>1.0</v>
      </c>
      <c r="W50" s="28">
        <v>3.0</v>
      </c>
      <c r="X50" s="28">
        <v>3.0</v>
      </c>
      <c r="Y50" s="28">
        <v>2.0</v>
      </c>
      <c r="Z50" s="28">
        <v>3.0</v>
      </c>
      <c r="AA50" s="28">
        <v>3.0</v>
      </c>
      <c r="AB50" s="28">
        <v>1.0</v>
      </c>
      <c r="AC50" s="28">
        <v>1.0</v>
      </c>
      <c r="AD50" s="28">
        <v>3.0</v>
      </c>
      <c r="AE50" s="28">
        <v>1.0</v>
      </c>
      <c r="AF50" s="28">
        <v>1.0</v>
      </c>
      <c r="AG50" s="28" t="s">
        <v>266</v>
      </c>
      <c r="AH50" s="36" t="s">
        <v>117</v>
      </c>
      <c r="AI50" s="28" t="s">
        <v>118</v>
      </c>
      <c r="AJ50" s="28" t="s">
        <v>117</v>
      </c>
      <c r="AK50" s="28" t="s">
        <v>118</v>
      </c>
      <c r="AL50" s="28" t="s">
        <v>118</v>
      </c>
      <c r="AM50" s="28" t="s">
        <v>118</v>
      </c>
      <c r="AN50" s="28" t="s">
        <v>118</v>
      </c>
      <c r="AO50" s="28" t="s">
        <v>117</v>
      </c>
      <c r="AP50" s="28" t="s">
        <v>118</v>
      </c>
      <c r="AQ50" s="28" t="s">
        <v>118</v>
      </c>
      <c r="AR50" s="28" t="s">
        <v>117</v>
      </c>
      <c r="AS50" s="28" t="s">
        <v>290</v>
      </c>
      <c r="AT50" s="28" t="s">
        <v>118</v>
      </c>
      <c r="AU50" s="38" t="s">
        <v>291</v>
      </c>
      <c r="AV50" s="28">
        <v>40.0</v>
      </c>
      <c r="AW50" s="38">
        <v>30.0</v>
      </c>
      <c r="AX50" s="38" t="s">
        <v>141</v>
      </c>
      <c r="AY50" s="38">
        <v>990.0</v>
      </c>
      <c r="AZ50" s="39" t="s">
        <v>142</v>
      </c>
      <c r="BA50" s="38">
        <v>2.0</v>
      </c>
      <c r="BB50" s="38" t="s">
        <v>135</v>
      </c>
      <c r="BC50" s="28" t="s">
        <v>126</v>
      </c>
      <c r="BD50" s="28" t="s">
        <v>162</v>
      </c>
      <c r="BE50" s="28">
        <v>762.0</v>
      </c>
      <c r="BF50" s="28">
        <v>517.0</v>
      </c>
      <c r="BG50" s="60">
        <v>42.0</v>
      </c>
      <c r="BH50" s="61">
        <v>20.0</v>
      </c>
      <c r="BI50" s="62" t="s">
        <v>128</v>
      </c>
      <c r="BJ50" s="61">
        <v>60.0</v>
      </c>
      <c r="BK50" s="61">
        <v>85.0</v>
      </c>
      <c r="BL50" s="62" t="s">
        <v>128</v>
      </c>
      <c r="BM50" s="61">
        <v>8.0</v>
      </c>
      <c r="BN50" s="61">
        <v>51.0</v>
      </c>
      <c r="BO50" s="62" t="s">
        <v>128</v>
      </c>
      <c r="BP50" s="61">
        <v>6.0</v>
      </c>
      <c r="BQ50" s="61">
        <v>48.0</v>
      </c>
      <c r="BR50" s="62" t="s">
        <v>128</v>
      </c>
      <c r="BS50" s="61">
        <v>97.0</v>
      </c>
      <c r="BT50" s="61">
        <v>70.0</v>
      </c>
      <c r="BU50" s="62" t="s">
        <v>128</v>
      </c>
      <c r="BV50" s="61">
        <v>66.0</v>
      </c>
      <c r="BW50" s="61">
        <v>70.0</v>
      </c>
      <c r="BX50" s="62" t="s">
        <v>128</v>
      </c>
      <c r="BY50" s="61">
        <v>43.0</v>
      </c>
      <c r="BZ50" s="61">
        <v>90.0</v>
      </c>
      <c r="CA50" s="62" t="s">
        <v>128</v>
      </c>
      <c r="CB50" s="61">
        <v>10.0</v>
      </c>
      <c r="CC50" s="61">
        <v>95.0</v>
      </c>
      <c r="CD50" s="62" t="s">
        <v>128</v>
      </c>
      <c r="CE50" s="61">
        <v>28.0</v>
      </c>
      <c r="CF50" s="61">
        <v>0.84</v>
      </c>
      <c r="CG50" s="61" t="s">
        <v>128</v>
      </c>
      <c r="CH50" s="63">
        <v>5.0</v>
      </c>
      <c r="CI50" s="64" t="s">
        <v>129</v>
      </c>
      <c r="CJ50" s="65">
        <v>3.0</v>
      </c>
      <c r="CK50" s="64" t="s">
        <v>129</v>
      </c>
      <c r="CL50" s="67">
        <v>12.0</v>
      </c>
      <c r="CM50" s="68" t="s">
        <v>146</v>
      </c>
      <c r="CN50" s="67">
        <v>2.0</v>
      </c>
      <c r="CO50" s="67" t="s">
        <v>129</v>
      </c>
      <c r="CP50" s="65">
        <v>5.0</v>
      </c>
      <c r="CQ50" s="48" t="str">
        <f t="shared" si="1"/>
        <v>ausencia</v>
      </c>
      <c r="CR50" s="61">
        <v>3.0</v>
      </c>
      <c r="CS50" s="49" t="str">
        <f t="shared" si="2"/>
        <v>ausencia</v>
      </c>
      <c r="CT50" s="51">
        <v>20.0</v>
      </c>
      <c r="CU50" s="50">
        <v>44.0</v>
      </c>
      <c r="CV50" s="50">
        <v>2.05622318</v>
      </c>
      <c r="CW50" s="50">
        <v>0.13220686</v>
      </c>
      <c r="CX50" s="51">
        <v>0.62450087</v>
      </c>
      <c r="CY50" s="52">
        <v>27.0</v>
      </c>
      <c r="CZ50" s="53">
        <v>5.0</v>
      </c>
      <c r="DA50" s="54" t="s">
        <v>117</v>
      </c>
      <c r="DB50" s="55" t="s">
        <v>117</v>
      </c>
      <c r="DC50" s="56">
        <v>3967.0</v>
      </c>
      <c r="DD50" s="57">
        <v>2621.0</v>
      </c>
      <c r="DE50" s="58">
        <v>1346.0</v>
      </c>
      <c r="DF50" s="57">
        <v>39.5572</v>
      </c>
      <c r="DG50" s="57">
        <v>38.7878</v>
      </c>
      <c r="DH50" s="58">
        <v>40.3906</v>
      </c>
      <c r="DI50" s="57">
        <v>432424.0</v>
      </c>
      <c r="DJ50" s="57">
        <v>49033.0</v>
      </c>
      <c r="DK50" s="57">
        <v>25548.0</v>
      </c>
      <c r="DL50" s="57">
        <v>433334.3553</v>
      </c>
    </row>
    <row r="51">
      <c r="A51" s="28" t="s">
        <v>292</v>
      </c>
      <c r="B51" s="29" t="s">
        <v>167</v>
      </c>
      <c r="C51" s="30">
        <v>45079.0</v>
      </c>
      <c r="D51" s="31">
        <v>52.0</v>
      </c>
      <c r="E51" s="28" t="s">
        <v>145</v>
      </c>
      <c r="F51" s="28">
        <v>180.0</v>
      </c>
      <c r="G51" s="32">
        <v>72.0</v>
      </c>
      <c r="H51" s="33">
        <v>22.22222222222222</v>
      </c>
      <c r="I51" s="28" t="s">
        <v>117</v>
      </c>
      <c r="J51" s="28">
        <v>3.0</v>
      </c>
      <c r="K51" s="34">
        <v>44713.0</v>
      </c>
      <c r="L51" s="28" t="s">
        <v>117</v>
      </c>
      <c r="M51" s="28">
        <v>1.0</v>
      </c>
      <c r="N51" s="34">
        <v>44562.0</v>
      </c>
      <c r="O51" s="28">
        <v>2.0</v>
      </c>
      <c r="P51" s="34">
        <v>44562.0</v>
      </c>
      <c r="Q51" s="28" t="s">
        <v>118</v>
      </c>
      <c r="R51" s="35" t="s">
        <v>131</v>
      </c>
      <c r="S51" s="28" t="s">
        <v>132</v>
      </c>
      <c r="T51" s="28" t="s">
        <v>118</v>
      </c>
      <c r="U51" s="28">
        <v>1.0</v>
      </c>
      <c r="V51" s="28">
        <v>2.0</v>
      </c>
      <c r="W51" s="28">
        <v>3.0</v>
      </c>
      <c r="X51" s="28">
        <v>3.0</v>
      </c>
      <c r="Y51" s="28">
        <v>3.0</v>
      </c>
      <c r="Z51" s="28">
        <v>2.0</v>
      </c>
      <c r="AA51" s="28">
        <v>2.0</v>
      </c>
      <c r="AB51" s="28">
        <v>3.0</v>
      </c>
      <c r="AC51" s="28">
        <v>3.0</v>
      </c>
      <c r="AD51" s="28">
        <v>1.0</v>
      </c>
      <c r="AE51" s="28">
        <v>3.0</v>
      </c>
      <c r="AF51" s="28">
        <v>1.0</v>
      </c>
      <c r="AG51" s="59" t="s">
        <v>293</v>
      </c>
      <c r="AH51" s="36" t="s">
        <v>118</v>
      </c>
      <c r="AI51" s="28" t="s">
        <v>118</v>
      </c>
      <c r="AJ51" s="28" t="s">
        <v>118</v>
      </c>
      <c r="AK51" s="28" t="s">
        <v>118</v>
      </c>
      <c r="AL51" s="28" t="s">
        <v>118</v>
      </c>
      <c r="AM51" s="28" t="s">
        <v>118</v>
      </c>
      <c r="AN51" s="28" t="s">
        <v>118</v>
      </c>
      <c r="AO51" s="28" t="s">
        <v>118</v>
      </c>
      <c r="AP51" s="28" t="s">
        <v>118</v>
      </c>
      <c r="AQ51" s="28" t="s">
        <v>118</v>
      </c>
      <c r="AR51" s="28" t="s">
        <v>118</v>
      </c>
      <c r="AS51" s="29" t="s">
        <v>119</v>
      </c>
      <c r="AT51" s="28" t="s">
        <v>118</v>
      </c>
      <c r="AU51" s="38" t="s">
        <v>294</v>
      </c>
      <c r="AV51" s="28">
        <v>70.0</v>
      </c>
      <c r="AW51" s="38">
        <v>21.0</v>
      </c>
      <c r="AX51" s="38" t="s">
        <v>123</v>
      </c>
      <c r="AY51" s="38">
        <v>593.9999999999999</v>
      </c>
      <c r="AZ51" s="39" t="s">
        <v>142</v>
      </c>
      <c r="BA51" s="38">
        <v>11.0</v>
      </c>
      <c r="BB51" s="38" t="s">
        <v>125</v>
      </c>
      <c r="BC51" s="28" t="s">
        <v>157</v>
      </c>
      <c r="BD51" s="28" t="s">
        <v>162</v>
      </c>
      <c r="BE51" s="28">
        <v>517.0</v>
      </c>
      <c r="BF51" s="28">
        <v>517.0</v>
      </c>
      <c r="BG51" s="60">
        <v>35.0</v>
      </c>
      <c r="BH51" s="61">
        <v>45.0</v>
      </c>
      <c r="BI51" s="62" t="s">
        <v>128</v>
      </c>
      <c r="BJ51" s="61">
        <v>69.0</v>
      </c>
      <c r="BK51" s="61">
        <v>70.0</v>
      </c>
      <c r="BL51" s="62" t="s">
        <v>128</v>
      </c>
      <c r="BM51" s="61">
        <v>10.0</v>
      </c>
      <c r="BN51" s="61">
        <v>81.0</v>
      </c>
      <c r="BO51" s="62" t="s">
        <v>128</v>
      </c>
      <c r="BP51" s="61">
        <v>10.0</v>
      </c>
      <c r="BQ51" s="61">
        <v>95.0</v>
      </c>
      <c r="BR51" s="62" t="s">
        <v>128</v>
      </c>
      <c r="BS51" s="61">
        <v>115.0</v>
      </c>
      <c r="BT51" s="61">
        <v>95.0</v>
      </c>
      <c r="BU51" s="62" t="s">
        <v>128</v>
      </c>
      <c r="BV51" s="61">
        <v>82.0</v>
      </c>
      <c r="BW51" s="61">
        <v>95.0</v>
      </c>
      <c r="BX51" s="62" t="s">
        <v>128</v>
      </c>
      <c r="BY51" s="61">
        <v>51.0</v>
      </c>
      <c r="BZ51" s="61">
        <v>95.0</v>
      </c>
      <c r="CA51" s="62" t="s">
        <v>128</v>
      </c>
      <c r="CB51" s="61">
        <v>4.0</v>
      </c>
      <c r="CC51" s="61">
        <v>80.0</v>
      </c>
      <c r="CD51" s="62" t="s">
        <v>128</v>
      </c>
      <c r="CE51" s="61">
        <v>28.0</v>
      </c>
      <c r="CF51" s="61">
        <v>0.84</v>
      </c>
      <c r="CG51" s="61" t="s">
        <v>128</v>
      </c>
      <c r="CH51" s="63">
        <v>4.0</v>
      </c>
      <c r="CI51" s="64" t="s">
        <v>129</v>
      </c>
      <c r="CJ51" s="65">
        <v>7.0</v>
      </c>
      <c r="CK51" s="64" t="s">
        <v>129</v>
      </c>
      <c r="CL51" s="46" t="s">
        <v>119</v>
      </c>
      <c r="CM51" s="47" t="s">
        <v>119</v>
      </c>
      <c r="CN51" s="46" t="s">
        <v>119</v>
      </c>
      <c r="CO51" s="46" t="s">
        <v>119</v>
      </c>
      <c r="CP51" s="65">
        <v>4.0</v>
      </c>
      <c r="CQ51" s="48" t="str">
        <f t="shared" si="1"/>
        <v>ausencia</v>
      </c>
      <c r="CR51" s="61">
        <v>7.0</v>
      </c>
      <c r="CS51" s="49" t="str">
        <f t="shared" si="2"/>
        <v>ausencia</v>
      </c>
      <c r="CT51" s="71"/>
      <c r="CU51" s="71"/>
      <c r="CV51" s="71"/>
      <c r="CW51" s="71"/>
      <c r="CX51" s="71"/>
      <c r="CY51" s="52">
        <v>18.0</v>
      </c>
      <c r="CZ51" s="53">
        <v>1.0</v>
      </c>
      <c r="DA51" s="54" t="s">
        <v>117</v>
      </c>
      <c r="DB51" s="55" t="s">
        <v>118</v>
      </c>
      <c r="DC51" s="56">
        <v>398.0</v>
      </c>
      <c r="DD51" s="57">
        <v>214.0</v>
      </c>
      <c r="DE51" s="58">
        <v>184.0</v>
      </c>
      <c r="DF51" s="57">
        <v>38.0575</v>
      </c>
      <c r="DG51" s="57">
        <v>37.3259</v>
      </c>
      <c r="DH51" s="58">
        <v>38.804</v>
      </c>
      <c r="DI51" s="57">
        <v>390692.0</v>
      </c>
      <c r="DJ51" s="57">
        <v>47944.0</v>
      </c>
      <c r="DK51" s="57">
        <v>15736.0</v>
      </c>
      <c r="DL51" s="57">
        <v>434155.3145</v>
      </c>
    </row>
    <row r="52">
      <c r="A52" s="28" t="s">
        <v>295</v>
      </c>
      <c r="B52" s="29" t="s">
        <v>167</v>
      </c>
      <c r="C52" s="30">
        <v>45093.0</v>
      </c>
      <c r="D52" s="31">
        <v>41.0</v>
      </c>
      <c r="E52" s="28" t="s">
        <v>116</v>
      </c>
      <c r="F52" s="28">
        <v>163.0</v>
      </c>
      <c r="G52" s="32">
        <v>95.0</v>
      </c>
      <c r="H52" s="33">
        <v>35.75595618954421</v>
      </c>
      <c r="I52" s="28" t="s">
        <v>117</v>
      </c>
      <c r="J52" s="28">
        <v>3.0</v>
      </c>
      <c r="K52" s="34">
        <v>44593.0</v>
      </c>
      <c r="L52" s="28" t="s">
        <v>117</v>
      </c>
      <c r="M52" s="28">
        <v>2.0</v>
      </c>
      <c r="N52" s="34">
        <v>44409.0</v>
      </c>
      <c r="O52" s="28">
        <v>2.0</v>
      </c>
      <c r="P52" s="34">
        <v>44531.0</v>
      </c>
      <c r="Q52" s="28" t="s">
        <v>118</v>
      </c>
      <c r="R52" s="35" t="s">
        <v>131</v>
      </c>
      <c r="S52" s="28" t="s">
        <v>168</v>
      </c>
      <c r="T52" s="28" t="s">
        <v>118</v>
      </c>
      <c r="U52" s="28">
        <v>2.0</v>
      </c>
      <c r="V52" s="28">
        <v>1.0</v>
      </c>
      <c r="W52" s="28">
        <v>1.0</v>
      </c>
      <c r="X52" s="28">
        <v>2.0</v>
      </c>
      <c r="Y52" s="28">
        <v>1.0</v>
      </c>
      <c r="Z52" s="28">
        <v>1.0</v>
      </c>
      <c r="AA52" s="28">
        <v>2.0</v>
      </c>
      <c r="AB52" s="28">
        <v>1.0</v>
      </c>
      <c r="AC52" s="28">
        <v>1.0</v>
      </c>
      <c r="AD52" s="28">
        <v>1.0</v>
      </c>
      <c r="AE52" s="28">
        <v>1.0</v>
      </c>
      <c r="AF52" s="28">
        <v>1.0</v>
      </c>
      <c r="AG52" s="59" t="s">
        <v>296</v>
      </c>
      <c r="AH52" s="36" t="s">
        <v>118</v>
      </c>
      <c r="AI52" s="28" t="s">
        <v>118</v>
      </c>
      <c r="AJ52" s="28" t="s">
        <v>118</v>
      </c>
      <c r="AK52" s="28" t="s">
        <v>117</v>
      </c>
      <c r="AL52" s="28" t="s">
        <v>118</v>
      </c>
      <c r="AM52" s="28" t="s">
        <v>118</v>
      </c>
      <c r="AN52" s="28" t="s">
        <v>118</v>
      </c>
      <c r="AO52" s="28" t="s">
        <v>118</v>
      </c>
      <c r="AP52" s="28" t="s">
        <v>118</v>
      </c>
      <c r="AQ52" s="28" t="s">
        <v>118</v>
      </c>
      <c r="AR52" s="28" t="s">
        <v>117</v>
      </c>
      <c r="AS52" s="28" t="s">
        <v>297</v>
      </c>
      <c r="AT52" s="28" t="s">
        <v>118</v>
      </c>
      <c r="AU52" s="38" t="s">
        <v>282</v>
      </c>
      <c r="AV52" s="28">
        <v>65.0</v>
      </c>
      <c r="AW52" s="38">
        <v>29.0</v>
      </c>
      <c r="AX52" s="38" t="s">
        <v>141</v>
      </c>
      <c r="AY52" s="38">
        <v>395.99999999999994</v>
      </c>
      <c r="AZ52" s="39" t="s">
        <v>142</v>
      </c>
      <c r="BA52" s="38">
        <v>15.0</v>
      </c>
      <c r="BB52" s="38" t="s">
        <v>125</v>
      </c>
      <c r="BC52" s="28" t="s">
        <v>136</v>
      </c>
      <c r="BD52" s="28" t="s">
        <v>127</v>
      </c>
      <c r="BE52" s="28">
        <v>684.0</v>
      </c>
      <c r="BF52" s="28">
        <v>562.0</v>
      </c>
      <c r="BG52" s="60">
        <v>40.0</v>
      </c>
      <c r="BH52" s="61">
        <v>20.0</v>
      </c>
      <c r="BI52" s="62" t="s">
        <v>128</v>
      </c>
      <c r="BJ52" s="61">
        <v>74.0</v>
      </c>
      <c r="BK52" s="61">
        <v>30.0</v>
      </c>
      <c r="BL52" s="62" t="s">
        <v>128</v>
      </c>
      <c r="BM52" s="61">
        <v>8.0</v>
      </c>
      <c r="BN52" s="61">
        <v>50.0</v>
      </c>
      <c r="BO52" s="62" t="s">
        <v>128</v>
      </c>
      <c r="BP52" s="61">
        <v>7.0</v>
      </c>
      <c r="BQ52" s="61">
        <v>70.0</v>
      </c>
      <c r="BR52" s="62" t="s">
        <v>128</v>
      </c>
      <c r="BS52" s="61">
        <v>82.0</v>
      </c>
      <c r="BT52" s="61">
        <v>10.0</v>
      </c>
      <c r="BU52" s="62" t="s">
        <v>128</v>
      </c>
      <c r="BV52" s="61">
        <v>63.0</v>
      </c>
      <c r="BW52" s="61">
        <v>25.0</v>
      </c>
      <c r="BX52" s="62" t="s">
        <v>128</v>
      </c>
      <c r="BY52" s="61">
        <v>36.0</v>
      </c>
      <c r="BZ52" s="61">
        <v>20.0</v>
      </c>
      <c r="CA52" s="62" t="s">
        <v>128</v>
      </c>
      <c r="CB52" s="61">
        <v>1.0</v>
      </c>
      <c r="CC52" s="61">
        <v>45.0</v>
      </c>
      <c r="CD52" s="62" t="s">
        <v>128</v>
      </c>
      <c r="CE52" s="61">
        <v>29.0</v>
      </c>
      <c r="CF52" s="61">
        <v>1.15</v>
      </c>
      <c r="CG52" s="61" t="s">
        <v>128</v>
      </c>
      <c r="CH52" s="63">
        <v>8.0</v>
      </c>
      <c r="CI52" s="64" t="s">
        <v>182</v>
      </c>
      <c r="CJ52" s="65">
        <v>7.0</v>
      </c>
      <c r="CK52" s="64" t="s">
        <v>129</v>
      </c>
      <c r="CL52" s="67">
        <v>2.0</v>
      </c>
      <c r="CM52" s="68" t="s">
        <v>129</v>
      </c>
      <c r="CN52" s="67">
        <v>3.0</v>
      </c>
      <c r="CO52" s="67" t="s">
        <v>129</v>
      </c>
      <c r="CP52" s="65">
        <v>8.0</v>
      </c>
      <c r="CQ52" s="48" t="str">
        <f t="shared" si="1"/>
        <v>posible</v>
      </c>
      <c r="CR52" s="61">
        <v>7.0</v>
      </c>
      <c r="CS52" s="49" t="str">
        <f t="shared" si="2"/>
        <v>ausencia</v>
      </c>
      <c r="CT52" s="50">
        <v>74.0</v>
      </c>
      <c r="CU52" s="66"/>
      <c r="CV52" s="50">
        <v>0.66358843</v>
      </c>
      <c r="CW52" s="66"/>
      <c r="CX52" s="51">
        <v>0.84290089</v>
      </c>
      <c r="CY52" s="52">
        <v>22.0</v>
      </c>
      <c r="CZ52" s="53">
        <v>5.0</v>
      </c>
      <c r="DA52" s="54" t="s">
        <v>117</v>
      </c>
      <c r="DB52" s="55" t="s">
        <v>118</v>
      </c>
      <c r="DC52" s="56">
        <v>15.0</v>
      </c>
      <c r="DD52" s="57">
        <v>9.0</v>
      </c>
      <c r="DE52" s="58">
        <v>6.0</v>
      </c>
      <c r="DF52" s="57">
        <v>42.9478</v>
      </c>
      <c r="DG52" s="57">
        <v>42.5519</v>
      </c>
      <c r="DH52" s="58">
        <v>43.3363</v>
      </c>
      <c r="DI52" s="57">
        <v>354656.0</v>
      </c>
      <c r="DJ52" s="57">
        <v>50358.0</v>
      </c>
      <c r="DK52" s="57">
        <v>15118.0</v>
      </c>
      <c r="DL52" s="57">
        <v>393710.5493</v>
      </c>
    </row>
    <row r="53">
      <c r="A53" s="28" t="s">
        <v>298</v>
      </c>
      <c r="B53" s="29" t="s">
        <v>167</v>
      </c>
      <c r="C53" s="30">
        <v>45093.0</v>
      </c>
      <c r="D53" s="31">
        <v>50.0</v>
      </c>
      <c r="E53" s="28" t="s">
        <v>116</v>
      </c>
      <c r="F53" s="28">
        <v>156.0</v>
      </c>
      <c r="G53" s="32">
        <v>60.0</v>
      </c>
      <c r="H53" s="33">
        <v>24.65483234714004</v>
      </c>
      <c r="I53" s="28" t="s">
        <v>117</v>
      </c>
      <c r="J53" s="28">
        <v>5.0</v>
      </c>
      <c r="K53" s="34">
        <v>2021.0</v>
      </c>
      <c r="L53" s="28" t="s">
        <v>117</v>
      </c>
      <c r="M53" s="28">
        <v>1.0</v>
      </c>
      <c r="N53" s="34">
        <v>44287.0</v>
      </c>
      <c r="O53" s="28">
        <v>0.0</v>
      </c>
      <c r="P53" s="34">
        <v>44287.0</v>
      </c>
      <c r="Q53" s="28" t="s">
        <v>118</v>
      </c>
      <c r="R53" s="35" t="s">
        <v>131</v>
      </c>
      <c r="S53" s="28" t="s">
        <v>168</v>
      </c>
      <c r="T53" s="28" t="s">
        <v>117</v>
      </c>
      <c r="U53" s="28">
        <v>2.0</v>
      </c>
      <c r="V53" s="28">
        <v>2.0</v>
      </c>
      <c r="W53" s="28">
        <v>3.0</v>
      </c>
      <c r="X53" s="28">
        <v>3.0</v>
      </c>
      <c r="Y53" s="28">
        <v>2.0</v>
      </c>
      <c r="Z53" s="28">
        <v>1.0</v>
      </c>
      <c r="AA53" s="28">
        <v>3.0</v>
      </c>
      <c r="AB53" s="28">
        <v>1.0</v>
      </c>
      <c r="AC53" s="28">
        <v>3.0</v>
      </c>
      <c r="AD53" s="28">
        <v>1.0</v>
      </c>
      <c r="AE53" s="28">
        <v>3.0</v>
      </c>
      <c r="AF53" s="28">
        <v>1.0</v>
      </c>
      <c r="AG53" s="59" t="s">
        <v>299</v>
      </c>
      <c r="AH53" s="36" t="s">
        <v>118</v>
      </c>
      <c r="AI53" s="28" t="s">
        <v>118</v>
      </c>
      <c r="AJ53" s="28" t="s">
        <v>118</v>
      </c>
      <c r="AK53" s="28" t="s">
        <v>117</v>
      </c>
      <c r="AL53" s="28" t="s">
        <v>118</v>
      </c>
      <c r="AM53" s="28" t="s">
        <v>118</v>
      </c>
      <c r="AN53" s="28" t="s">
        <v>118</v>
      </c>
      <c r="AO53" s="28" t="s">
        <v>118</v>
      </c>
      <c r="AP53" s="28" t="s">
        <v>118</v>
      </c>
      <c r="AQ53" s="28" t="s">
        <v>118</v>
      </c>
      <c r="AR53" s="28" t="s">
        <v>117</v>
      </c>
      <c r="AS53" s="28" t="s">
        <v>297</v>
      </c>
      <c r="AT53" s="28" t="s">
        <v>118</v>
      </c>
      <c r="AU53" s="38" t="s">
        <v>195</v>
      </c>
      <c r="AV53" s="28">
        <v>65.0</v>
      </c>
      <c r="AW53" s="38">
        <v>24.0</v>
      </c>
      <c r="AX53" s="38" t="s">
        <v>141</v>
      </c>
      <c r="AY53" s="38">
        <v>1039.5</v>
      </c>
      <c r="AZ53" s="39" t="s">
        <v>165</v>
      </c>
      <c r="BA53" s="38">
        <v>4.0</v>
      </c>
      <c r="BB53" s="38" t="s">
        <v>135</v>
      </c>
      <c r="BC53" s="28" t="s">
        <v>126</v>
      </c>
      <c r="BD53" s="28" t="s">
        <v>127</v>
      </c>
      <c r="BE53" s="28">
        <v>806.0</v>
      </c>
      <c r="BF53" s="28">
        <v>806.0</v>
      </c>
      <c r="BG53" s="60">
        <v>31.0</v>
      </c>
      <c r="BH53" s="61">
        <v>70.0</v>
      </c>
      <c r="BI53" s="62" t="s">
        <v>128</v>
      </c>
      <c r="BJ53" s="61">
        <v>85.0</v>
      </c>
      <c r="BK53" s="61">
        <v>45.0</v>
      </c>
      <c r="BL53" s="62" t="s">
        <v>128</v>
      </c>
      <c r="BM53" s="61">
        <v>6.0</v>
      </c>
      <c r="BN53" s="61">
        <v>17.0</v>
      </c>
      <c r="BO53" s="62" t="s">
        <v>128</v>
      </c>
      <c r="BP53" s="61">
        <v>5.0</v>
      </c>
      <c r="BQ53" s="61">
        <v>29.0</v>
      </c>
      <c r="BR53" s="62" t="s">
        <v>128</v>
      </c>
      <c r="BS53" s="61">
        <v>100.0</v>
      </c>
      <c r="BT53" s="61">
        <v>60.0</v>
      </c>
      <c r="BU53" s="62" t="s">
        <v>128</v>
      </c>
      <c r="BV53" s="61">
        <v>63.0</v>
      </c>
      <c r="BW53" s="61">
        <v>30.0</v>
      </c>
      <c r="BX53" s="62" t="s">
        <v>128</v>
      </c>
      <c r="BY53" s="61">
        <v>45.0</v>
      </c>
      <c r="BZ53" s="61">
        <v>70.0</v>
      </c>
      <c r="CA53" s="62" t="s">
        <v>128</v>
      </c>
      <c r="CB53" s="61">
        <v>7.0</v>
      </c>
      <c r="CC53" s="61">
        <v>80.0</v>
      </c>
      <c r="CD53" s="62" t="s">
        <v>128</v>
      </c>
      <c r="CE53" s="61">
        <v>26.0</v>
      </c>
      <c r="CF53" s="61">
        <v>0.21</v>
      </c>
      <c r="CG53" s="61" t="s">
        <v>128</v>
      </c>
      <c r="CH53" s="63">
        <v>8.0</v>
      </c>
      <c r="CI53" s="64" t="s">
        <v>182</v>
      </c>
      <c r="CJ53" s="65">
        <v>14.0</v>
      </c>
      <c r="CK53" s="64" t="s">
        <v>191</v>
      </c>
      <c r="CL53" s="67">
        <v>11.0</v>
      </c>
      <c r="CM53" s="68" t="s">
        <v>146</v>
      </c>
      <c r="CN53" s="67">
        <v>10.0</v>
      </c>
      <c r="CO53" s="67" t="s">
        <v>146</v>
      </c>
      <c r="CP53" s="65">
        <v>8.0</v>
      </c>
      <c r="CQ53" s="48" t="str">
        <f t="shared" si="1"/>
        <v>posible</v>
      </c>
      <c r="CR53" s="61">
        <v>14.0</v>
      </c>
      <c r="CS53" s="49" t="str">
        <f t="shared" si="2"/>
        <v>probablemente significativa</v>
      </c>
      <c r="CT53" s="66"/>
      <c r="CU53" s="66"/>
      <c r="CV53" s="66"/>
      <c r="CW53" s="66"/>
      <c r="CX53" s="66"/>
      <c r="CY53" s="52">
        <v>27.0</v>
      </c>
      <c r="CZ53" s="53">
        <v>2.0</v>
      </c>
      <c r="DA53" s="54" t="s">
        <v>117</v>
      </c>
      <c r="DB53" s="55" t="s">
        <v>118</v>
      </c>
      <c r="DC53" s="56">
        <v>378.0</v>
      </c>
      <c r="DD53" s="57">
        <v>378.0</v>
      </c>
      <c r="DE53" s="58">
        <v>0.0</v>
      </c>
      <c r="DF53" s="57">
        <v>39.2574</v>
      </c>
      <c r="DG53" s="57">
        <v>39.9775</v>
      </c>
      <c r="DH53" s="58">
        <v>38.49</v>
      </c>
      <c r="DI53" s="57">
        <v>492079.0</v>
      </c>
      <c r="DJ53" s="57">
        <v>59457.0</v>
      </c>
      <c r="DK53" s="57">
        <v>19888.0</v>
      </c>
      <c r="DL53" s="57">
        <v>470605.7226</v>
      </c>
    </row>
    <row r="54">
      <c r="A54" s="28" t="s">
        <v>300</v>
      </c>
      <c r="B54" s="29" t="s">
        <v>167</v>
      </c>
      <c r="C54" s="30">
        <v>45089.0</v>
      </c>
      <c r="D54" s="31">
        <v>69.0</v>
      </c>
      <c r="E54" s="28" t="s">
        <v>145</v>
      </c>
      <c r="F54" s="28">
        <v>173.0</v>
      </c>
      <c r="G54" s="32">
        <v>84.0</v>
      </c>
      <c r="H54" s="33">
        <v>28.066423869825254</v>
      </c>
      <c r="I54" s="28" t="s">
        <v>117</v>
      </c>
      <c r="J54" s="28">
        <v>2.0</v>
      </c>
      <c r="K54" s="34">
        <v>44454.0</v>
      </c>
      <c r="L54" s="28" t="s">
        <v>117</v>
      </c>
      <c r="M54" s="28">
        <v>3.0</v>
      </c>
      <c r="N54" s="34">
        <v>44013.0</v>
      </c>
      <c r="O54" s="28">
        <v>0.0</v>
      </c>
      <c r="P54" s="34">
        <v>44562.0</v>
      </c>
      <c r="Q54" s="28" t="s">
        <v>117</v>
      </c>
      <c r="R54" s="35" t="s">
        <v>225</v>
      </c>
      <c r="S54" s="28" t="s">
        <v>177</v>
      </c>
      <c r="T54" s="28" t="s">
        <v>118</v>
      </c>
      <c r="U54" s="28">
        <v>2.0</v>
      </c>
      <c r="V54" s="28">
        <v>1.0</v>
      </c>
      <c r="W54" s="28">
        <v>3.0</v>
      </c>
      <c r="X54" s="28">
        <v>3.0</v>
      </c>
      <c r="Y54" s="28">
        <v>3.0</v>
      </c>
      <c r="Z54" s="28">
        <v>3.0</v>
      </c>
      <c r="AA54" s="28">
        <v>3.0</v>
      </c>
      <c r="AB54" s="28">
        <v>3.0</v>
      </c>
      <c r="AC54" s="28">
        <v>3.0</v>
      </c>
      <c r="AD54" s="28">
        <v>3.0</v>
      </c>
      <c r="AE54" s="28">
        <v>1.0</v>
      </c>
      <c r="AF54" s="28">
        <v>3.0</v>
      </c>
      <c r="AG54" s="29" t="s">
        <v>119</v>
      </c>
      <c r="AH54" s="36" t="s">
        <v>117</v>
      </c>
      <c r="AI54" s="28" t="s">
        <v>117</v>
      </c>
      <c r="AJ54" s="28" t="s">
        <v>118</v>
      </c>
      <c r="AK54" s="28" t="s">
        <v>117</v>
      </c>
      <c r="AL54" s="28" t="s">
        <v>118</v>
      </c>
      <c r="AM54" s="28" t="s">
        <v>118</v>
      </c>
      <c r="AN54" s="28" t="s">
        <v>118</v>
      </c>
      <c r="AO54" s="28" t="s">
        <v>117</v>
      </c>
      <c r="AP54" s="28" t="s">
        <v>118</v>
      </c>
      <c r="AQ54" s="28" t="s">
        <v>118</v>
      </c>
      <c r="AR54" s="28" t="s">
        <v>118</v>
      </c>
      <c r="AS54" s="29" t="s">
        <v>119</v>
      </c>
      <c r="AT54" s="28" t="s">
        <v>156</v>
      </c>
      <c r="AU54" s="38" t="s">
        <v>122</v>
      </c>
      <c r="AV54" s="28">
        <v>75.0</v>
      </c>
      <c r="AW54" s="38">
        <v>21.0</v>
      </c>
      <c r="AX54" s="38" t="s">
        <v>123</v>
      </c>
      <c r="AY54" s="38">
        <v>66.0</v>
      </c>
      <c r="AZ54" s="39" t="s">
        <v>142</v>
      </c>
      <c r="BA54" s="38">
        <v>9.0</v>
      </c>
      <c r="BB54" s="38" t="s">
        <v>125</v>
      </c>
      <c r="BC54" s="28" t="s">
        <v>157</v>
      </c>
      <c r="BD54" s="28" t="s">
        <v>127</v>
      </c>
      <c r="BE54" s="28">
        <v>1076.0</v>
      </c>
      <c r="BF54" s="28">
        <v>527.0</v>
      </c>
      <c r="BG54" s="60">
        <v>51.0</v>
      </c>
      <c r="BH54" s="61">
        <v>50.0</v>
      </c>
      <c r="BI54" s="62" t="s">
        <v>128</v>
      </c>
      <c r="BJ54" s="61">
        <v>96.0</v>
      </c>
      <c r="BK54" s="61">
        <v>70.0</v>
      </c>
      <c r="BL54" s="62" t="s">
        <v>128</v>
      </c>
      <c r="BM54" s="61">
        <v>8.0</v>
      </c>
      <c r="BN54" s="61">
        <v>72.0</v>
      </c>
      <c r="BO54" s="62" t="s">
        <v>128</v>
      </c>
      <c r="BP54" s="61">
        <v>5.0</v>
      </c>
      <c r="BQ54" s="61">
        <v>30.0</v>
      </c>
      <c r="BR54" s="62" t="s">
        <v>128</v>
      </c>
      <c r="BS54" s="61">
        <v>84.0</v>
      </c>
      <c r="BT54" s="61">
        <v>25.0</v>
      </c>
      <c r="BU54" s="62" t="s">
        <v>128</v>
      </c>
      <c r="BV54" s="61">
        <v>54.0</v>
      </c>
      <c r="BW54" s="61">
        <v>20.0</v>
      </c>
      <c r="BX54" s="62" t="s">
        <v>128</v>
      </c>
      <c r="BY54" s="61">
        <v>26.0</v>
      </c>
      <c r="BZ54" s="61">
        <v>10.0</v>
      </c>
      <c r="CA54" s="62" t="s">
        <v>150</v>
      </c>
      <c r="CB54" s="61">
        <v>-6.0</v>
      </c>
      <c r="CC54" s="61">
        <v>25.0</v>
      </c>
      <c r="CD54" s="62" t="s">
        <v>128</v>
      </c>
      <c r="CE54" s="61">
        <v>24.0</v>
      </c>
      <c r="CF54" s="61">
        <v>-0.17</v>
      </c>
      <c r="CG54" s="61" t="s">
        <v>128</v>
      </c>
      <c r="CH54" s="63">
        <v>5.0</v>
      </c>
      <c r="CI54" s="64" t="s">
        <v>129</v>
      </c>
      <c r="CJ54" s="65">
        <v>13.0</v>
      </c>
      <c r="CK54" s="64" t="s">
        <v>191</v>
      </c>
      <c r="CL54" s="67">
        <v>9.0</v>
      </c>
      <c r="CM54" s="68" t="s">
        <v>146</v>
      </c>
      <c r="CN54" s="67">
        <v>13.0</v>
      </c>
      <c r="CO54" s="67" t="s">
        <v>146</v>
      </c>
      <c r="CP54" s="65">
        <v>5.0</v>
      </c>
      <c r="CQ54" s="48" t="str">
        <f t="shared" si="1"/>
        <v>ausencia</v>
      </c>
      <c r="CR54" s="61">
        <v>13.0</v>
      </c>
      <c r="CS54" s="49" t="str">
        <f t="shared" si="2"/>
        <v>probablemente significativa</v>
      </c>
      <c r="CT54" s="50">
        <v>75.0</v>
      </c>
      <c r="CU54" s="66"/>
      <c r="CV54" s="50">
        <v>1.00616297</v>
      </c>
      <c r="CW54" s="50">
        <v>0.015178</v>
      </c>
      <c r="CX54" s="51">
        <v>0.79172177</v>
      </c>
      <c r="CY54" s="52">
        <v>14.0</v>
      </c>
      <c r="CZ54" s="53">
        <v>2.0</v>
      </c>
      <c r="DA54" s="54" t="s">
        <v>117</v>
      </c>
      <c r="DB54" s="55" t="s">
        <v>118</v>
      </c>
      <c r="DC54" s="56">
        <v>6511.0</v>
      </c>
      <c r="DD54" s="57">
        <v>5435.0</v>
      </c>
      <c r="DE54" s="58">
        <v>1076.0</v>
      </c>
      <c r="DF54" s="57">
        <v>34.0293</v>
      </c>
      <c r="DG54" s="57">
        <v>34.6433</v>
      </c>
      <c r="DH54" s="58">
        <v>33.4053</v>
      </c>
      <c r="DI54" s="57">
        <v>388945.0</v>
      </c>
      <c r="DJ54" s="57">
        <v>46976.0</v>
      </c>
      <c r="DK54" s="57">
        <v>30631.0</v>
      </c>
      <c r="DL54" s="57">
        <v>432137.3655</v>
      </c>
    </row>
    <row r="55">
      <c r="A55" s="28" t="s">
        <v>301</v>
      </c>
      <c r="B55" s="29" t="s">
        <v>167</v>
      </c>
      <c r="C55" s="30">
        <v>45089.0</v>
      </c>
      <c r="D55" s="31">
        <v>62.0</v>
      </c>
      <c r="E55" s="28" t="s">
        <v>145</v>
      </c>
      <c r="F55" s="28">
        <v>170.0</v>
      </c>
      <c r="G55" s="32">
        <v>120.0</v>
      </c>
      <c r="H55" s="33">
        <v>41.522491349480966</v>
      </c>
      <c r="I55" s="28" t="s">
        <v>117</v>
      </c>
      <c r="J55" s="28">
        <v>3.0</v>
      </c>
      <c r="K55" s="34">
        <v>2022.0</v>
      </c>
      <c r="L55" s="28" t="s">
        <v>117</v>
      </c>
      <c r="M55" s="28">
        <v>1.0</v>
      </c>
      <c r="N55" s="34">
        <v>44562.0</v>
      </c>
      <c r="O55" s="29" t="s">
        <v>119</v>
      </c>
      <c r="P55" s="34">
        <v>44562.0</v>
      </c>
      <c r="Q55" s="28" t="s">
        <v>117</v>
      </c>
      <c r="R55" s="35" t="s">
        <v>225</v>
      </c>
      <c r="S55" s="28" t="s">
        <v>177</v>
      </c>
      <c r="T55" s="28" t="s">
        <v>118</v>
      </c>
      <c r="U55" s="28">
        <v>2.0</v>
      </c>
      <c r="V55" s="28">
        <v>1.0</v>
      </c>
      <c r="W55" s="28">
        <v>1.0</v>
      </c>
      <c r="X55" s="28">
        <v>3.0</v>
      </c>
      <c r="Y55" s="28">
        <v>3.0</v>
      </c>
      <c r="Z55" s="28">
        <v>3.0</v>
      </c>
      <c r="AA55" s="28">
        <v>1.0</v>
      </c>
      <c r="AB55" s="28">
        <v>1.0</v>
      </c>
      <c r="AC55" s="28">
        <v>1.0</v>
      </c>
      <c r="AD55" s="28">
        <v>3.0</v>
      </c>
      <c r="AE55" s="28">
        <v>1.0</v>
      </c>
      <c r="AF55" s="28">
        <v>1.0</v>
      </c>
      <c r="AG55" s="29" t="s">
        <v>119</v>
      </c>
      <c r="AH55" s="36" t="s">
        <v>117</v>
      </c>
      <c r="AI55" s="28" t="s">
        <v>118</v>
      </c>
      <c r="AJ55" s="28" t="s">
        <v>118</v>
      </c>
      <c r="AK55" s="28" t="s">
        <v>117</v>
      </c>
      <c r="AL55" s="28" t="s">
        <v>118</v>
      </c>
      <c r="AM55" s="28" t="s">
        <v>118</v>
      </c>
      <c r="AN55" s="28" t="s">
        <v>118</v>
      </c>
      <c r="AO55" s="28" t="s">
        <v>117</v>
      </c>
      <c r="AP55" s="28" t="s">
        <v>117</v>
      </c>
      <c r="AQ55" s="28" t="s">
        <v>118</v>
      </c>
      <c r="AR55" s="28" t="s">
        <v>118</v>
      </c>
      <c r="AS55" s="29" t="s">
        <v>119</v>
      </c>
      <c r="AT55" s="28" t="s">
        <v>118</v>
      </c>
      <c r="AU55" s="38" t="s">
        <v>302</v>
      </c>
      <c r="AV55" s="28">
        <v>65.0</v>
      </c>
      <c r="AW55" s="38">
        <v>39.0</v>
      </c>
      <c r="AX55" s="38" t="s">
        <v>206</v>
      </c>
      <c r="AY55" s="38">
        <v>0.0</v>
      </c>
      <c r="AZ55" s="39" t="s">
        <v>142</v>
      </c>
      <c r="BA55" s="38">
        <v>10.0</v>
      </c>
      <c r="BB55" s="38" t="s">
        <v>125</v>
      </c>
      <c r="BC55" s="28" t="s">
        <v>153</v>
      </c>
      <c r="BD55" s="28" t="s">
        <v>127</v>
      </c>
      <c r="BE55" s="28">
        <v>527.0</v>
      </c>
      <c r="BF55" s="28">
        <v>527.0</v>
      </c>
      <c r="BG55" s="60">
        <v>62.0</v>
      </c>
      <c r="BH55" s="61">
        <v>6.0</v>
      </c>
      <c r="BI55" s="62" t="s">
        <v>138</v>
      </c>
      <c r="BJ55" s="61">
        <v>143.0</v>
      </c>
      <c r="BK55" s="61">
        <v>10.0</v>
      </c>
      <c r="BL55" s="62" t="s">
        <v>150</v>
      </c>
      <c r="BM55" s="61">
        <v>4.0</v>
      </c>
      <c r="BN55" s="61">
        <v>5.0</v>
      </c>
      <c r="BO55" s="62" t="s">
        <v>138</v>
      </c>
      <c r="BP55" s="61">
        <v>3.0</v>
      </c>
      <c r="BQ55" s="61">
        <v>7.0</v>
      </c>
      <c r="BR55" s="62" t="s">
        <v>150</v>
      </c>
      <c r="BS55" s="61">
        <v>71.0</v>
      </c>
      <c r="BT55" s="61">
        <v>5.0</v>
      </c>
      <c r="BU55" s="62" t="s">
        <v>138</v>
      </c>
      <c r="BV55" s="61">
        <v>44.0</v>
      </c>
      <c r="BW55" s="61">
        <v>5.0</v>
      </c>
      <c r="BX55" s="62" t="s">
        <v>138</v>
      </c>
      <c r="BY55" s="61">
        <v>15.0</v>
      </c>
      <c r="BZ55" s="61">
        <v>5.0</v>
      </c>
      <c r="CA55" s="62" t="s">
        <v>138</v>
      </c>
      <c r="CB55" s="61">
        <v>-12.0</v>
      </c>
      <c r="CC55" s="61">
        <v>5.0</v>
      </c>
      <c r="CD55" s="62" t="s">
        <v>138</v>
      </c>
      <c r="CE55" s="61">
        <v>21.0</v>
      </c>
      <c r="CF55" s="61">
        <v>-1.2</v>
      </c>
      <c r="CG55" s="61" t="s">
        <v>128</v>
      </c>
      <c r="CH55" s="63" t="s">
        <v>119</v>
      </c>
      <c r="CI55" s="64" t="s">
        <v>119</v>
      </c>
      <c r="CJ55" s="65" t="s">
        <v>119</v>
      </c>
      <c r="CK55" s="64" t="s">
        <v>119</v>
      </c>
      <c r="CL55" s="46" t="s">
        <v>119</v>
      </c>
      <c r="CM55" s="47" t="s">
        <v>119</v>
      </c>
      <c r="CN55" s="46" t="s">
        <v>119</v>
      </c>
      <c r="CO55" s="46" t="s">
        <v>119</v>
      </c>
      <c r="CP55" s="65" t="s">
        <v>119</v>
      </c>
      <c r="CQ55" s="48" t="str">
        <f t="shared" si="1"/>
        <v>NaN</v>
      </c>
      <c r="CR55" s="61" t="s">
        <v>119</v>
      </c>
      <c r="CS55" s="49" t="str">
        <f t="shared" si="2"/>
        <v>NaN</v>
      </c>
      <c r="CT55" s="66"/>
      <c r="CU55" s="66"/>
      <c r="CV55" s="66"/>
      <c r="CW55" s="66"/>
      <c r="CX55" s="66"/>
      <c r="CY55" s="52">
        <v>17.0</v>
      </c>
      <c r="CZ55" s="53">
        <v>5.0</v>
      </c>
      <c r="DA55" s="54" t="s">
        <v>117</v>
      </c>
      <c r="DB55" s="55" t="s">
        <v>117</v>
      </c>
      <c r="DC55" s="56">
        <v>2415.0</v>
      </c>
      <c r="DD55" s="57">
        <v>1505.0</v>
      </c>
      <c r="DE55" s="58">
        <v>910.0</v>
      </c>
      <c r="DF55" s="57">
        <v>22.3899</v>
      </c>
      <c r="DG55" s="57">
        <v>25.5568</v>
      </c>
      <c r="DH55" s="58">
        <v>19.3913</v>
      </c>
      <c r="DI55" s="57">
        <v>401020.0</v>
      </c>
      <c r="DJ55" s="57">
        <v>52816.0</v>
      </c>
      <c r="DK55" s="57">
        <v>15159.0</v>
      </c>
      <c r="DL55" s="57">
        <v>417878.1781</v>
      </c>
    </row>
    <row r="56">
      <c r="A56" s="28" t="s">
        <v>303</v>
      </c>
      <c r="B56" s="29" t="s">
        <v>167</v>
      </c>
      <c r="C56" s="30">
        <v>45093.0</v>
      </c>
      <c r="D56" s="31">
        <v>39.0</v>
      </c>
      <c r="E56" s="28" t="s">
        <v>145</v>
      </c>
      <c r="F56" s="28">
        <v>176.0</v>
      </c>
      <c r="G56" s="32">
        <v>83.0</v>
      </c>
      <c r="H56" s="33">
        <v>26.794938016528924</v>
      </c>
      <c r="I56" s="28" t="s">
        <v>117</v>
      </c>
      <c r="J56" s="28">
        <v>2.0</v>
      </c>
      <c r="K56" s="34">
        <v>44490.0</v>
      </c>
      <c r="L56" s="28" t="s">
        <v>117</v>
      </c>
      <c r="M56" s="28">
        <v>1.0</v>
      </c>
      <c r="N56" s="34">
        <v>44013.0</v>
      </c>
      <c r="O56" s="28">
        <v>0.0</v>
      </c>
      <c r="P56" s="34">
        <v>44013.0</v>
      </c>
      <c r="Q56" s="28" t="s">
        <v>118</v>
      </c>
      <c r="R56" s="35" t="s">
        <v>131</v>
      </c>
      <c r="S56" s="28" t="s">
        <v>168</v>
      </c>
      <c r="T56" s="28" t="s">
        <v>118</v>
      </c>
      <c r="U56" s="28">
        <v>1.0</v>
      </c>
      <c r="V56" s="28">
        <v>1.0</v>
      </c>
      <c r="W56" s="28">
        <v>2.0</v>
      </c>
      <c r="X56" s="28">
        <v>2.0</v>
      </c>
      <c r="Y56" s="28">
        <v>1.0</v>
      </c>
      <c r="Z56" s="28">
        <v>1.0</v>
      </c>
      <c r="AA56" s="28">
        <v>1.0</v>
      </c>
      <c r="AB56" s="28">
        <v>1.0</v>
      </c>
      <c r="AC56" s="28">
        <v>3.0</v>
      </c>
      <c r="AD56" s="28">
        <v>1.0</v>
      </c>
      <c r="AE56" s="28">
        <v>1.0</v>
      </c>
      <c r="AF56" s="28">
        <v>1.0</v>
      </c>
      <c r="AG56" s="59" t="s">
        <v>304</v>
      </c>
      <c r="AH56" s="36" t="s">
        <v>118</v>
      </c>
      <c r="AI56" s="28" t="s">
        <v>118</v>
      </c>
      <c r="AJ56" s="28" t="s">
        <v>118</v>
      </c>
      <c r="AK56" s="28" t="s">
        <v>118</v>
      </c>
      <c r="AL56" s="28" t="s">
        <v>118</v>
      </c>
      <c r="AM56" s="28" t="s">
        <v>118</v>
      </c>
      <c r="AN56" s="28" t="s">
        <v>118</v>
      </c>
      <c r="AO56" s="28" t="s">
        <v>118</v>
      </c>
      <c r="AP56" s="28" t="s">
        <v>118</v>
      </c>
      <c r="AQ56" s="28" t="s">
        <v>118</v>
      </c>
      <c r="AR56" s="28" t="s">
        <v>118</v>
      </c>
      <c r="AS56" s="29" t="s">
        <v>119</v>
      </c>
      <c r="AT56" s="28" t="s">
        <v>156</v>
      </c>
      <c r="AU56" s="38" t="s">
        <v>305</v>
      </c>
      <c r="AV56" s="28">
        <v>90.0</v>
      </c>
      <c r="AW56" s="38">
        <v>33.0</v>
      </c>
      <c r="AX56" s="38" t="s">
        <v>141</v>
      </c>
      <c r="AY56" s="38">
        <v>7266.0</v>
      </c>
      <c r="AZ56" s="39" t="s">
        <v>142</v>
      </c>
      <c r="BA56" s="38">
        <v>14.0</v>
      </c>
      <c r="BB56" s="38" t="s">
        <v>125</v>
      </c>
      <c r="BC56" s="28" t="s">
        <v>201</v>
      </c>
      <c r="BD56" s="28" t="s">
        <v>127</v>
      </c>
      <c r="BE56" s="28">
        <v>1080.0</v>
      </c>
      <c r="BF56" s="28">
        <v>1080.0</v>
      </c>
      <c r="BG56" s="60">
        <v>60.0</v>
      </c>
      <c r="BH56" s="61">
        <v>20.0</v>
      </c>
      <c r="BI56" s="62" t="s">
        <v>128</v>
      </c>
      <c r="BJ56" s="61">
        <v>180.0</v>
      </c>
      <c r="BK56" s="61">
        <v>10.0</v>
      </c>
      <c r="BL56" s="62" t="s">
        <v>128</v>
      </c>
      <c r="BM56" s="61">
        <v>2.0</v>
      </c>
      <c r="BN56" s="61">
        <v>3.0</v>
      </c>
      <c r="BO56" s="62" t="s">
        <v>138</v>
      </c>
      <c r="BP56" s="61">
        <v>3.0</v>
      </c>
      <c r="BQ56" s="61">
        <v>3.0</v>
      </c>
      <c r="BR56" s="62" t="s">
        <v>138</v>
      </c>
      <c r="BS56" s="61">
        <v>50.0</v>
      </c>
      <c r="BT56" s="61">
        <v>5.0</v>
      </c>
      <c r="BU56" s="62" t="s">
        <v>138</v>
      </c>
      <c r="BV56" s="61">
        <v>40.0</v>
      </c>
      <c r="BW56" s="61">
        <v>5.0</v>
      </c>
      <c r="BX56" s="62" t="s">
        <v>138</v>
      </c>
      <c r="BY56" s="61">
        <v>12.0</v>
      </c>
      <c r="BZ56" s="61">
        <v>5.0</v>
      </c>
      <c r="CA56" s="62" t="s">
        <v>138</v>
      </c>
      <c r="CB56" s="61">
        <v>-10.0</v>
      </c>
      <c r="CC56" s="61">
        <v>10.0</v>
      </c>
      <c r="CD56" s="62" t="s">
        <v>128</v>
      </c>
      <c r="CE56" s="61">
        <v>17.0</v>
      </c>
      <c r="CF56" s="61">
        <v>-2.0</v>
      </c>
      <c r="CG56" s="61" t="s">
        <v>138</v>
      </c>
      <c r="CH56" s="63">
        <v>7.0</v>
      </c>
      <c r="CI56" s="64" t="s">
        <v>129</v>
      </c>
      <c r="CJ56" s="65">
        <v>15.0</v>
      </c>
      <c r="CK56" s="64" t="s">
        <v>191</v>
      </c>
      <c r="CL56" s="46" t="s">
        <v>119</v>
      </c>
      <c r="CM56" s="47" t="s">
        <v>119</v>
      </c>
      <c r="CN56" s="46" t="s">
        <v>119</v>
      </c>
      <c r="CO56" s="46" t="s">
        <v>119</v>
      </c>
      <c r="CP56" s="65">
        <v>7.0</v>
      </c>
      <c r="CQ56" s="48" t="str">
        <f t="shared" si="1"/>
        <v>ausencia</v>
      </c>
      <c r="CR56" s="61">
        <v>15.0</v>
      </c>
      <c r="CS56" s="49" t="str">
        <f t="shared" si="2"/>
        <v>probablemente significativa</v>
      </c>
      <c r="CT56" s="66"/>
      <c r="CU56" s="66"/>
      <c r="CV56" s="66"/>
      <c r="CW56" s="66"/>
      <c r="CX56" s="66"/>
      <c r="CY56" s="52">
        <v>19.0</v>
      </c>
      <c r="CZ56" s="53">
        <v>4.0</v>
      </c>
      <c r="DA56" s="54" t="s">
        <v>117</v>
      </c>
      <c r="DB56" s="55" t="s">
        <v>118</v>
      </c>
      <c r="DC56" s="56">
        <v>90.0</v>
      </c>
      <c r="DD56" s="57">
        <v>72.0</v>
      </c>
      <c r="DE56" s="58">
        <v>18.0</v>
      </c>
      <c r="DF56" s="57">
        <v>29.7305</v>
      </c>
      <c r="DG56" s="57">
        <v>29.2643</v>
      </c>
      <c r="DH56" s="58">
        <v>30.1638</v>
      </c>
      <c r="DI56" s="57">
        <v>459934.0</v>
      </c>
      <c r="DJ56" s="57">
        <v>56622.0</v>
      </c>
      <c r="DK56" s="57">
        <v>17795.0</v>
      </c>
      <c r="DL56" s="57">
        <v>449509.3825</v>
      </c>
    </row>
    <row r="57">
      <c r="A57" s="28" t="s">
        <v>306</v>
      </c>
      <c r="B57" s="29" t="s">
        <v>167</v>
      </c>
      <c r="C57" s="30">
        <v>45234.0</v>
      </c>
      <c r="D57" s="31">
        <v>54.0</v>
      </c>
      <c r="E57" s="28" t="s">
        <v>116</v>
      </c>
      <c r="F57" s="28">
        <v>172.0</v>
      </c>
      <c r="G57" s="32">
        <v>89.0</v>
      </c>
      <c r="H57" s="33">
        <v>30.083829096809087</v>
      </c>
      <c r="I57" s="28" t="s">
        <v>117</v>
      </c>
      <c r="J57" s="28">
        <v>3.0</v>
      </c>
      <c r="K57" s="34">
        <v>2022.0</v>
      </c>
      <c r="L57" s="28" t="s">
        <v>117</v>
      </c>
      <c r="M57" s="28">
        <v>2.0</v>
      </c>
      <c r="N57" s="34">
        <v>43922.0</v>
      </c>
      <c r="O57" s="28">
        <v>0.0</v>
      </c>
      <c r="P57" s="34">
        <v>44866.0</v>
      </c>
      <c r="Q57" s="28" t="s">
        <v>118</v>
      </c>
      <c r="R57" s="35" t="s">
        <v>131</v>
      </c>
      <c r="S57" s="28" t="s">
        <v>188</v>
      </c>
      <c r="T57" s="28" t="s">
        <v>118</v>
      </c>
      <c r="U57" s="28">
        <v>1.0</v>
      </c>
      <c r="V57" s="28">
        <v>1.0</v>
      </c>
      <c r="W57" s="28">
        <v>1.0</v>
      </c>
      <c r="X57" s="28">
        <v>1.0</v>
      </c>
      <c r="Y57" s="28">
        <v>1.0</v>
      </c>
      <c r="Z57" s="28">
        <v>1.0</v>
      </c>
      <c r="AA57" s="28">
        <v>1.0</v>
      </c>
      <c r="AB57" s="28">
        <v>3.0</v>
      </c>
      <c r="AC57" s="28">
        <v>3.0</v>
      </c>
      <c r="AD57" s="28">
        <v>1.0</v>
      </c>
      <c r="AE57" s="28">
        <v>1.0</v>
      </c>
      <c r="AF57" s="28">
        <v>1.0</v>
      </c>
      <c r="AG57" s="59" t="s">
        <v>307</v>
      </c>
      <c r="AH57" s="36" t="s">
        <v>118</v>
      </c>
      <c r="AI57" s="28" t="s">
        <v>118</v>
      </c>
      <c r="AJ57" s="28" t="s">
        <v>118</v>
      </c>
      <c r="AK57" s="28" t="s">
        <v>118</v>
      </c>
      <c r="AL57" s="28" t="s">
        <v>118</v>
      </c>
      <c r="AM57" s="28" t="s">
        <v>118</v>
      </c>
      <c r="AN57" s="28" t="s">
        <v>118</v>
      </c>
      <c r="AO57" s="28" t="s">
        <v>118</v>
      </c>
      <c r="AP57" s="28" t="s">
        <v>118</v>
      </c>
      <c r="AQ57" s="28" t="s">
        <v>118</v>
      </c>
      <c r="AR57" s="28" t="s">
        <v>117</v>
      </c>
      <c r="AS57" s="28" t="s">
        <v>308</v>
      </c>
      <c r="AT57" s="28" t="s">
        <v>117</v>
      </c>
      <c r="AU57" s="38" t="s">
        <v>309</v>
      </c>
      <c r="AV57" s="28">
        <v>60.0</v>
      </c>
      <c r="AW57" s="38">
        <v>25.0</v>
      </c>
      <c r="AX57" s="38" t="s">
        <v>141</v>
      </c>
      <c r="AY57" s="38">
        <v>3488.0</v>
      </c>
      <c r="AZ57" s="39" t="s">
        <v>142</v>
      </c>
      <c r="BA57" s="38">
        <v>17.0</v>
      </c>
      <c r="BB57" s="38" t="s">
        <v>125</v>
      </c>
      <c r="BC57" s="28" t="s">
        <v>153</v>
      </c>
      <c r="BD57" s="28" t="s">
        <v>127</v>
      </c>
      <c r="BE57" s="28">
        <v>1312.0</v>
      </c>
      <c r="BF57" s="28">
        <v>368.0</v>
      </c>
      <c r="BG57" s="60">
        <v>36.0</v>
      </c>
      <c r="BH57" s="61">
        <v>45.0</v>
      </c>
      <c r="BI57" s="62" t="s">
        <v>128</v>
      </c>
      <c r="BJ57" s="61">
        <v>126.0</v>
      </c>
      <c r="BK57" s="61">
        <v>10.0</v>
      </c>
      <c r="BL57" s="62" t="s">
        <v>128</v>
      </c>
      <c r="BM57" s="61">
        <v>6.0</v>
      </c>
      <c r="BN57" s="61">
        <v>17.0</v>
      </c>
      <c r="BO57" s="62" t="s">
        <v>128</v>
      </c>
      <c r="BP57" s="61">
        <v>5.0</v>
      </c>
      <c r="BQ57" s="61">
        <v>29.0</v>
      </c>
      <c r="BR57" s="62" t="s">
        <v>128</v>
      </c>
      <c r="BS57" s="61">
        <v>126.0</v>
      </c>
      <c r="BT57" s="61">
        <v>95.0</v>
      </c>
      <c r="BU57" s="62" t="s">
        <v>128</v>
      </c>
      <c r="BV57" s="61">
        <v>69.0</v>
      </c>
      <c r="BW57" s="61">
        <v>75.0</v>
      </c>
      <c r="BX57" s="62" t="s">
        <v>128</v>
      </c>
      <c r="BY57" s="61">
        <v>40.0</v>
      </c>
      <c r="BZ57" s="61">
        <v>75.0</v>
      </c>
      <c r="CA57" s="62" t="s">
        <v>128</v>
      </c>
      <c r="CB57" s="61">
        <v>-4.0</v>
      </c>
      <c r="CC57" s="61">
        <v>40.0</v>
      </c>
      <c r="CD57" s="62" t="s">
        <v>128</v>
      </c>
      <c r="CE57" s="61">
        <v>27.0</v>
      </c>
      <c r="CF57" s="61">
        <v>0.86</v>
      </c>
      <c r="CG57" s="61" t="s">
        <v>128</v>
      </c>
      <c r="CH57" s="63">
        <v>11.0</v>
      </c>
      <c r="CI57" s="64" t="s">
        <v>191</v>
      </c>
      <c r="CJ57" s="65">
        <v>16.0</v>
      </c>
      <c r="CK57" s="64" t="s">
        <v>191</v>
      </c>
      <c r="CL57" s="46" t="s">
        <v>119</v>
      </c>
      <c r="CM57" s="47" t="s">
        <v>119</v>
      </c>
      <c r="CN57" s="46" t="s">
        <v>119</v>
      </c>
      <c r="CO57" s="46" t="s">
        <v>119</v>
      </c>
      <c r="CP57" s="65">
        <v>11.0</v>
      </c>
      <c r="CQ57" s="48" t="str">
        <f t="shared" si="1"/>
        <v>probablemente significativa</v>
      </c>
      <c r="CR57" s="61">
        <v>16.0</v>
      </c>
      <c r="CS57" s="49" t="str">
        <f t="shared" si="2"/>
        <v>probablemente significativa</v>
      </c>
      <c r="CT57" s="66"/>
      <c r="CU57" s="66"/>
      <c r="CV57" s="66"/>
      <c r="CW57" s="66"/>
      <c r="CX57" s="66"/>
      <c r="CY57" s="52">
        <v>20.0</v>
      </c>
      <c r="CZ57" s="53">
        <v>3.0</v>
      </c>
      <c r="DA57" s="54" t="s">
        <v>117</v>
      </c>
      <c r="DB57" s="55" t="s">
        <v>118</v>
      </c>
      <c r="DC57" s="56">
        <v>433.0</v>
      </c>
      <c r="DD57" s="57">
        <v>110.0</v>
      </c>
      <c r="DE57" s="58">
        <v>323.0</v>
      </c>
      <c r="DF57" s="57">
        <v>43.244</v>
      </c>
      <c r="DG57" s="57">
        <v>44.4465</v>
      </c>
      <c r="DH57" s="58">
        <v>42.0416</v>
      </c>
      <c r="DI57" s="57">
        <v>407709.0</v>
      </c>
      <c r="DJ57" s="57">
        <v>54036.0</v>
      </c>
      <c r="DK57" s="57">
        <v>6991.0</v>
      </c>
      <c r="DL57" s="57">
        <v>407449.4198</v>
      </c>
    </row>
    <row r="58">
      <c r="A58" s="28" t="s">
        <v>310</v>
      </c>
      <c r="B58" s="29" t="s">
        <v>167</v>
      </c>
      <c r="C58" s="30">
        <v>45093.0</v>
      </c>
      <c r="D58" s="31">
        <v>52.0</v>
      </c>
      <c r="E58" s="28" t="s">
        <v>116</v>
      </c>
      <c r="F58" s="28">
        <v>170.0</v>
      </c>
      <c r="G58" s="32">
        <v>75.0</v>
      </c>
      <c r="H58" s="33">
        <v>25.951557093425606</v>
      </c>
      <c r="I58" s="28" t="s">
        <v>117</v>
      </c>
      <c r="J58" s="28">
        <v>4.0</v>
      </c>
      <c r="K58" s="34">
        <v>44896.0</v>
      </c>
      <c r="L58" s="28" t="s">
        <v>117</v>
      </c>
      <c r="M58" s="28">
        <v>1.0</v>
      </c>
      <c r="N58" s="34">
        <v>44682.0</v>
      </c>
      <c r="O58" s="28">
        <v>3.0</v>
      </c>
      <c r="P58" s="34">
        <v>44682.0</v>
      </c>
      <c r="Q58" s="28" t="s">
        <v>118</v>
      </c>
      <c r="R58" s="35" t="s">
        <v>131</v>
      </c>
      <c r="S58" s="28" t="s">
        <v>177</v>
      </c>
      <c r="T58" s="28" t="s">
        <v>118</v>
      </c>
      <c r="U58" s="28">
        <v>1.0</v>
      </c>
      <c r="V58" s="28">
        <v>1.0</v>
      </c>
      <c r="W58" s="28">
        <v>2.0</v>
      </c>
      <c r="X58" s="28">
        <v>3.0</v>
      </c>
      <c r="Y58" s="28">
        <v>3.0</v>
      </c>
      <c r="Z58" s="28">
        <v>1.0</v>
      </c>
      <c r="AA58" s="28">
        <v>2.0</v>
      </c>
      <c r="AB58" s="28">
        <v>1.0</v>
      </c>
      <c r="AC58" s="28">
        <v>1.0</v>
      </c>
      <c r="AD58" s="28">
        <v>3.0</v>
      </c>
      <c r="AE58" s="28">
        <v>1.0</v>
      </c>
      <c r="AF58" s="28">
        <v>1.0</v>
      </c>
      <c r="AG58" s="59" t="s">
        <v>307</v>
      </c>
      <c r="AH58" s="36" t="s">
        <v>118</v>
      </c>
      <c r="AI58" s="28" t="s">
        <v>118</v>
      </c>
      <c r="AJ58" s="28" t="s">
        <v>118</v>
      </c>
      <c r="AK58" s="28" t="s">
        <v>118</v>
      </c>
      <c r="AL58" s="28" t="s">
        <v>118</v>
      </c>
      <c r="AM58" s="28" t="s">
        <v>118</v>
      </c>
      <c r="AN58" s="28" t="s">
        <v>118</v>
      </c>
      <c r="AO58" s="28" t="s">
        <v>118</v>
      </c>
      <c r="AP58" s="28" t="s">
        <v>118</v>
      </c>
      <c r="AQ58" s="28" t="s">
        <v>118</v>
      </c>
      <c r="AR58" s="28" t="s">
        <v>117</v>
      </c>
      <c r="AS58" s="28" t="s">
        <v>208</v>
      </c>
      <c r="AT58" s="28" t="s">
        <v>118</v>
      </c>
      <c r="AU58" s="38" t="s">
        <v>311</v>
      </c>
      <c r="AV58" s="28">
        <v>70.0</v>
      </c>
      <c r="AW58" s="38">
        <v>26.0</v>
      </c>
      <c r="AX58" s="38" t="s">
        <v>141</v>
      </c>
      <c r="AY58" s="38">
        <v>692.9999999999999</v>
      </c>
      <c r="AZ58" s="39" t="s">
        <v>142</v>
      </c>
      <c r="BA58" s="38">
        <v>4.0</v>
      </c>
      <c r="BB58" s="38" t="s">
        <v>135</v>
      </c>
      <c r="BC58" s="28" t="s">
        <v>149</v>
      </c>
      <c r="BD58" s="28" t="s">
        <v>127</v>
      </c>
      <c r="BE58" s="28">
        <v>411.0</v>
      </c>
      <c r="BF58" s="28">
        <v>411.0</v>
      </c>
      <c r="BG58" s="60">
        <v>51.0</v>
      </c>
      <c r="BH58" s="61">
        <v>10.0</v>
      </c>
      <c r="BI58" s="62" t="s">
        <v>128</v>
      </c>
      <c r="BJ58" s="61">
        <v>87.0</v>
      </c>
      <c r="BK58" s="61">
        <v>40.0</v>
      </c>
      <c r="BL58" s="62" t="s">
        <v>128</v>
      </c>
      <c r="BM58" s="61">
        <v>6.0</v>
      </c>
      <c r="BN58" s="61">
        <v>17.0</v>
      </c>
      <c r="BO58" s="62" t="s">
        <v>128</v>
      </c>
      <c r="BP58" s="61">
        <v>7.0</v>
      </c>
      <c r="BQ58" s="61">
        <v>61.0</v>
      </c>
      <c r="BR58" s="62" t="s">
        <v>128</v>
      </c>
      <c r="BS58" s="61">
        <v>78.0</v>
      </c>
      <c r="BT58" s="61">
        <v>10.0</v>
      </c>
      <c r="BU58" s="62" t="s">
        <v>128</v>
      </c>
      <c r="BV58" s="61">
        <v>63.0</v>
      </c>
      <c r="BW58" s="61">
        <v>55.0</v>
      </c>
      <c r="BX58" s="62" t="s">
        <v>128</v>
      </c>
      <c r="BY58" s="61">
        <v>40.0</v>
      </c>
      <c r="BZ58" s="61">
        <v>50.0</v>
      </c>
      <c r="CA58" s="62" t="s">
        <v>128</v>
      </c>
      <c r="CB58" s="61">
        <v>6.0</v>
      </c>
      <c r="CC58" s="61">
        <v>75.0</v>
      </c>
      <c r="CD58" s="62" t="s">
        <v>128</v>
      </c>
      <c r="CE58" s="61">
        <v>27.0</v>
      </c>
      <c r="CF58" s="61">
        <v>0.53</v>
      </c>
      <c r="CG58" s="61" t="s">
        <v>128</v>
      </c>
      <c r="CH58" s="63">
        <v>5.0</v>
      </c>
      <c r="CI58" s="64" t="s">
        <v>129</v>
      </c>
      <c r="CJ58" s="65">
        <v>3.0</v>
      </c>
      <c r="CK58" s="64" t="s">
        <v>129</v>
      </c>
      <c r="CL58" s="67">
        <v>7.0</v>
      </c>
      <c r="CM58" s="68" t="s">
        <v>147</v>
      </c>
      <c r="CN58" s="67">
        <v>3.0</v>
      </c>
      <c r="CO58" s="67" t="s">
        <v>129</v>
      </c>
      <c r="CP58" s="65">
        <v>5.0</v>
      </c>
      <c r="CQ58" s="48" t="str">
        <f t="shared" si="1"/>
        <v>ausencia</v>
      </c>
      <c r="CR58" s="61">
        <v>3.0</v>
      </c>
      <c r="CS58" s="49" t="str">
        <f t="shared" si="2"/>
        <v>ausencia</v>
      </c>
      <c r="CT58" s="51">
        <v>21.0</v>
      </c>
      <c r="CU58" s="50">
        <v>35.0</v>
      </c>
      <c r="CV58" s="50">
        <v>2.05260943</v>
      </c>
      <c r="CW58" s="50">
        <v>0.13073463</v>
      </c>
      <c r="CX58" s="51">
        <v>0.52405701</v>
      </c>
      <c r="CY58" s="52">
        <v>21.0</v>
      </c>
      <c r="CZ58" s="53">
        <v>5.0</v>
      </c>
      <c r="DA58" s="54" t="s">
        <v>117</v>
      </c>
      <c r="DB58" s="55" t="s">
        <v>117</v>
      </c>
      <c r="DC58" s="56">
        <v>135.0</v>
      </c>
      <c r="DD58" s="57">
        <v>83.0</v>
      </c>
      <c r="DE58" s="58">
        <v>52.0</v>
      </c>
      <c r="DF58" s="57">
        <v>46.0907</v>
      </c>
      <c r="DG58" s="57">
        <v>45.702</v>
      </c>
      <c r="DH58" s="58">
        <v>46.468</v>
      </c>
      <c r="DI58" s="57">
        <v>441144.0</v>
      </c>
      <c r="DJ58" s="57">
        <v>53596.0</v>
      </c>
      <c r="DK58" s="57">
        <v>13053.0</v>
      </c>
      <c r="DL58" s="57">
        <v>425634.0759</v>
      </c>
    </row>
    <row r="59">
      <c r="A59" s="28" t="s">
        <v>312</v>
      </c>
      <c r="B59" s="29" t="s">
        <v>167</v>
      </c>
      <c r="C59" s="30">
        <v>45108.0</v>
      </c>
      <c r="D59" s="31">
        <v>40.0</v>
      </c>
      <c r="E59" s="28" t="s">
        <v>145</v>
      </c>
      <c r="F59" s="28">
        <v>158.0</v>
      </c>
      <c r="G59" s="32">
        <v>70.0</v>
      </c>
      <c r="H59" s="33">
        <v>28.04037814452812</v>
      </c>
      <c r="I59" s="28" t="s">
        <v>117</v>
      </c>
      <c r="J59" s="28">
        <v>3.0</v>
      </c>
      <c r="K59" s="34">
        <v>44669.0</v>
      </c>
      <c r="L59" s="28" t="s">
        <v>117</v>
      </c>
      <c r="M59" s="28">
        <v>2.0</v>
      </c>
      <c r="N59" s="34">
        <v>44136.0</v>
      </c>
      <c r="O59" s="28">
        <v>0.0</v>
      </c>
      <c r="P59" s="34">
        <v>44565.0</v>
      </c>
      <c r="Q59" s="28" t="s">
        <v>118</v>
      </c>
      <c r="R59" s="35" t="s">
        <v>131</v>
      </c>
      <c r="S59" s="28" t="s">
        <v>168</v>
      </c>
      <c r="T59" s="28" t="s">
        <v>118</v>
      </c>
      <c r="U59" s="28">
        <v>1.0</v>
      </c>
      <c r="V59" s="28">
        <v>2.0</v>
      </c>
      <c r="W59" s="28">
        <v>2.0</v>
      </c>
      <c r="X59" s="28">
        <v>1.0</v>
      </c>
      <c r="Y59" s="28">
        <v>2.0</v>
      </c>
      <c r="Z59" s="28">
        <v>1.0</v>
      </c>
      <c r="AA59" s="28">
        <v>1.0</v>
      </c>
      <c r="AB59" s="28">
        <v>3.0</v>
      </c>
      <c r="AC59" s="28">
        <v>3.0</v>
      </c>
      <c r="AD59" s="28">
        <v>3.0</v>
      </c>
      <c r="AE59" s="28">
        <v>1.0</v>
      </c>
      <c r="AF59" s="28">
        <v>1.0</v>
      </c>
      <c r="AG59" s="59" t="s">
        <v>313</v>
      </c>
      <c r="AH59" s="36" t="s">
        <v>117</v>
      </c>
      <c r="AI59" s="28" t="s">
        <v>118</v>
      </c>
      <c r="AJ59" s="28" t="s">
        <v>118</v>
      </c>
      <c r="AK59" s="28" t="s">
        <v>118</v>
      </c>
      <c r="AL59" s="28" t="s">
        <v>118</v>
      </c>
      <c r="AM59" s="28" t="s">
        <v>118</v>
      </c>
      <c r="AN59" s="28" t="s">
        <v>118</v>
      </c>
      <c r="AO59" s="28" t="s">
        <v>117</v>
      </c>
      <c r="AP59" s="28" t="s">
        <v>118</v>
      </c>
      <c r="AQ59" s="28" t="s">
        <v>118</v>
      </c>
      <c r="AR59" s="28" t="s">
        <v>118</v>
      </c>
      <c r="AS59" s="29" t="s">
        <v>119</v>
      </c>
      <c r="AT59" s="28" t="s">
        <v>156</v>
      </c>
      <c r="AU59" s="38" t="s">
        <v>134</v>
      </c>
      <c r="AV59" s="28">
        <v>75.0</v>
      </c>
      <c r="AW59" s="38">
        <v>19.0</v>
      </c>
      <c r="AX59" s="38" t="s">
        <v>123</v>
      </c>
      <c r="AY59" s="38">
        <v>692.9999999999999</v>
      </c>
      <c r="AZ59" s="39" t="s">
        <v>142</v>
      </c>
      <c r="BA59" s="38">
        <v>8.0</v>
      </c>
      <c r="BB59" s="38" t="s">
        <v>125</v>
      </c>
      <c r="BC59" s="28" t="s">
        <v>157</v>
      </c>
      <c r="BD59" s="28" t="s">
        <v>219</v>
      </c>
      <c r="BE59" s="28">
        <v>972.0</v>
      </c>
      <c r="BF59" s="28">
        <v>543.0</v>
      </c>
      <c r="BG59" s="60">
        <v>38.0</v>
      </c>
      <c r="BH59" s="61">
        <v>25.0</v>
      </c>
      <c r="BI59" s="62" t="s">
        <v>128</v>
      </c>
      <c r="BJ59" s="61">
        <v>66.0</v>
      </c>
      <c r="BK59" s="61">
        <v>35.0</v>
      </c>
      <c r="BL59" s="62" t="s">
        <v>128</v>
      </c>
      <c r="BM59" s="61">
        <v>9.0</v>
      </c>
      <c r="BN59" s="61">
        <v>64.0</v>
      </c>
      <c r="BO59" s="62" t="s">
        <v>128</v>
      </c>
      <c r="BP59" s="61">
        <v>6.0</v>
      </c>
      <c r="BQ59" s="61">
        <v>53.0</v>
      </c>
      <c r="BR59" s="62" t="s">
        <v>128</v>
      </c>
      <c r="BS59" s="61">
        <v>114.0</v>
      </c>
      <c r="BT59" s="61">
        <v>85.0</v>
      </c>
      <c r="BU59" s="62" t="s">
        <v>128</v>
      </c>
      <c r="BV59" s="61">
        <v>81.0</v>
      </c>
      <c r="BW59" s="61">
        <v>75.0</v>
      </c>
      <c r="BX59" s="62" t="s">
        <v>128</v>
      </c>
      <c r="BY59" s="61">
        <v>59.0</v>
      </c>
      <c r="BZ59" s="61">
        <v>95.0</v>
      </c>
      <c r="CA59" s="62" t="s">
        <v>128</v>
      </c>
      <c r="CB59" s="61">
        <v>12.0</v>
      </c>
      <c r="CC59" s="61">
        <v>92.0</v>
      </c>
      <c r="CD59" s="62" t="s">
        <v>128</v>
      </c>
      <c r="CE59" s="61">
        <v>26.0</v>
      </c>
      <c r="CF59" s="61">
        <v>0.21</v>
      </c>
      <c r="CG59" s="61" t="s">
        <v>128</v>
      </c>
      <c r="CH59" s="63">
        <v>10.0</v>
      </c>
      <c r="CI59" s="64" t="s">
        <v>182</v>
      </c>
      <c r="CJ59" s="65">
        <v>11.0</v>
      </c>
      <c r="CK59" s="64" t="s">
        <v>191</v>
      </c>
      <c r="CL59" s="46" t="s">
        <v>119</v>
      </c>
      <c r="CM59" s="47" t="s">
        <v>119</v>
      </c>
      <c r="CN59" s="46" t="s">
        <v>119</v>
      </c>
      <c r="CO59" s="46" t="s">
        <v>119</v>
      </c>
      <c r="CP59" s="65">
        <v>10.0</v>
      </c>
      <c r="CQ59" s="48" t="str">
        <f t="shared" si="1"/>
        <v>posible</v>
      </c>
      <c r="CR59" s="61">
        <v>11.0</v>
      </c>
      <c r="CS59" s="49" t="str">
        <f t="shared" si="2"/>
        <v>probablemente significativa</v>
      </c>
      <c r="CT59" s="66"/>
      <c r="CU59" s="66"/>
      <c r="CV59" s="66"/>
      <c r="CW59" s="66"/>
      <c r="CX59" s="66"/>
      <c r="CY59" s="52">
        <v>20.0</v>
      </c>
      <c r="CZ59" s="53">
        <v>2.0</v>
      </c>
      <c r="DA59" s="54" t="s">
        <v>117</v>
      </c>
      <c r="DB59" s="55" t="s">
        <v>118</v>
      </c>
      <c r="DC59" s="56">
        <v>18.0</v>
      </c>
      <c r="DD59" s="57">
        <v>0.0</v>
      </c>
      <c r="DE59" s="58">
        <v>18.0</v>
      </c>
      <c r="DF59" s="57">
        <v>42.7119</v>
      </c>
      <c r="DG59" s="57">
        <v>42.2098</v>
      </c>
      <c r="DH59" s="58">
        <v>43.2414</v>
      </c>
      <c r="DI59" s="57">
        <v>429449.0</v>
      </c>
      <c r="DJ59" s="57">
        <v>55639.0</v>
      </c>
      <c r="DK59" s="57">
        <v>13849.0</v>
      </c>
      <c r="DL59" s="57">
        <v>429982.7218</v>
      </c>
    </row>
    <row r="60">
      <c r="A60" s="28" t="s">
        <v>314</v>
      </c>
      <c r="B60" s="29" t="s">
        <v>167</v>
      </c>
      <c r="C60" s="30">
        <v>45107.0</v>
      </c>
      <c r="D60" s="72">
        <v>37.0</v>
      </c>
      <c r="E60" s="29" t="s">
        <v>145</v>
      </c>
      <c r="F60" s="29">
        <v>172.0</v>
      </c>
      <c r="G60" s="73">
        <v>88.0</v>
      </c>
      <c r="H60" s="33">
        <v>29.745808545159544</v>
      </c>
      <c r="I60" s="29" t="s">
        <v>117</v>
      </c>
      <c r="J60" s="29">
        <v>2.0</v>
      </c>
      <c r="K60" s="74">
        <v>44378.0</v>
      </c>
      <c r="L60" s="29" t="s">
        <v>117</v>
      </c>
      <c r="M60" s="29">
        <v>1.0</v>
      </c>
      <c r="N60" s="74">
        <v>44470.0</v>
      </c>
      <c r="O60" s="29">
        <v>2.0</v>
      </c>
      <c r="P60" s="74">
        <v>44470.0</v>
      </c>
      <c r="Q60" s="29" t="s">
        <v>118</v>
      </c>
      <c r="R60" s="35" t="s">
        <v>131</v>
      </c>
      <c r="S60" s="28" t="s">
        <v>168</v>
      </c>
      <c r="T60" s="28" t="s">
        <v>118</v>
      </c>
      <c r="U60" s="28">
        <v>2.0</v>
      </c>
      <c r="V60" s="28">
        <v>1.0</v>
      </c>
      <c r="W60" s="28">
        <v>3.0</v>
      </c>
      <c r="X60" s="28">
        <v>3.0</v>
      </c>
      <c r="Y60" s="28">
        <v>2.0</v>
      </c>
      <c r="Z60" s="28">
        <v>1.0</v>
      </c>
      <c r="AA60" s="28">
        <v>3.0</v>
      </c>
      <c r="AB60" s="28">
        <v>3.0</v>
      </c>
      <c r="AC60" s="28">
        <v>3.0</v>
      </c>
      <c r="AD60" s="28">
        <v>3.0</v>
      </c>
      <c r="AE60" s="28">
        <v>1.0</v>
      </c>
      <c r="AF60" s="28">
        <v>3.0</v>
      </c>
      <c r="AG60" s="29" t="s">
        <v>119</v>
      </c>
      <c r="AH60" s="36" t="s">
        <v>118</v>
      </c>
      <c r="AI60" s="28" t="s">
        <v>118</v>
      </c>
      <c r="AJ60" s="28" t="s">
        <v>118</v>
      </c>
      <c r="AK60" s="28" t="s">
        <v>118</v>
      </c>
      <c r="AL60" s="28" t="s">
        <v>118</v>
      </c>
      <c r="AM60" s="28" t="s">
        <v>118</v>
      </c>
      <c r="AN60" s="28" t="s">
        <v>118</v>
      </c>
      <c r="AO60" s="28" t="s">
        <v>118</v>
      </c>
      <c r="AP60" s="28" t="s">
        <v>118</v>
      </c>
      <c r="AQ60" s="28" t="s">
        <v>118</v>
      </c>
      <c r="AR60" s="28" t="s">
        <v>118</v>
      </c>
      <c r="AS60" s="29" t="s">
        <v>119</v>
      </c>
      <c r="AT60" s="28" t="s">
        <v>117</v>
      </c>
      <c r="AU60" s="38" t="s">
        <v>134</v>
      </c>
      <c r="AV60" s="28">
        <v>90.0</v>
      </c>
      <c r="AW60" s="38">
        <v>22.0</v>
      </c>
      <c r="AX60" s="38" t="s">
        <v>141</v>
      </c>
      <c r="AY60" s="38">
        <v>1140.0</v>
      </c>
      <c r="AZ60" s="39" t="s">
        <v>165</v>
      </c>
      <c r="BA60" s="38">
        <v>9.0</v>
      </c>
      <c r="BB60" s="38" t="s">
        <v>125</v>
      </c>
      <c r="BC60" s="28" t="s">
        <v>149</v>
      </c>
      <c r="BD60" s="28" t="s">
        <v>32</v>
      </c>
      <c r="BE60" s="28">
        <v>637.0</v>
      </c>
      <c r="BF60" s="28">
        <v>637.0</v>
      </c>
      <c r="BG60" s="60">
        <v>29.0</v>
      </c>
      <c r="BH60" s="61">
        <v>50.0</v>
      </c>
      <c r="BI60" s="62" t="s">
        <v>128</v>
      </c>
      <c r="BJ60" s="61">
        <v>68.0</v>
      </c>
      <c r="BK60" s="61">
        <v>30.0</v>
      </c>
      <c r="BL60" s="62" t="s">
        <v>128</v>
      </c>
      <c r="BM60" s="61">
        <v>7.0</v>
      </c>
      <c r="BN60" s="61">
        <v>22.0</v>
      </c>
      <c r="BO60" s="62" t="s">
        <v>128</v>
      </c>
      <c r="BP60" s="61">
        <v>4.0</v>
      </c>
      <c r="BQ60" s="61">
        <v>9.0</v>
      </c>
      <c r="BR60" s="62" t="s">
        <v>128</v>
      </c>
      <c r="BS60" s="61">
        <v>101.0</v>
      </c>
      <c r="BT60" s="61">
        <v>70.0</v>
      </c>
      <c r="BU60" s="62" t="s">
        <v>128</v>
      </c>
      <c r="BV60" s="61">
        <v>65.0</v>
      </c>
      <c r="BW60" s="61">
        <v>50.0</v>
      </c>
      <c r="BX60" s="62" t="s">
        <v>128</v>
      </c>
      <c r="BY60" s="61">
        <v>34.0</v>
      </c>
      <c r="BZ60" s="61">
        <v>30.0</v>
      </c>
      <c r="CA60" s="62" t="s">
        <v>128</v>
      </c>
      <c r="CB60" s="61">
        <v>-5.0</v>
      </c>
      <c r="CC60" s="61">
        <v>12.0</v>
      </c>
      <c r="CD60" s="62" t="s">
        <v>128</v>
      </c>
      <c r="CE60" s="61">
        <v>25.0</v>
      </c>
      <c r="CF60" s="61">
        <v>-0.09</v>
      </c>
      <c r="CG60" s="61" t="s">
        <v>138</v>
      </c>
      <c r="CH60" s="63">
        <v>7.0</v>
      </c>
      <c r="CI60" s="64" t="s">
        <v>129</v>
      </c>
      <c r="CJ60" s="65">
        <v>12.0</v>
      </c>
      <c r="CK60" s="64" t="s">
        <v>191</v>
      </c>
      <c r="CL60" s="46" t="s">
        <v>119</v>
      </c>
      <c r="CM60" s="47" t="s">
        <v>119</v>
      </c>
      <c r="CN60" s="46" t="s">
        <v>119</v>
      </c>
      <c r="CO60" s="46" t="s">
        <v>119</v>
      </c>
      <c r="CP60" s="65">
        <v>7.0</v>
      </c>
      <c r="CQ60" s="48" t="str">
        <f t="shared" si="1"/>
        <v>ausencia</v>
      </c>
      <c r="CR60" s="61">
        <v>12.0</v>
      </c>
      <c r="CS60" s="49" t="str">
        <f t="shared" si="2"/>
        <v>probablemente significativa</v>
      </c>
      <c r="CT60" s="66"/>
      <c r="CU60" s="66"/>
      <c r="CV60" s="66"/>
      <c r="CW60" s="66"/>
      <c r="CX60" s="66"/>
      <c r="CY60" s="52">
        <v>18.0</v>
      </c>
      <c r="CZ60" s="53">
        <v>2.0</v>
      </c>
      <c r="DA60" s="54" t="s">
        <v>117</v>
      </c>
      <c r="DB60" s="55" t="s">
        <v>118</v>
      </c>
      <c r="DC60" s="56">
        <v>494.0</v>
      </c>
      <c r="DD60" s="57">
        <v>251.0</v>
      </c>
      <c r="DE60" s="58">
        <v>243.0</v>
      </c>
      <c r="DF60" s="57">
        <v>35.2234</v>
      </c>
      <c r="DG60" s="57">
        <v>35.9094</v>
      </c>
      <c r="DH60" s="58">
        <v>34.5095</v>
      </c>
      <c r="DI60" s="57">
        <v>489042.0</v>
      </c>
      <c r="DJ60" s="57">
        <v>61329.0</v>
      </c>
      <c r="DK60" s="57">
        <v>18831.0</v>
      </c>
      <c r="DL60" s="57">
        <v>472231.3572</v>
      </c>
    </row>
    <row r="61">
      <c r="A61" s="28" t="s">
        <v>315</v>
      </c>
      <c r="B61" s="29" t="s">
        <v>167</v>
      </c>
      <c r="C61" s="30">
        <v>45094.0</v>
      </c>
      <c r="D61" s="31">
        <v>48.0</v>
      </c>
      <c r="E61" s="28" t="s">
        <v>116</v>
      </c>
      <c r="F61" s="28">
        <v>152.0</v>
      </c>
      <c r="G61" s="32">
        <v>48.0</v>
      </c>
      <c r="H61" s="33">
        <v>20.775623268698062</v>
      </c>
      <c r="I61" s="28" t="s">
        <v>117</v>
      </c>
      <c r="J61" s="28">
        <v>3.0</v>
      </c>
      <c r="K61" s="34">
        <v>44562.0</v>
      </c>
      <c r="L61" s="28" t="s">
        <v>117</v>
      </c>
      <c r="M61" s="28">
        <v>2.0</v>
      </c>
      <c r="N61" s="34">
        <v>44013.0</v>
      </c>
      <c r="O61" s="28">
        <v>0.0</v>
      </c>
      <c r="P61" s="34">
        <v>44409.0</v>
      </c>
      <c r="Q61" s="28" t="s">
        <v>118</v>
      </c>
      <c r="R61" s="35" t="s">
        <v>131</v>
      </c>
      <c r="S61" s="28" t="s">
        <v>168</v>
      </c>
      <c r="T61" s="28" t="s">
        <v>118</v>
      </c>
      <c r="U61" s="28">
        <v>1.0</v>
      </c>
      <c r="V61" s="28">
        <v>1.0</v>
      </c>
      <c r="W61" s="28">
        <v>1.0</v>
      </c>
      <c r="X61" s="28">
        <v>3.0</v>
      </c>
      <c r="Y61" s="28">
        <v>1.0</v>
      </c>
      <c r="Z61" s="28">
        <v>1.0</v>
      </c>
      <c r="AA61" s="28">
        <v>3.0</v>
      </c>
      <c r="AB61" s="28">
        <v>1.0</v>
      </c>
      <c r="AC61" s="28">
        <v>3.0</v>
      </c>
      <c r="AD61" s="28">
        <v>1.0</v>
      </c>
      <c r="AE61" s="28">
        <v>3.0</v>
      </c>
      <c r="AF61" s="28">
        <v>1.0</v>
      </c>
      <c r="AG61" s="59" t="s">
        <v>316</v>
      </c>
      <c r="AH61" s="36" t="s">
        <v>118</v>
      </c>
      <c r="AI61" s="28" t="s">
        <v>118</v>
      </c>
      <c r="AJ61" s="28" t="s">
        <v>118</v>
      </c>
      <c r="AK61" s="28" t="s">
        <v>118</v>
      </c>
      <c r="AL61" s="28" t="s">
        <v>118</v>
      </c>
      <c r="AM61" s="28" t="s">
        <v>118</v>
      </c>
      <c r="AN61" s="28" t="s">
        <v>118</v>
      </c>
      <c r="AO61" s="28" t="s">
        <v>118</v>
      </c>
      <c r="AP61" s="28" t="s">
        <v>118</v>
      </c>
      <c r="AQ61" s="28" t="s">
        <v>118</v>
      </c>
      <c r="AR61" s="28" t="s">
        <v>118</v>
      </c>
      <c r="AS61" s="29" t="s">
        <v>119</v>
      </c>
      <c r="AT61" s="28" t="s">
        <v>118</v>
      </c>
      <c r="AU61" s="38" t="s">
        <v>212</v>
      </c>
      <c r="AV61" s="28">
        <v>85.0</v>
      </c>
      <c r="AW61" s="38">
        <v>32.0</v>
      </c>
      <c r="AX61" s="38" t="s">
        <v>141</v>
      </c>
      <c r="AY61" s="38">
        <v>923.9999999999999</v>
      </c>
      <c r="AZ61" s="39" t="s">
        <v>165</v>
      </c>
      <c r="BA61" s="38">
        <v>11.0</v>
      </c>
      <c r="BB61" s="38" t="s">
        <v>125</v>
      </c>
      <c r="BC61" s="28" t="s">
        <v>157</v>
      </c>
      <c r="BD61" s="28" t="s">
        <v>127</v>
      </c>
      <c r="BE61" s="28">
        <v>1081.0</v>
      </c>
      <c r="BF61" s="28">
        <v>685.0</v>
      </c>
      <c r="BG61" s="60">
        <v>30.0</v>
      </c>
      <c r="BH61" s="61">
        <v>40.0</v>
      </c>
      <c r="BI61" s="62" t="s">
        <v>128</v>
      </c>
      <c r="BJ61" s="61">
        <v>65.0</v>
      </c>
      <c r="BK61" s="61">
        <v>35.0</v>
      </c>
      <c r="BL61" s="62" t="s">
        <v>128</v>
      </c>
      <c r="BM61" s="61">
        <v>7.0</v>
      </c>
      <c r="BN61" s="61">
        <v>28.0</v>
      </c>
      <c r="BO61" s="62" t="s">
        <v>128</v>
      </c>
      <c r="BP61" s="61">
        <v>6.0</v>
      </c>
      <c r="BQ61" s="61">
        <v>51.0</v>
      </c>
      <c r="BR61" s="62" t="s">
        <v>128</v>
      </c>
      <c r="BS61" s="61">
        <v>107.0</v>
      </c>
      <c r="BT61" s="61">
        <v>85.0</v>
      </c>
      <c r="BU61" s="62" t="s">
        <v>128</v>
      </c>
      <c r="BV61" s="61">
        <v>83.0</v>
      </c>
      <c r="BW61" s="61">
        <v>95.0</v>
      </c>
      <c r="BX61" s="62" t="s">
        <v>128</v>
      </c>
      <c r="BY61" s="61">
        <v>53.0</v>
      </c>
      <c r="BZ61" s="61">
        <v>97.0</v>
      </c>
      <c r="CA61" s="62" t="s">
        <v>128</v>
      </c>
      <c r="CB61" s="61">
        <v>7.0</v>
      </c>
      <c r="CC61" s="61">
        <v>90.0</v>
      </c>
      <c r="CD61" s="62" t="s">
        <v>128</v>
      </c>
      <c r="CE61" s="61">
        <v>28.0</v>
      </c>
      <c r="CF61" s="61">
        <v>0.84</v>
      </c>
      <c r="CG61" s="61" t="s">
        <v>128</v>
      </c>
      <c r="CH61" s="63">
        <v>2.0</v>
      </c>
      <c r="CI61" s="64" t="s">
        <v>129</v>
      </c>
      <c r="CJ61" s="65">
        <v>4.0</v>
      </c>
      <c r="CK61" s="64" t="s">
        <v>129</v>
      </c>
      <c r="CL61" s="67">
        <v>10.0</v>
      </c>
      <c r="CM61" s="68" t="s">
        <v>146</v>
      </c>
      <c r="CN61" s="67">
        <v>12.0</v>
      </c>
      <c r="CO61" s="67" t="s">
        <v>146</v>
      </c>
      <c r="CP61" s="65">
        <v>2.0</v>
      </c>
      <c r="CQ61" s="48" t="str">
        <f t="shared" si="1"/>
        <v>ausencia</v>
      </c>
      <c r="CR61" s="61">
        <v>4.0</v>
      </c>
      <c r="CS61" s="49" t="str">
        <f t="shared" si="2"/>
        <v>ausencia</v>
      </c>
      <c r="CT61" s="51">
        <v>22.0</v>
      </c>
      <c r="CU61" s="50">
        <v>16.0</v>
      </c>
      <c r="CV61" s="50">
        <v>1.72737202</v>
      </c>
      <c r="CW61" s="50">
        <v>0.14015694</v>
      </c>
      <c r="CX61" s="51">
        <v>0.64306522</v>
      </c>
      <c r="CY61" s="52">
        <v>23.0</v>
      </c>
      <c r="CZ61" s="53">
        <v>3.0</v>
      </c>
      <c r="DA61" s="54" t="s">
        <v>117</v>
      </c>
      <c r="DB61" s="55" t="s">
        <v>118</v>
      </c>
      <c r="DC61" s="56">
        <v>352.0</v>
      </c>
      <c r="DD61" s="57">
        <v>275.0</v>
      </c>
      <c r="DE61" s="58">
        <v>77.0</v>
      </c>
      <c r="DF61" s="57">
        <v>38.9167</v>
      </c>
      <c r="DG61" s="57">
        <v>38.4795</v>
      </c>
      <c r="DH61" s="58">
        <v>39.3513</v>
      </c>
      <c r="DI61" s="57">
        <v>399751.0</v>
      </c>
      <c r="DJ61" s="57">
        <v>50930.0</v>
      </c>
      <c r="DK61" s="57">
        <v>11285.0</v>
      </c>
      <c r="DL61" s="57">
        <v>408215.5673</v>
      </c>
    </row>
    <row r="62">
      <c r="A62" s="28" t="s">
        <v>317</v>
      </c>
      <c r="B62" s="29" t="s">
        <v>167</v>
      </c>
      <c r="C62" s="30">
        <v>45103.0</v>
      </c>
      <c r="D62" s="31">
        <v>41.0</v>
      </c>
      <c r="E62" s="28" t="s">
        <v>145</v>
      </c>
      <c r="F62" s="28">
        <v>168.0</v>
      </c>
      <c r="G62" s="32">
        <v>60.9</v>
      </c>
      <c r="H62" s="33">
        <v>21.577380952380953</v>
      </c>
      <c r="I62" s="28" t="s">
        <v>117</v>
      </c>
      <c r="J62" s="28">
        <v>2.0</v>
      </c>
      <c r="K62" s="34">
        <v>44469.0</v>
      </c>
      <c r="L62" s="28" t="s">
        <v>117</v>
      </c>
      <c r="M62" s="28">
        <v>3.0</v>
      </c>
      <c r="N62" s="34">
        <v>43922.0</v>
      </c>
      <c r="O62" s="28">
        <v>0.0</v>
      </c>
      <c r="P62" s="34">
        <v>44636.0</v>
      </c>
      <c r="Q62" s="28" t="s">
        <v>118</v>
      </c>
      <c r="R62" s="35" t="s">
        <v>131</v>
      </c>
      <c r="S62" s="28" t="s">
        <v>168</v>
      </c>
      <c r="T62" s="28" t="s">
        <v>118</v>
      </c>
      <c r="U62" s="28">
        <v>2.0</v>
      </c>
      <c r="V62" s="28">
        <v>2.0</v>
      </c>
      <c r="W62" s="28">
        <v>2.0</v>
      </c>
      <c r="X62" s="28">
        <v>2.0</v>
      </c>
      <c r="Y62" s="28">
        <v>2.0</v>
      </c>
      <c r="Z62" s="28">
        <v>1.0</v>
      </c>
      <c r="AA62" s="28">
        <v>2.0</v>
      </c>
      <c r="AB62" s="28">
        <v>1.0</v>
      </c>
      <c r="AC62" s="28">
        <v>1.0</v>
      </c>
      <c r="AD62" s="28">
        <v>1.0</v>
      </c>
      <c r="AE62" s="28">
        <v>1.0</v>
      </c>
      <c r="AF62" s="28">
        <v>1.0</v>
      </c>
      <c r="AG62" s="59" t="s">
        <v>318</v>
      </c>
      <c r="AH62" s="36" t="s">
        <v>117</v>
      </c>
      <c r="AI62" s="28" t="s">
        <v>118</v>
      </c>
      <c r="AJ62" s="28" t="s">
        <v>118</v>
      </c>
      <c r="AK62" s="28" t="s">
        <v>118</v>
      </c>
      <c r="AL62" s="28" t="s">
        <v>118</v>
      </c>
      <c r="AM62" s="28" t="s">
        <v>118</v>
      </c>
      <c r="AN62" s="28" t="s">
        <v>118</v>
      </c>
      <c r="AO62" s="28" t="s">
        <v>118</v>
      </c>
      <c r="AP62" s="28" t="s">
        <v>118</v>
      </c>
      <c r="AQ62" s="28" t="s">
        <v>118</v>
      </c>
      <c r="AR62" s="28" t="s">
        <v>118</v>
      </c>
      <c r="AS62" s="29" t="s">
        <v>119</v>
      </c>
      <c r="AT62" s="28" t="s">
        <v>117</v>
      </c>
      <c r="AU62" s="38" t="s">
        <v>319</v>
      </c>
      <c r="AV62" s="28">
        <v>70.0</v>
      </c>
      <c r="AW62" s="38">
        <v>26.0</v>
      </c>
      <c r="AX62" s="38" t="s">
        <v>141</v>
      </c>
      <c r="AY62" s="38">
        <v>13440.0</v>
      </c>
      <c r="AZ62" s="39" t="s">
        <v>124</v>
      </c>
      <c r="BA62" s="38">
        <v>11.0</v>
      </c>
      <c r="BB62" s="38" t="s">
        <v>125</v>
      </c>
      <c r="BC62" s="28" t="s">
        <v>171</v>
      </c>
      <c r="BD62" s="28" t="s">
        <v>162</v>
      </c>
      <c r="BE62" s="28">
        <v>1181.0</v>
      </c>
      <c r="BF62" s="28">
        <v>467.0</v>
      </c>
      <c r="BG62" s="60">
        <v>21.0</v>
      </c>
      <c r="BH62" s="61">
        <v>80.0</v>
      </c>
      <c r="BI62" s="62" t="s">
        <v>128</v>
      </c>
      <c r="BJ62" s="61">
        <v>40.0</v>
      </c>
      <c r="BK62" s="61">
        <v>95.0</v>
      </c>
      <c r="BL62" s="62" t="s">
        <v>128</v>
      </c>
      <c r="BM62" s="61">
        <v>8.0</v>
      </c>
      <c r="BN62" s="61">
        <v>50.0</v>
      </c>
      <c r="BO62" s="62" t="s">
        <v>128</v>
      </c>
      <c r="BP62" s="61">
        <v>7.0</v>
      </c>
      <c r="BQ62" s="61">
        <v>70.0</v>
      </c>
      <c r="BR62" s="62" t="s">
        <v>128</v>
      </c>
      <c r="BS62" s="61">
        <v>109.0</v>
      </c>
      <c r="BT62" s="61">
        <v>75.0</v>
      </c>
      <c r="BU62" s="62" t="s">
        <v>128</v>
      </c>
      <c r="BV62" s="61">
        <v>83.0</v>
      </c>
      <c r="BW62" s="61">
        <v>80.0</v>
      </c>
      <c r="BX62" s="62" t="s">
        <v>128</v>
      </c>
      <c r="BY62" s="61">
        <v>47.0</v>
      </c>
      <c r="BZ62" s="61">
        <v>65.0</v>
      </c>
      <c r="CA62" s="62" t="s">
        <v>128</v>
      </c>
      <c r="CB62" s="61">
        <v>0.0</v>
      </c>
      <c r="CC62" s="61">
        <v>40.0</v>
      </c>
      <c r="CD62" s="62" t="s">
        <v>128</v>
      </c>
      <c r="CE62" s="61">
        <v>27.0</v>
      </c>
      <c r="CF62" s="61">
        <v>5.0</v>
      </c>
      <c r="CG62" s="61" t="s">
        <v>128</v>
      </c>
      <c r="CH62" s="63" t="s">
        <v>119</v>
      </c>
      <c r="CI62" s="64" t="s">
        <v>119</v>
      </c>
      <c r="CJ62" s="65" t="s">
        <v>119</v>
      </c>
      <c r="CK62" s="64" t="s">
        <v>119</v>
      </c>
      <c r="CL62" s="46" t="s">
        <v>119</v>
      </c>
      <c r="CM62" s="47" t="s">
        <v>119</v>
      </c>
      <c r="CN62" s="46" t="s">
        <v>119</v>
      </c>
      <c r="CO62" s="46" t="s">
        <v>119</v>
      </c>
      <c r="CP62" s="65" t="s">
        <v>119</v>
      </c>
      <c r="CQ62" s="48" t="str">
        <f t="shared" si="1"/>
        <v>NaN</v>
      </c>
      <c r="CR62" s="61" t="s">
        <v>119</v>
      </c>
      <c r="CS62" s="49" t="str">
        <f t="shared" si="2"/>
        <v>NaN</v>
      </c>
      <c r="CT62" s="66"/>
      <c r="CU62" s="66"/>
      <c r="CV62" s="66"/>
      <c r="CW62" s="66"/>
      <c r="CX62" s="66"/>
      <c r="CY62" s="52">
        <v>16.0</v>
      </c>
      <c r="CZ62" s="53">
        <v>4.0</v>
      </c>
      <c r="DA62" s="54" t="s">
        <v>117</v>
      </c>
      <c r="DB62" s="55" t="s">
        <v>117</v>
      </c>
      <c r="DC62" s="56">
        <v>0.0</v>
      </c>
      <c r="DD62" s="57">
        <v>0.0</v>
      </c>
      <c r="DE62" s="58">
        <v>0.0</v>
      </c>
      <c r="DF62" s="57">
        <v>36.0681</v>
      </c>
      <c r="DG62" s="57">
        <v>36.3949</v>
      </c>
      <c r="DH62" s="58">
        <v>35.7215</v>
      </c>
      <c r="DI62" s="57">
        <v>442704.0</v>
      </c>
      <c r="DJ62" s="57">
        <v>60953.0</v>
      </c>
      <c r="DK62" s="57">
        <v>21866.0</v>
      </c>
      <c r="DL62" s="57">
        <v>436915.2143</v>
      </c>
    </row>
    <row r="63">
      <c r="A63" s="28" t="s">
        <v>320</v>
      </c>
      <c r="B63" s="29" t="s">
        <v>167</v>
      </c>
      <c r="C63" s="30">
        <v>45094.0</v>
      </c>
      <c r="D63" s="31">
        <v>45.0</v>
      </c>
      <c r="E63" s="28" t="s">
        <v>116</v>
      </c>
      <c r="F63" s="28">
        <v>165.0</v>
      </c>
      <c r="G63" s="32">
        <v>56.0</v>
      </c>
      <c r="H63" s="33">
        <v>20.56932966023875</v>
      </c>
      <c r="I63" s="28" t="s">
        <v>117</v>
      </c>
      <c r="J63" s="28">
        <v>2.0</v>
      </c>
      <c r="K63" s="34">
        <v>44348.0</v>
      </c>
      <c r="L63" s="28" t="s">
        <v>117</v>
      </c>
      <c r="M63" s="28">
        <v>3.0</v>
      </c>
      <c r="N63" s="34">
        <v>44402.0</v>
      </c>
      <c r="O63" s="28">
        <v>0.0</v>
      </c>
      <c r="P63" s="34">
        <v>44560.0</v>
      </c>
      <c r="Q63" s="28" t="s">
        <v>118</v>
      </c>
      <c r="R63" s="35" t="s">
        <v>131</v>
      </c>
      <c r="S63" s="28" t="s">
        <v>188</v>
      </c>
      <c r="T63" s="28" t="s">
        <v>117</v>
      </c>
      <c r="U63" s="28">
        <v>1.0</v>
      </c>
      <c r="V63" s="28">
        <v>1.0</v>
      </c>
      <c r="W63" s="28">
        <v>3.0</v>
      </c>
      <c r="X63" s="28">
        <v>3.0</v>
      </c>
      <c r="Y63" s="28">
        <v>2.0</v>
      </c>
      <c r="Z63" s="28">
        <v>1.0</v>
      </c>
      <c r="AA63" s="28">
        <v>1.0</v>
      </c>
      <c r="AB63" s="28">
        <v>1.0</v>
      </c>
      <c r="AC63" s="28">
        <v>3.0</v>
      </c>
      <c r="AD63" s="28">
        <v>1.0</v>
      </c>
      <c r="AE63" s="28">
        <v>1.0</v>
      </c>
      <c r="AF63" s="28">
        <v>1.0</v>
      </c>
      <c r="AG63" s="59" t="s">
        <v>321</v>
      </c>
      <c r="AH63" s="36" t="s">
        <v>118</v>
      </c>
      <c r="AI63" s="28" t="s">
        <v>118</v>
      </c>
      <c r="AJ63" s="28" t="s">
        <v>118</v>
      </c>
      <c r="AK63" s="28" t="s">
        <v>118</v>
      </c>
      <c r="AL63" s="28" t="s">
        <v>118</v>
      </c>
      <c r="AM63" s="28" t="s">
        <v>118</v>
      </c>
      <c r="AN63" s="28" t="s">
        <v>118</v>
      </c>
      <c r="AO63" s="28" t="s">
        <v>118</v>
      </c>
      <c r="AP63" s="28" t="s">
        <v>118</v>
      </c>
      <c r="AQ63" s="28" t="s">
        <v>118</v>
      </c>
      <c r="AR63" s="28" t="s">
        <v>117</v>
      </c>
      <c r="AS63" s="28" t="s">
        <v>322</v>
      </c>
      <c r="AT63" s="28" t="s">
        <v>156</v>
      </c>
      <c r="AU63" s="38" t="s">
        <v>323</v>
      </c>
      <c r="AV63" s="28">
        <v>0.0</v>
      </c>
      <c r="AW63" s="38">
        <v>36.0</v>
      </c>
      <c r="AX63" s="38" t="s">
        <v>206</v>
      </c>
      <c r="AY63" s="38">
        <v>0.0</v>
      </c>
      <c r="AZ63" s="39" t="s">
        <v>142</v>
      </c>
      <c r="BA63" s="38">
        <v>11.0</v>
      </c>
      <c r="BB63" s="38" t="s">
        <v>125</v>
      </c>
      <c r="BC63" s="28" t="s">
        <v>153</v>
      </c>
      <c r="BD63" s="28" t="s">
        <v>324</v>
      </c>
      <c r="BE63" s="28">
        <v>692.0</v>
      </c>
      <c r="BF63" s="28">
        <v>534.0</v>
      </c>
      <c r="BG63" s="60">
        <v>75.0</v>
      </c>
      <c r="BH63" s="61">
        <v>1.0</v>
      </c>
      <c r="BI63" s="62" t="s">
        <v>138</v>
      </c>
      <c r="BJ63" s="61">
        <v>222.0</v>
      </c>
      <c r="BK63" s="61">
        <v>6.0</v>
      </c>
      <c r="BL63" s="62" t="s">
        <v>128</v>
      </c>
      <c r="BM63" s="61">
        <v>8.0</v>
      </c>
      <c r="BN63" s="61">
        <v>51.0</v>
      </c>
      <c r="BO63" s="62" t="s">
        <v>128</v>
      </c>
      <c r="BP63" s="61">
        <v>6.0</v>
      </c>
      <c r="BQ63" s="61">
        <v>51.0</v>
      </c>
      <c r="BR63" s="62" t="s">
        <v>128</v>
      </c>
      <c r="BS63" s="61">
        <v>49.0</v>
      </c>
      <c r="BT63" s="61">
        <v>5.0</v>
      </c>
      <c r="BU63" s="62" t="s">
        <v>138</v>
      </c>
      <c r="BV63" s="61">
        <v>53.0</v>
      </c>
      <c r="BW63" s="61">
        <v>25.0</v>
      </c>
      <c r="BX63" s="62" t="s">
        <v>128</v>
      </c>
      <c r="BY63" s="61">
        <v>20.0</v>
      </c>
      <c r="BZ63" s="61">
        <v>5.0</v>
      </c>
      <c r="CA63" s="62" t="s">
        <v>138</v>
      </c>
      <c r="CB63" s="61">
        <v>-5.0</v>
      </c>
      <c r="CC63" s="61">
        <v>30.0</v>
      </c>
      <c r="CD63" s="62" t="s">
        <v>128</v>
      </c>
      <c r="CE63" s="61">
        <v>17.0</v>
      </c>
      <c r="CF63" s="61">
        <v>-2.0</v>
      </c>
      <c r="CG63" s="61" t="s">
        <v>138</v>
      </c>
      <c r="CH63" s="63">
        <v>16.0</v>
      </c>
      <c r="CI63" s="64" t="s">
        <v>191</v>
      </c>
      <c r="CJ63" s="65">
        <v>5.0</v>
      </c>
      <c r="CK63" s="64" t="s">
        <v>129</v>
      </c>
      <c r="CL63" s="46" t="s">
        <v>119</v>
      </c>
      <c r="CM63" s="47" t="s">
        <v>119</v>
      </c>
      <c r="CN63" s="46" t="s">
        <v>119</v>
      </c>
      <c r="CO63" s="46" t="s">
        <v>119</v>
      </c>
      <c r="CP63" s="65">
        <v>16.0</v>
      </c>
      <c r="CQ63" s="48" t="str">
        <f t="shared" si="1"/>
        <v>probablemente significativa</v>
      </c>
      <c r="CR63" s="61">
        <v>5.0</v>
      </c>
      <c r="CS63" s="49" t="str">
        <f t="shared" si="2"/>
        <v>ausencia</v>
      </c>
      <c r="CT63" s="66"/>
      <c r="CU63" s="66"/>
      <c r="CV63" s="66"/>
      <c r="CW63" s="66"/>
      <c r="CX63" s="66"/>
      <c r="CY63" s="52">
        <v>12.0</v>
      </c>
      <c r="CZ63" s="53">
        <v>4.0</v>
      </c>
      <c r="DA63" s="54" t="s">
        <v>117</v>
      </c>
      <c r="DB63" s="55" t="s">
        <v>118</v>
      </c>
      <c r="DC63" s="56">
        <v>100.0</v>
      </c>
      <c r="DD63" s="57">
        <v>89.0</v>
      </c>
      <c r="DE63" s="58">
        <v>11.0</v>
      </c>
      <c r="DF63" s="57">
        <v>43.1139</v>
      </c>
      <c r="DG63" s="57">
        <v>42.901</v>
      </c>
      <c r="DH63" s="58">
        <v>43.3275</v>
      </c>
      <c r="DI63" s="57">
        <v>496361.0</v>
      </c>
      <c r="DJ63" s="57">
        <v>59111.0</v>
      </c>
      <c r="DK63" s="57">
        <v>14226.0</v>
      </c>
      <c r="DL63" s="57">
        <v>444053.3582</v>
      </c>
    </row>
    <row r="64">
      <c r="A64" s="28" t="s">
        <v>325</v>
      </c>
      <c r="B64" s="29" t="s">
        <v>167</v>
      </c>
      <c r="C64" s="30">
        <v>45100.0</v>
      </c>
      <c r="D64" s="31">
        <v>55.0</v>
      </c>
      <c r="E64" s="28" t="s">
        <v>116</v>
      </c>
      <c r="F64" s="28">
        <v>170.0</v>
      </c>
      <c r="G64" s="32">
        <v>62.0</v>
      </c>
      <c r="H64" s="33">
        <v>21.453287197231834</v>
      </c>
      <c r="I64" s="28" t="s">
        <v>117</v>
      </c>
      <c r="J64" s="28">
        <v>3.0</v>
      </c>
      <c r="K64" s="34">
        <v>44562.0</v>
      </c>
      <c r="L64" s="28" t="s">
        <v>117</v>
      </c>
      <c r="M64" s="28">
        <v>1.0</v>
      </c>
      <c r="N64" s="34">
        <v>44013.0</v>
      </c>
      <c r="O64" s="28">
        <v>0.0</v>
      </c>
      <c r="P64" s="34">
        <v>44013.0</v>
      </c>
      <c r="Q64" s="28" t="s">
        <v>118</v>
      </c>
      <c r="R64" s="35" t="s">
        <v>131</v>
      </c>
      <c r="S64" s="28" t="s">
        <v>188</v>
      </c>
      <c r="T64" s="28" t="s">
        <v>118</v>
      </c>
      <c r="U64" s="28">
        <v>1.0</v>
      </c>
      <c r="V64" s="28">
        <v>1.0</v>
      </c>
      <c r="W64" s="28">
        <v>2.0</v>
      </c>
      <c r="X64" s="28">
        <v>2.0</v>
      </c>
      <c r="Y64" s="28">
        <v>3.0</v>
      </c>
      <c r="Z64" s="28">
        <v>1.0</v>
      </c>
      <c r="AA64" s="28">
        <v>2.0</v>
      </c>
      <c r="AB64" s="28">
        <v>1.0</v>
      </c>
      <c r="AC64" s="28">
        <v>3.0</v>
      </c>
      <c r="AD64" s="28">
        <v>1.0</v>
      </c>
      <c r="AE64" s="28">
        <v>1.0</v>
      </c>
      <c r="AF64" s="28">
        <v>1.0</v>
      </c>
      <c r="AG64" s="59" t="s">
        <v>326</v>
      </c>
      <c r="AH64" s="36" t="s">
        <v>117</v>
      </c>
      <c r="AI64" s="28" t="s">
        <v>118</v>
      </c>
      <c r="AJ64" s="28" t="s">
        <v>118</v>
      </c>
      <c r="AK64" s="28" t="s">
        <v>117</v>
      </c>
      <c r="AL64" s="28" t="s">
        <v>118</v>
      </c>
      <c r="AM64" s="28" t="s">
        <v>118</v>
      </c>
      <c r="AN64" s="28" t="s">
        <v>118</v>
      </c>
      <c r="AO64" s="28" t="s">
        <v>117</v>
      </c>
      <c r="AP64" s="28" t="s">
        <v>118</v>
      </c>
      <c r="AQ64" s="28" t="s">
        <v>118</v>
      </c>
      <c r="AR64" s="28" t="s">
        <v>117</v>
      </c>
      <c r="AS64" s="28" t="s">
        <v>327</v>
      </c>
      <c r="AT64" s="28" t="s">
        <v>118</v>
      </c>
      <c r="AU64" s="38" t="s">
        <v>328</v>
      </c>
      <c r="AV64" s="28">
        <v>20.0</v>
      </c>
      <c r="AW64" s="38">
        <v>32.0</v>
      </c>
      <c r="AX64" s="38" t="s">
        <v>141</v>
      </c>
      <c r="AY64" s="38">
        <v>692.9999999999999</v>
      </c>
      <c r="AZ64" s="39" t="s">
        <v>142</v>
      </c>
      <c r="BA64" s="38">
        <v>15.0</v>
      </c>
      <c r="BB64" s="38" t="s">
        <v>125</v>
      </c>
      <c r="BC64" s="28" t="s">
        <v>201</v>
      </c>
      <c r="BD64" s="28" t="s">
        <v>219</v>
      </c>
      <c r="BE64" s="28">
        <v>1087.0</v>
      </c>
      <c r="BF64" s="28">
        <v>1087.0</v>
      </c>
      <c r="BG64" s="60">
        <v>152.0</v>
      </c>
      <c r="BH64" s="61">
        <v>1.0</v>
      </c>
      <c r="BI64" s="62" t="s">
        <v>138</v>
      </c>
      <c r="BJ64" s="61">
        <v>443.0</v>
      </c>
      <c r="BK64" s="61">
        <v>1.0</v>
      </c>
      <c r="BL64" s="62" t="s">
        <v>138</v>
      </c>
      <c r="BM64" s="61">
        <v>2.0</v>
      </c>
      <c r="BN64" s="61">
        <v>5.0</v>
      </c>
      <c r="BO64" s="62" t="s">
        <v>138</v>
      </c>
      <c r="BP64" s="61">
        <v>2.0</v>
      </c>
      <c r="BQ64" s="61">
        <v>1.0</v>
      </c>
      <c r="BR64" s="62" t="s">
        <v>138</v>
      </c>
      <c r="BS64" s="61">
        <v>45.0</v>
      </c>
      <c r="BT64" s="61">
        <v>5.0</v>
      </c>
      <c r="BU64" s="62" t="s">
        <v>138</v>
      </c>
      <c r="BV64" s="61">
        <v>40.0</v>
      </c>
      <c r="BW64" s="61">
        <v>5.0</v>
      </c>
      <c r="BX64" s="62" t="s">
        <v>138</v>
      </c>
      <c r="BY64" s="61">
        <v>15.0</v>
      </c>
      <c r="BZ64" s="61">
        <v>5.0</v>
      </c>
      <c r="CA64" s="62" t="s">
        <v>138</v>
      </c>
      <c r="CB64" s="61">
        <v>-6.0</v>
      </c>
      <c r="CC64" s="61">
        <v>25.0</v>
      </c>
      <c r="CD64" s="62" t="s">
        <v>128</v>
      </c>
      <c r="CE64" s="61">
        <v>15.0</v>
      </c>
      <c r="CF64" s="61">
        <v>-3.27</v>
      </c>
      <c r="CG64" s="61" t="s">
        <v>138</v>
      </c>
      <c r="CH64" s="63" t="s">
        <v>119</v>
      </c>
      <c r="CI64" s="64" t="s">
        <v>119</v>
      </c>
      <c r="CJ64" s="65" t="s">
        <v>119</v>
      </c>
      <c r="CK64" s="64" t="s">
        <v>119</v>
      </c>
      <c r="CL64" s="67">
        <v>11.0</v>
      </c>
      <c r="CM64" s="68" t="s">
        <v>146</v>
      </c>
      <c r="CN64" s="67">
        <v>15.0</v>
      </c>
      <c r="CO64" s="67" t="s">
        <v>192</v>
      </c>
      <c r="CP64" s="65">
        <v>7.0</v>
      </c>
      <c r="CQ64" s="48" t="str">
        <f t="shared" si="1"/>
        <v>ausencia</v>
      </c>
      <c r="CR64" s="61">
        <v>12.0</v>
      </c>
      <c r="CS64" s="49" t="str">
        <f t="shared" si="2"/>
        <v>probablemente significativa</v>
      </c>
      <c r="CT64" s="51">
        <v>23.0</v>
      </c>
      <c r="CU64" s="50">
        <v>37.0</v>
      </c>
      <c r="CV64" s="50">
        <v>1.6719612</v>
      </c>
      <c r="CW64" s="50">
        <v>0.13309021</v>
      </c>
      <c r="CX64" s="51">
        <v>0.73509201</v>
      </c>
      <c r="CY64" s="52">
        <v>12.0</v>
      </c>
      <c r="CZ64" s="53">
        <v>4.0</v>
      </c>
      <c r="DA64" s="54" t="s">
        <v>117</v>
      </c>
      <c r="DB64" s="55" t="s">
        <v>118</v>
      </c>
      <c r="DC64" s="56">
        <v>4276.0</v>
      </c>
      <c r="DD64" s="57">
        <v>2746.0</v>
      </c>
      <c r="DE64" s="58">
        <v>1530.0</v>
      </c>
      <c r="DF64" s="57">
        <v>39.7427</v>
      </c>
      <c r="DG64" s="57">
        <v>38.7186</v>
      </c>
      <c r="DH64" s="58">
        <v>40.8307</v>
      </c>
      <c r="DI64" s="57">
        <v>500303.0</v>
      </c>
      <c r="DJ64" s="57">
        <v>57618.0</v>
      </c>
      <c r="DK64" s="57">
        <v>18250.0</v>
      </c>
      <c r="DL64" s="57">
        <v>439774.321</v>
      </c>
    </row>
    <row r="65">
      <c r="A65" s="28" t="s">
        <v>329</v>
      </c>
      <c r="B65" s="29" t="s">
        <v>167</v>
      </c>
      <c r="C65" s="30">
        <v>45103.0</v>
      </c>
      <c r="D65" s="31">
        <v>40.0</v>
      </c>
      <c r="E65" s="28" t="s">
        <v>145</v>
      </c>
      <c r="F65" s="28">
        <v>178.0</v>
      </c>
      <c r="G65" s="32">
        <v>95.0</v>
      </c>
      <c r="H65" s="33">
        <v>29.983587930816817</v>
      </c>
      <c r="I65" s="28" t="s">
        <v>117</v>
      </c>
      <c r="J65" s="28">
        <v>3.0</v>
      </c>
      <c r="K65" s="34">
        <v>44684.0</v>
      </c>
      <c r="L65" s="28" t="s">
        <v>117</v>
      </c>
      <c r="M65" s="28">
        <v>1.0</v>
      </c>
      <c r="N65" s="34">
        <v>44326.0</v>
      </c>
      <c r="O65" s="28">
        <v>0.0</v>
      </c>
      <c r="P65" s="34">
        <v>44326.0</v>
      </c>
      <c r="Q65" s="28" t="s">
        <v>117</v>
      </c>
      <c r="R65" s="35" t="s">
        <v>225</v>
      </c>
      <c r="S65" s="28" t="s">
        <v>177</v>
      </c>
      <c r="T65" s="28" t="s">
        <v>118</v>
      </c>
      <c r="U65" s="28">
        <v>3.0</v>
      </c>
      <c r="V65" s="28">
        <v>2.0</v>
      </c>
      <c r="W65" s="28">
        <v>2.0</v>
      </c>
      <c r="X65" s="28">
        <v>2.0</v>
      </c>
      <c r="Y65" s="28">
        <v>1.0</v>
      </c>
      <c r="Z65" s="28">
        <v>1.0</v>
      </c>
      <c r="AA65" s="28">
        <v>1.0</v>
      </c>
      <c r="AB65" s="28">
        <v>1.0</v>
      </c>
      <c r="AC65" s="28">
        <v>1.0</v>
      </c>
      <c r="AD65" s="28">
        <v>1.0</v>
      </c>
      <c r="AE65" s="28">
        <v>1.0</v>
      </c>
      <c r="AF65" s="28">
        <v>1.0</v>
      </c>
      <c r="AG65" s="29" t="s">
        <v>119</v>
      </c>
      <c r="AH65" s="36" t="s">
        <v>118</v>
      </c>
      <c r="AI65" s="28" t="s">
        <v>118</v>
      </c>
      <c r="AJ65" s="28" t="s">
        <v>118</v>
      </c>
      <c r="AK65" s="28" t="s">
        <v>118</v>
      </c>
      <c r="AL65" s="28" t="s">
        <v>118</v>
      </c>
      <c r="AM65" s="28" t="s">
        <v>118</v>
      </c>
      <c r="AN65" s="28" t="s">
        <v>117</v>
      </c>
      <c r="AO65" s="28" t="s">
        <v>118</v>
      </c>
      <c r="AP65" s="28" t="s">
        <v>118</v>
      </c>
      <c r="AQ65" s="28" t="s">
        <v>118</v>
      </c>
      <c r="AR65" s="28" t="s">
        <v>118</v>
      </c>
      <c r="AS65" s="29" t="s">
        <v>119</v>
      </c>
      <c r="AT65" s="28" t="s">
        <v>117</v>
      </c>
      <c r="AU65" s="38" t="s">
        <v>330</v>
      </c>
      <c r="AV65" s="28">
        <v>75.0</v>
      </c>
      <c r="AW65" s="38">
        <v>44.0</v>
      </c>
      <c r="AX65" s="38" t="s">
        <v>206</v>
      </c>
      <c r="AY65" s="38">
        <v>296.99999999999994</v>
      </c>
      <c r="AZ65" s="39" t="s">
        <v>142</v>
      </c>
      <c r="BA65" s="38">
        <v>13.0</v>
      </c>
      <c r="BB65" s="38" t="s">
        <v>125</v>
      </c>
      <c r="BC65" s="28" t="s">
        <v>153</v>
      </c>
      <c r="BD65" s="28" t="s">
        <v>127</v>
      </c>
      <c r="BE65" s="28">
        <v>777.0</v>
      </c>
      <c r="BF65" s="28">
        <v>777.0</v>
      </c>
      <c r="BG65" s="60">
        <v>45.0</v>
      </c>
      <c r="BH65" s="61">
        <v>10.0</v>
      </c>
      <c r="BI65" s="62" t="s">
        <v>128</v>
      </c>
      <c r="BJ65" s="61">
        <v>109.0</v>
      </c>
      <c r="BK65" s="61">
        <v>10.0</v>
      </c>
      <c r="BL65" s="62" t="s">
        <v>128</v>
      </c>
      <c r="BM65" s="61">
        <v>4.0</v>
      </c>
      <c r="BN65" s="61">
        <v>3.0</v>
      </c>
      <c r="BO65" s="62" t="s">
        <v>138</v>
      </c>
      <c r="BP65" s="61">
        <v>4.0</v>
      </c>
      <c r="BQ65" s="61">
        <v>9.0</v>
      </c>
      <c r="BR65" s="62" t="s">
        <v>150</v>
      </c>
      <c r="BS65" s="61">
        <v>85.0</v>
      </c>
      <c r="BT65" s="61">
        <v>15.0</v>
      </c>
      <c r="BU65" s="62" t="s">
        <v>128</v>
      </c>
      <c r="BV65" s="61">
        <v>50.0</v>
      </c>
      <c r="BW65" s="61">
        <v>5.0</v>
      </c>
      <c r="BX65" s="62" t="s">
        <v>138</v>
      </c>
      <c r="BY65" s="61">
        <v>39.0</v>
      </c>
      <c r="BZ65" s="61">
        <v>35.0</v>
      </c>
      <c r="CA65" s="62" t="s">
        <v>128</v>
      </c>
      <c r="CB65" s="61">
        <v>8.0</v>
      </c>
      <c r="CC65" s="61">
        <v>80.0</v>
      </c>
      <c r="CD65" s="62" t="s">
        <v>128</v>
      </c>
      <c r="CE65" s="61">
        <v>25.0</v>
      </c>
      <c r="CF65" s="61">
        <v>0.1</v>
      </c>
      <c r="CG65" s="61" t="s">
        <v>128</v>
      </c>
      <c r="CH65" s="63" t="s">
        <v>119</v>
      </c>
      <c r="CI65" s="64" t="s">
        <v>119</v>
      </c>
      <c r="CJ65" s="65" t="s">
        <v>119</v>
      </c>
      <c r="CK65" s="64" t="s">
        <v>119</v>
      </c>
      <c r="CL65" s="46" t="s">
        <v>119</v>
      </c>
      <c r="CM65" s="47" t="s">
        <v>119</v>
      </c>
      <c r="CN65" s="46" t="s">
        <v>119</v>
      </c>
      <c r="CO65" s="46" t="s">
        <v>119</v>
      </c>
      <c r="CP65" s="65" t="s">
        <v>119</v>
      </c>
      <c r="CQ65" s="48" t="str">
        <f t="shared" si="1"/>
        <v>NaN</v>
      </c>
      <c r="CR65" s="61" t="s">
        <v>119</v>
      </c>
      <c r="CS65" s="49" t="str">
        <f t="shared" si="2"/>
        <v>NaN</v>
      </c>
      <c r="CT65" s="71"/>
      <c r="CU65" s="71"/>
      <c r="CV65" s="71"/>
      <c r="CW65" s="71"/>
      <c r="CX65" s="71"/>
      <c r="CY65" s="52">
        <v>12.0</v>
      </c>
      <c r="CZ65" s="53">
        <v>4.0</v>
      </c>
      <c r="DA65" s="54" t="s">
        <v>117</v>
      </c>
      <c r="DB65" s="55" t="s">
        <v>118</v>
      </c>
      <c r="DC65" s="56">
        <v>879.0</v>
      </c>
      <c r="DD65" s="57">
        <v>751.0</v>
      </c>
      <c r="DE65" s="58">
        <v>128.0</v>
      </c>
      <c r="DF65" s="57">
        <v>35.631</v>
      </c>
      <c r="DG65" s="57">
        <v>37.5395</v>
      </c>
      <c r="DH65" s="58">
        <v>33.5409</v>
      </c>
      <c r="DI65" s="57">
        <v>384258.0</v>
      </c>
      <c r="DJ65" s="57">
        <v>52412.0</v>
      </c>
      <c r="DK65" s="57">
        <v>14861.0</v>
      </c>
      <c r="DL65" s="57">
        <v>420130.995</v>
      </c>
    </row>
    <row r="66">
      <c r="A66" s="28" t="s">
        <v>331</v>
      </c>
      <c r="B66" s="29" t="s">
        <v>167</v>
      </c>
      <c r="C66" s="30">
        <v>45108.0</v>
      </c>
      <c r="D66" s="31">
        <v>36.0</v>
      </c>
      <c r="E66" s="28" t="s">
        <v>145</v>
      </c>
      <c r="F66" s="28">
        <v>170.0</v>
      </c>
      <c r="G66" s="32">
        <v>70.0</v>
      </c>
      <c r="H66" s="33">
        <v>24.22145328719723</v>
      </c>
      <c r="I66" s="28" t="s">
        <v>117</v>
      </c>
      <c r="J66" s="28">
        <v>3.0</v>
      </c>
      <c r="K66" s="34">
        <v>44621.0</v>
      </c>
      <c r="L66" s="28" t="s">
        <v>117</v>
      </c>
      <c r="M66" s="28">
        <v>1.0</v>
      </c>
      <c r="N66" s="34">
        <v>44298.0</v>
      </c>
      <c r="O66" s="28">
        <v>0.0</v>
      </c>
      <c r="P66" s="34">
        <v>44298.0</v>
      </c>
      <c r="Q66" s="28" t="s">
        <v>117</v>
      </c>
      <c r="R66" s="35" t="s">
        <v>176</v>
      </c>
      <c r="S66" s="28" t="s">
        <v>168</v>
      </c>
      <c r="T66" s="28" t="s">
        <v>118</v>
      </c>
      <c r="U66" s="28">
        <v>3.0</v>
      </c>
      <c r="V66" s="28">
        <v>1.0</v>
      </c>
      <c r="W66" s="28">
        <v>2.0</v>
      </c>
      <c r="X66" s="28">
        <v>2.0</v>
      </c>
      <c r="Y66" s="28">
        <v>1.0</v>
      </c>
      <c r="Z66" s="28">
        <v>1.0</v>
      </c>
      <c r="AA66" s="28">
        <v>2.0</v>
      </c>
      <c r="AB66" s="28">
        <v>3.0</v>
      </c>
      <c r="AC66" s="28">
        <v>3.0</v>
      </c>
      <c r="AD66" s="28">
        <v>3.0</v>
      </c>
      <c r="AE66" s="28">
        <v>3.0</v>
      </c>
      <c r="AF66" s="28">
        <v>3.0</v>
      </c>
      <c r="AG66" s="59" t="s">
        <v>332</v>
      </c>
      <c r="AH66" s="36" t="s">
        <v>117</v>
      </c>
      <c r="AI66" s="28" t="s">
        <v>118</v>
      </c>
      <c r="AJ66" s="28" t="s">
        <v>118</v>
      </c>
      <c r="AK66" s="28" t="s">
        <v>117</v>
      </c>
      <c r="AL66" s="28" t="s">
        <v>118</v>
      </c>
      <c r="AM66" s="28" t="s">
        <v>118</v>
      </c>
      <c r="AN66" s="28" t="s">
        <v>118</v>
      </c>
      <c r="AO66" s="28" t="s">
        <v>117</v>
      </c>
      <c r="AP66" s="28" t="s">
        <v>118</v>
      </c>
      <c r="AQ66" s="28" t="s">
        <v>118</v>
      </c>
      <c r="AR66" s="28" t="s">
        <v>117</v>
      </c>
      <c r="AS66" s="28" t="s">
        <v>333</v>
      </c>
      <c r="AT66" s="28" t="s">
        <v>117</v>
      </c>
      <c r="AU66" s="38" t="s">
        <v>334</v>
      </c>
      <c r="AV66" s="28">
        <v>50.0</v>
      </c>
      <c r="AW66" s="38">
        <v>24.0</v>
      </c>
      <c r="AX66" s="38" t="s">
        <v>141</v>
      </c>
      <c r="AY66" s="38">
        <v>66.0</v>
      </c>
      <c r="AZ66" s="39" t="s">
        <v>142</v>
      </c>
      <c r="BA66" s="38">
        <v>10.0</v>
      </c>
      <c r="BB66" s="38" t="s">
        <v>125</v>
      </c>
      <c r="BC66" s="28" t="s">
        <v>335</v>
      </c>
      <c r="BD66" s="28" t="s">
        <v>336</v>
      </c>
      <c r="BE66" s="28">
        <v>810.0</v>
      </c>
      <c r="BF66" s="28">
        <v>810.0</v>
      </c>
      <c r="BG66" s="60">
        <v>65.0</v>
      </c>
      <c r="BH66" s="61">
        <v>15.0</v>
      </c>
      <c r="BI66" s="62" t="s">
        <v>128</v>
      </c>
      <c r="BJ66" s="61">
        <v>191.0</v>
      </c>
      <c r="BK66" s="61">
        <v>6.0</v>
      </c>
      <c r="BL66" s="62" t="s">
        <v>128</v>
      </c>
      <c r="BM66" s="61">
        <v>5.0</v>
      </c>
      <c r="BN66" s="61">
        <v>3.0</v>
      </c>
      <c r="BO66" s="62" t="s">
        <v>138</v>
      </c>
      <c r="BP66" s="61">
        <v>4.0</v>
      </c>
      <c r="BQ66" s="61">
        <v>9.0</v>
      </c>
      <c r="BR66" s="62" t="s">
        <v>128</v>
      </c>
      <c r="BS66" s="61">
        <v>80.0</v>
      </c>
      <c r="BT66" s="61">
        <v>15.0</v>
      </c>
      <c r="BU66" s="62" t="s">
        <v>128</v>
      </c>
      <c r="BV66" s="61">
        <v>72.0</v>
      </c>
      <c r="BW66" s="61">
        <v>65.0</v>
      </c>
      <c r="BX66" s="62" t="s">
        <v>128</v>
      </c>
      <c r="BY66" s="61">
        <v>57.0</v>
      </c>
      <c r="BZ66" s="61" t="s">
        <v>337</v>
      </c>
      <c r="CA66" s="62" t="s">
        <v>128</v>
      </c>
      <c r="CB66" s="61">
        <v>20.0</v>
      </c>
      <c r="CC66" s="61" t="s">
        <v>337</v>
      </c>
      <c r="CD66" s="62" t="s">
        <v>128</v>
      </c>
      <c r="CE66" s="61">
        <v>23.0</v>
      </c>
      <c r="CF66" s="61">
        <v>0.51</v>
      </c>
      <c r="CG66" s="61" t="s">
        <v>128</v>
      </c>
      <c r="CH66" s="63" t="s">
        <v>119</v>
      </c>
      <c r="CI66" s="64" t="s">
        <v>119</v>
      </c>
      <c r="CJ66" s="65" t="s">
        <v>119</v>
      </c>
      <c r="CK66" s="64" t="s">
        <v>119</v>
      </c>
      <c r="CL66" s="46" t="s">
        <v>119</v>
      </c>
      <c r="CM66" s="47" t="s">
        <v>119</v>
      </c>
      <c r="CN66" s="46" t="s">
        <v>119</v>
      </c>
      <c r="CO66" s="46" t="s">
        <v>119</v>
      </c>
      <c r="CP66" s="65" t="s">
        <v>119</v>
      </c>
      <c r="CQ66" s="48" t="str">
        <f t="shared" si="1"/>
        <v>NaN</v>
      </c>
      <c r="CR66" s="61" t="s">
        <v>119</v>
      </c>
      <c r="CS66" s="49" t="str">
        <f t="shared" si="2"/>
        <v>NaN</v>
      </c>
      <c r="CT66" s="71"/>
      <c r="CU66" s="71"/>
      <c r="CV66" s="71"/>
      <c r="CW66" s="71"/>
      <c r="CX66" s="71"/>
      <c r="CY66" s="52">
        <v>8.0</v>
      </c>
      <c r="CZ66" s="53">
        <v>1.0</v>
      </c>
      <c r="DA66" s="54" t="s">
        <v>117</v>
      </c>
      <c r="DB66" s="55" t="s">
        <v>118</v>
      </c>
      <c r="DC66" s="56">
        <v>1708.0</v>
      </c>
      <c r="DD66" s="57">
        <v>1689.0</v>
      </c>
      <c r="DE66" s="58">
        <v>19.0</v>
      </c>
      <c r="DF66" s="57">
        <v>34.0486</v>
      </c>
      <c r="DG66" s="57">
        <v>35.6672</v>
      </c>
      <c r="DH66" s="58">
        <v>32.4365</v>
      </c>
      <c r="DI66" s="57">
        <v>492396.0</v>
      </c>
      <c r="DJ66" s="57">
        <v>68276.0</v>
      </c>
      <c r="DK66" s="57">
        <v>22076.0</v>
      </c>
      <c r="DL66" s="57">
        <v>520200.1025</v>
      </c>
    </row>
    <row r="67">
      <c r="A67" s="28" t="s">
        <v>338</v>
      </c>
      <c r="B67" s="29" t="s">
        <v>167</v>
      </c>
      <c r="C67" s="30">
        <v>45121.0</v>
      </c>
      <c r="D67" s="31">
        <v>49.0</v>
      </c>
      <c r="E67" s="28" t="s">
        <v>116</v>
      </c>
      <c r="F67" s="28">
        <v>163.0</v>
      </c>
      <c r="G67" s="32">
        <v>62.0</v>
      </c>
      <c r="H67" s="33">
        <v>23.335466144755166</v>
      </c>
      <c r="I67" s="28" t="s">
        <v>117</v>
      </c>
      <c r="J67" s="28">
        <v>3.0</v>
      </c>
      <c r="K67" s="34">
        <v>44552.0</v>
      </c>
      <c r="L67" s="28" t="s">
        <v>117</v>
      </c>
      <c r="M67" s="28">
        <v>3.0</v>
      </c>
      <c r="N67" s="34">
        <v>44044.0</v>
      </c>
      <c r="O67" s="28">
        <v>0.0</v>
      </c>
      <c r="P67" s="34">
        <v>44440.0</v>
      </c>
      <c r="Q67" s="28" t="s">
        <v>118</v>
      </c>
      <c r="R67" s="35" t="s">
        <v>131</v>
      </c>
      <c r="S67" s="28" t="s">
        <v>177</v>
      </c>
      <c r="T67" s="28" t="s">
        <v>118</v>
      </c>
      <c r="U67" s="28">
        <v>3.0</v>
      </c>
      <c r="V67" s="28">
        <v>1.0</v>
      </c>
      <c r="W67" s="28">
        <v>2.0</v>
      </c>
      <c r="X67" s="28">
        <v>2.0</v>
      </c>
      <c r="Y67" s="28">
        <v>1.0</v>
      </c>
      <c r="Z67" s="28">
        <v>3.0</v>
      </c>
      <c r="AA67" s="28">
        <v>3.0</v>
      </c>
      <c r="AB67" s="28">
        <v>3.0</v>
      </c>
      <c r="AC67" s="28">
        <v>3.0</v>
      </c>
      <c r="AD67" s="28">
        <v>3.0</v>
      </c>
      <c r="AE67" s="28">
        <v>3.0</v>
      </c>
      <c r="AF67" s="28">
        <v>3.0</v>
      </c>
      <c r="AG67" s="29" t="s">
        <v>119</v>
      </c>
      <c r="AH67" s="36" t="s">
        <v>118</v>
      </c>
      <c r="AI67" s="28" t="s">
        <v>118</v>
      </c>
      <c r="AJ67" s="28" t="s">
        <v>118</v>
      </c>
      <c r="AK67" s="28" t="s">
        <v>118</v>
      </c>
      <c r="AL67" s="28" t="s">
        <v>118</v>
      </c>
      <c r="AM67" s="28" t="s">
        <v>118</v>
      </c>
      <c r="AN67" s="28" t="s">
        <v>118</v>
      </c>
      <c r="AO67" s="28" t="s">
        <v>118</v>
      </c>
      <c r="AP67" s="28" t="s">
        <v>118</v>
      </c>
      <c r="AQ67" s="28" t="s">
        <v>118</v>
      </c>
      <c r="AR67" s="28" t="s">
        <v>117</v>
      </c>
      <c r="AS67" s="28" t="s">
        <v>339</v>
      </c>
      <c r="AT67" s="28" t="s">
        <v>156</v>
      </c>
      <c r="AU67" s="38" t="s">
        <v>282</v>
      </c>
      <c r="AV67" s="28">
        <v>85.0</v>
      </c>
      <c r="AW67" s="38">
        <v>20.0</v>
      </c>
      <c r="AX67" s="38" t="s">
        <v>123</v>
      </c>
      <c r="AY67" s="38">
        <v>82.5</v>
      </c>
      <c r="AZ67" s="39" t="s">
        <v>142</v>
      </c>
      <c r="BA67" s="38">
        <v>8.0</v>
      </c>
      <c r="BB67" s="38" t="s">
        <v>125</v>
      </c>
      <c r="BC67" s="28" t="s">
        <v>149</v>
      </c>
      <c r="BD67" s="28" t="s">
        <v>162</v>
      </c>
      <c r="BE67" s="28">
        <v>1077.0</v>
      </c>
      <c r="BF67" s="28">
        <v>681.0</v>
      </c>
      <c r="BG67" s="60">
        <v>41.0</v>
      </c>
      <c r="BH67" s="61">
        <v>15.0</v>
      </c>
      <c r="BI67" s="62" t="s">
        <v>128</v>
      </c>
      <c r="BJ67" s="61">
        <v>85.0</v>
      </c>
      <c r="BK67" s="61">
        <v>25.0</v>
      </c>
      <c r="BL67" s="62" t="s">
        <v>128</v>
      </c>
      <c r="BM67" s="61">
        <v>9.0</v>
      </c>
      <c r="BN67" s="61">
        <v>67.0</v>
      </c>
      <c r="BO67" s="62" t="s">
        <v>128</v>
      </c>
      <c r="BP67" s="61">
        <v>8.0</v>
      </c>
      <c r="BQ67" s="61">
        <v>81.0</v>
      </c>
      <c r="BR67" s="62" t="s">
        <v>128</v>
      </c>
      <c r="BS67" s="61">
        <v>63.0</v>
      </c>
      <c r="BT67" s="61">
        <v>5.0</v>
      </c>
      <c r="BU67" s="62" t="s">
        <v>138</v>
      </c>
      <c r="BV67" s="61">
        <v>59.0</v>
      </c>
      <c r="BW67" s="61">
        <v>20.0</v>
      </c>
      <c r="BX67" s="62" t="s">
        <v>128</v>
      </c>
      <c r="BY67" s="61">
        <v>35.0</v>
      </c>
      <c r="BZ67" s="61">
        <v>25.0</v>
      </c>
      <c r="CA67" s="62" t="s">
        <v>128</v>
      </c>
      <c r="CB67" s="61">
        <v>5.0</v>
      </c>
      <c r="CC67" s="61">
        <v>75.0</v>
      </c>
      <c r="CD67" s="62" t="s">
        <v>128</v>
      </c>
      <c r="CE67" s="61">
        <v>27.0</v>
      </c>
      <c r="CF67" s="61">
        <v>0.53</v>
      </c>
      <c r="CG67" s="61" t="s">
        <v>128</v>
      </c>
      <c r="CH67" s="63" t="s">
        <v>119</v>
      </c>
      <c r="CI67" s="64" t="s">
        <v>119</v>
      </c>
      <c r="CJ67" s="65" t="s">
        <v>119</v>
      </c>
      <c r="CK67" s="64" t="s">
        <v>119</v>
      </c>
      <c r="CL67" s="46" t="s">
        <v>119</v>
      </c>
      <c r="CM67" s="47" t="s">
        <v>119</v>
      </c>
      <c r="CN67" s="46" t="s">
        <v>119</v>
      </c>
      <c r="CO67" s="46" t="s">
        <v>119</v>
      </c>
      <c r="CP67" s="65" t="s">
        <v>119</v>
      </c>
      <c r="CQ67" s="48" t="str">
        <f t="shared" si="1"/>
        <v>NaN</v>
      </c>
      <c r="CR67" s="61" t="s">
        <v>119</v>
      </c>
      <c r="CS67" s="49" t="str">
        <f t="shared" si="2"/>
        <v>NaN</v>
      </c>
      <c r="CT67" s="71"/>
      <c r="CU67" s="71"/>
      <c r="CV67" s="71"/>
      <c r="CW67" s="71"/>
      <c r="CX67" s="71"/>
      <c r="CY67" s="52">
        <v>16.0</v>
      </c>
      <c r="CZ67" s="53">
        <v>1.0</v>
      </c>
      <c r="DA67" s="54" t="s">
        <v>117</v>
      </c>
      <c r="DB67" s="55" t="s">
        <v>118</v>
      </c>
      <c r="DC67" s="56">
        <v>162.0</v>
      </c>
      <c r="DD67" s="57">
        <v>92.0</v>
      </c>
      <c r="DE67" s="58">
        <v>70.0</v>
      </c>
      <c r="DF67" s="57">
        <v>42.9136</v>
      </c>
      <c r="DG67" s="57">
        <v>43.9193</v>
      </c>
      <c r="DH67" s="58">
        <v>41.9415</v>
      </c>
      <c r="DI67" s="57">
        <v>424270.0</v>
      </c>
      <c r="DJ67" s="57">
        <v>57439.0</v>
      </c>
      <c r="DK67" s="57">
        <v>11393.0</v>
      </c>
      <c r="DL67" s="57">
        <v>455438.154</v>
      </c>
    </row>
    <row r="68">
      <c r="A68" s="28" t="s">
        <v>340</v>
      </c>
      <c r="B68" s="29" t="s">
        <v>167</v>
      </c>
      <c r="C68" s="30">
        <v>45121.0</v>
      </c>
      <c r="D68" s="31">
        <v>54.0</v>
      </c>
      <c r="E68" s="28" t="s">
        <v>116</v>
      </c>
      <c r="F68" s="28">
        <v>156.0</v>
      </c>
      <c r="G68" s="32">
        <v>53.0</v>
      </c>
      <c r="H68" s="33">
        <v>21.778435239973703</v>
      </c>
      <c r="I68" s="28" t="s">
        <v>117</v>
      </c>
      <c r="J68" s="28">
        <v>5.0</v>
      </c>
      <c r="K68" s="34">
        <v>44896.0</v>
      </c>
      <c r="L68" s="28" t="s">
        <v>117</v>
      </c>
      <c r="M68" s="28">
        <v>1.0</v>
      </c>
      <c r="N68" s="34">
        <v>44562.0</v>
      </c>
      <c r="O68" s="29" t="s">
        <v>119</v>
      </c>
      <c r="P68" s="34">
        <v>44562.0</v>
      </c>
      <c r="Q68" s="28" t="s">
        <v>118</v>
      </c>
      <c r="R68" s="35" t="s">
        <v>131</v>
      </c>
      <c r="S68" s="28" t="s">
        <v>188</v>
      </c>
      <c r="T68" s="28" t="s">
        <v>118</v>
      </c>
      <c r="U68" s="28">
        <v>1.0</v>
      </c>
      <c r="V68" s="28">
        <v>3.0</v>
      </c>
      <c r="W68" s="28">
        <v>2.0</v>
      </c>
      <c r="X68" s="28">
        <v>2.0</v>
      </c>
      <c r="Y68" s="28">
        <v>3.0</v>
      </c>
      <c r="Z68" s="28">
        <v>1.0</v>
      </c>
      <c r="AA68" s="28">
        <v>1.0</v>
      </c>
      <c r="AB68" s="28">
        <v>1.0</v>
      </c>
      <c r="AC68" s="28">
        <v>1.0</v>
      </c>
      <c r="AD68" s="28">
        <v>1.0</v>
      </c>
      <c r="AE68" s="28">
        <v>1.0</v>
      </c>
      <c r="AF68" s="28">
        <v>1.0</v>
      </c>
      <c r="AG68" s="59" t="s">
        <v>341</v>
      </c>
      <c r="AH68" s="36" t="s">
        <v>118</v>
      </c>
      <c r="AI68" s="28" t="s">
        <v>118</v>
      </c>
      <c r="AJ68" s="28" t="s">
        <v>118</v>
      </c>
      <c r="AK68" s="28" t="s">
        <v>117</v>
      </c>
      <c r="AL68" s="28" t="s">
        <v>118</v>
      </c>
      <c r="AM68" s="28" t="s">
        <v>118</v>
      </c>
      <c r="AN68" s="28" t="s">
        <v>118</v>
      </c>
      <c r="AO68" s="28" t="s">
        <v>118</v>
      </c>
      <c r="AP68" s="28" t="s">
        <v>118</v>
      </c>
      <c r="AQ68" s="28" t="s">
        <v>118</v>
      </c>
      <c r="AR68" s="28" t="s">
        <v>117</v>
      </c>
      <c r="AS68" s="28" t="s">
        <v>342</v>
      </c>
      <c r="AT68" s="28" t="s">
        <v>117</v>
      </c>
      <c r="AU68" s="38" t="s">
        <v>343</v>
      </c>
      <c r="AV68" s="28">
        <v>45.0</v>
      </c>
      <c r="AW68" s="38">
        <v>21.0</v>
      </c>
      <c r="AX68" s="38" t="s">
        <v>123</v>
      </c>
      <c r="AY68" s="38">
        <v>593.9999999999999</v>
      </c>
      <c r="AZ68" s="39" t="s">
        <v>142</v>
      </c>
      <c r="BA68" s="38">
        <v>9.0</v>
      </c>
      <c r="BB68" s="38" t="s">
        <v>125</v>
      </c>
      <c r="BC68" s="28" t="s">
        <v>149</v>
      </c>
      <c r="BD68" s="28" t="s">
        <v>288</v>
      </c>
      <c r="BE68" s="28">
        <v>559.0</v>
      </c>
      <c r="BF68" s="28">
        <v>559.0</v>
      </c>
      <c r="BG68" s="60">
        <v>55.0</v>
      </c>
      <c r="BH68" s="61">
        <v>10.0</v>
      </c>
      <c r="BI68" s="62" t="s">
        <v>128</v>
      </c>
      <c r="BJ68" s="61">
        <v>121.0</v>
      </c>
      <c r="BK68" s="61">
        <v>10.0</v>
      </c>
      <c r="BL68" s="62" t="s">
        <v>128</v>
      </c>
      <c r="BM68" s="61">
        <v>6.0</v>
      </c>
      <c r="BN68" s="61">
        <v>17.0</v>
      </c>
      <c r="BO68" s="62" t="s">
        <v>128</v>
      </c>
      <c r="BP68" s="61">
        <v>5.0</v>
      </c>
      <c r="BQ68" s="61">
        <v>29.0</v>
      </c>
      <c r="BR68" s="62" t="s">
        <v>128</v>
      </c>
      <c r="BS68" s="61">
        <v>80.0</v>
      </c>
      <c r="BT68" s="61">
        <v>15.0</v>
      </c>
      <c r="BU68" s="62" t="s">
        <v>128</v>
      </c>
      <c r="BV68" s="61">
        <v>45.0</v>
      </c>
      <c r="BW68" s="61" t="s">
        <v>137</v>
      </c>
      <c r="BX68" s="62" t="s">
        <v>138</v>
      </c>
      <c r="BY68" s="61">
        <v>30.0</v>
      </c>
      <c r="BZ68" s="61">
        <v>15.0</v>
      </c>
      <c r="CA68" s="62" t="s">
        <v>128</v>
      </c>
      <c r="CB68" s="61">
        <v>2.0</v>
      </c>
      <c r="CC68" s="61">
        <v>60.0</v>
      </c>
      <c r="CD68" s="62" t="s">
        <v>128</v>
      </c>
      <c r="CE68" s="61">
        <v>21.0</v>
      </c>
      <c r="CF68" s="61">
        <v>-1.34</v>
      </c>
      <c r="CG68" s="61" t="s">
        <v>150</v>
      </c>
      <c r="CH68" s="63" t="s">
        <v>119</v>
      </c>
      <c r="CI68" s="64" t="s">
        <v>119</v>
      </c>
      <c r="CJ68" s="65" t="s">
        <v>119</v>
      </c>
      <c r="CK68" s="64" t="s">
        <v>119</v>
      </c>
      <c r="CL68" s="46" t="s">
        <v>119</v>
      </c>
      <c r="CM68" s="47" t="s">
        <v>119</v>
      </c>
      <c r="CN68" s="46" t="s">
        <v>119</v>
      </c>
      <c r="CO68" s="46" t="s">
        <v>119</v>
      </c>
      <c r="CP68" s="65" t="s">
        <v>119</v>
      </c>
      <c r="CQ68" s="48" t="str">
        <f t="shared" si="1"/>
        <v>NaN</v>
      </c>
      <c r="CR68" s="61" t="s">
        <v>119</v>
      </c>
      <c r="CS68" s="49" t="str">
        <f t="shared" si="2"/>
        <v>NaN</v>
      </c>
      <c r="CT68" s="71"/>
      <c r="CU68" s="71"/>
      <c r="CV68" s="71"/>
      <c r="CW68" s="71"/>
      <c r="CX68" s="71"/>
      <c r="CY68" s="52">
        <v>8.0</v>
      </c>
      <c r="CZ68" s="53">
        <v>4.0</v>
      </c>
      <c r="DA68" s="54" t="s">
        <v>117</v>
      </c>
      <c r="DB68" s="55" t="s">
        <v>118</v>
      </c>
      <c r="DC68" s="56">
        <v>1702.0</v>
      </c>
      <c r="DD68" s="57">
        <v>1328.0</v>
      </c>
      <c r="DE68" s="58">
        <v>374.0</v>
      </c>
      <c r="DF68" s="57">
        <v>45.3813</v>
      </c>
      <c r="DG68" s="57">
        <v>45.4631</v>
      </c>
      <c r="DH68" s="58">
        <v>45.2763</v>
      </c>
      <c r="DI68" s="57">
        <v>463251.0</v>
      </c>
      <c r="DJ68" s="57">
        <v>51395.0</v>
      </c>
      <c r="DK68" s="57">
        <v>9480.0</v>
      </c>
      <c r="DL68" s="57">
        <v>420974.3407</v>
      </c>
    </row>
    <row r="69">
      <c r="A69" s="28" t="s">
        <v>344</v>
      </c>
      <c r="B69" s="29" t="s">
        <v>115</v>
      </c>
      <c r="C69" s="30">
        <v>45135.0</v>
      </c>
      <c r="D69" s="60">
        <v>35.0</v>
      </c>
      <c r="E69" s="28" t="s">
        <v>145</v>
      </c>
      <c r="F69" s="28">
        <v>180.0</v>
      </c>
      <c r="G69" s="32">
        <v>84.0</v>
      </c>
      <c r="H69" s="33">
        <v>25.925925925925927</v>
      </c>
      <c r="I69" s="28" t="s">
        <v>117</v>
      </c>
      <c r="J69" s="28">
        <v>4.0</v>
      </c>
      <c r="K69" s="34">
        <v>44569.0</v>
      </c>
      <c r="L69" s="28" t="s">
        <v>118</v>
      </c>
      <c r="M69" s="29" t="s">
        <v>119</v>
      </c>
      <c r="N69" s="29" t="s">
        <v>119</v>
      </c>
      <c r="O69" s="29" t="s">
        <v>119</v>
      </c>
      <c r="P69" s="29" t="s">
        <v>119</v>
      </c>
      <c r="Q69" s="29" t="s">
        <v>119</v>
      </c>
      <c r="R69" s="35" t="s">
        <v>120</v>
      </c>
      <c r="S69" s="29" t="s">
        <v>119</v>
      </c>
      <c r="T69" s="29" t="s">
        <v>119</v>
      </c>
      <c r="U69" s="29" t="s">
        <v>119</v>
      </c>
      <c r="V69" s="29" t="s">
        <v>119</v>
      </c>
      <c r="W69" s="29" t="s">
        <v>119</v>
      </c>
      <c r="X69" s="29" t="s">
        <v>119</v>
      </c>
      <c r="Y69" s="29" t="s">
        <v>119</v>
      </c>
      <c r="Z69" s="29" t="s">
        <v>119</v>
      </c>
      <c r="AA69" s="29" t="s">
        <v>119</v>
      </c>
      <c r="AB69" s="29" t="s">
        <v>119</v>
      </c>
      <c r="AC69" s="29" t="s">
        <v>119</v>
      </c>
      <c r="AD69" s="29" t="s">
        <v>119</v>
      </c>
      <c r="AE69" s="29" t="s">
        <v>119</v>
      </c>
      <c r="AF69" s="29" t="s">
        <v>119</v>
      </c>
      <c r="AG69" s="29" t="s">
        <v>119</v>
      </c>
      <c r="AH69" s="36" t="s">
        <v>117</v>
      </c>
      <c r="AI69" s="28" t="s">
        <v>118</v>
      </c>
      <c r="AJ69" s="28" t="s">
        <v>118</v>
      </c>
      <c r="AK69" s="28" t="s">
        <v>117</v>
      </c>
      <c r="AL69" s="28" t="s">
        <v>118</v>
      </c>
      <c r="AM69" s="28" t="s">
        <v>118</v>
      </c>
      <c r="AN69" s="28" t="s">
        <v>118</v>
      </c>
      <c r="AO69" s="28" t="s">
        <v>117</v>
      </c>
      <c r="AP69" s="28" t="s">
        <v>118</v>
      </c>
      <c r="AQ69" s="28" t="s">
        <v>118</v>
      </c>
      <c r="AR69" s="28" t="s">
        <v>118</v>
      </c>
      <c r="AS69" s="29" t="s">
        <v>119</v>
      </c>
      <c r="AT69" s="28" t="s">
        <v>117</v>
      </c>
      <c r="AU69" s="38" t="s">
        <v>122</v>
      </c>
      <c r="AV69" s="28">
        <v>70.0</v>
      </c>
      <c r="AW69" s="38">
        <v>22.0</v>
      </c>
      <c r="AX69" s="38" t="s">
        <v>141</v>
      </c>
      <c r="AY69" s="29" t="s">
        <v>119</v>
      </c>
      <c r="AZ69" s="29" t="s">
        <v>119</v>
      </c>
      <c r="BA69" s="29" t="s">
        <v>119</v>
      </c>
      <c r="BB69" s="29" t="s">
        <v>119</v>
      </c>
      <c r="BC69" s="29" t="s">
        <v>119</v>
      </c>
      <c r="BD69" s="29" t="s">
        <v>119</v>
      </c>
      <c r="BE69" s="29" t="s">
        <v>119</v>
      </c>
      <c r="BF69" s="29" t="s">
        <v>119</v>
      </c>
      <c r="BG69" s="40">
        <v>47.0</v>
      </c>
      <c r="BH69" s="41">
        <v>10.0</v>
      </c>
      <c r="BI69" s="42" t="s">
        <v>128</v>
      </c>
      <c r="BJ69" s="41">
        <v>111.0</v>
      </c>
      <c r="BK69" s="41">
        <v>10.0</v>
      </c>
      <c r="BL69" s="42" t="s">
        <v>128</v>
      </c>
      <c r="BM69" s="41">
        <v>7.0</v>
      </c>
      <c r="BN69" s="41">
        <v>22.0</v>
      </c>
      <c r="BO69" s="42" t="s">
        <v>128</v>
      </c>
      <c r="BP69" s="41">
        <v>6.0</v>
      </c>
      <c r="BQ69" s="41">
        <v>53.0</v>
      </c>
      <c r="BR69" s="42" t="s">
        <v>128</v>
      </c>
      <c r="BS69" s="41">
        <v>100.0</v>
      </c>
      <c r="BT69" s="41">
        <v>65.0</v>
      </c>
      <c r="BU69" s="42" t="s">
        <v>128</v>
      </c>
      <c r="BV69" s="41">
        <v>66.0</v>
      </c>
      <c r="BW69" s="41">
        <v>50.0</v>
      </c>
      <c r="BX69" s="42" t="s">
        <v>128</v>
      </c>
      <c r="BY69" s="41">
        <v>41.0</v>
      </c>
      <c r="BZ69" s="41">
        <v>65.0</v>
      </c>
      <c r="CA69" s="42" t="s">
        <v>128</v>
      </c>
      <c r="CB69" s="41">
        <v>1.0</v>
      </c>
      <c r="CC69" s="41">
        <v>55.0</v>
      </c>
      <c r="CD69" s="42" t="s">
        <v>128</v>
      </c>
      <c r="CE69" s="41">
        <v>26.0</v>
      </c>
      <c r="CF69" s="41">
        <v>0.21</v>
      </c>
      <c r="CG69" s="41" t="s">
        <v>128</v>
      </c>
      <c r="CH69" s="43" t="s">
        <v>119</v>
      </c>
      <c r="CI69" s="44" t="s">
        <v>119</v>
      </c>
      <c r="CJ69" s="45" t="s">
        <v>119</v>
      </c>
      <c r="CK69" s="44" t="s">
        <v>119</v>
      </c>
      <c r="CL69" s="46" t="s">
        <v>119</v>
      </c>
      <c r="CM69" s="47" t="s">
        <v>119</v>
      </c>
      <c r="CN69" s="46" t="s">
        <v>119</v>
      </c>
      <c r="CO69" s="46" t="s">
        <v>119</v>
      </c>
      <c r="CP69" s="45" t="s">
        <v>119</v>
      </c>
      <c r="CQ69" s="48" t="str">
        <f t="shared" si="1"/>
        <v>NaN</v>
      </c>
      <c r="CR69" s="41" t="s">
        <v>119</v>
      </c>
      <c r="CS69" s="49" t="str">
        <f t="shared" si="2"/>
        <v>NaN</v>
      </c>
      <c r="CT69" s="71"/>
      <c r="CU69" s="71"/>
      <c r="CV69" s="71"/>
      <c r="CW69" s="71"/>
      <c r="CX69" s="71"/>
      <c r="CY69" s="52">
        <v>0.0</v>
      </c>
      <c r="CZ69" s="53">
        <v>0.0</v>
      </c>
      <c r="DA69" s="54" t="s">
        <v>117</v>
      </c>
      <c r="DB69" s="55" t="s">
        <v>118</v>
      </c>
      <c r="DC69" s="56">
        <v>107.0</v>
      </c>
      <c r="DD69" s="57">
        <v>102.0</v>
      </c>
      <c r="DE69" s="58">
        <v>5.0</v>
      </c>
      <c r="DF69" s="57">
        <v>36.9484</v>
      </c>
      <c r="DG69" s="57">
        <v>37.1673</v>
      </c>
      <c r="DH69" s="58">
        <v>36.7113</v>
      </c>
      <c r="DI69" s="57">
        <v>534545.0</v>
      </c>
      <c r="DJ69" s="57">
        <v>59371.0</v>
      </c>
      <c r="DK69" s="57">
        <v>24412.0</v>
      </c>
      <c r="DL69" s="57">
        <v>517863.3927</v>
      </c>
    </row>
    <row r="70">
      <c r="A70" s="28" t="s">
        <v>345</v>
      </c>
      <c r="B70" s="29" t="s">
        <v>115</v>
      </c>
      <c r="C70" s="30">
        <v>45138.0</v>
      </c>
      <c r="D70" s="31">
        <v>43.0</v>
      </c>
      <c r="E70" s="28" t="s">
        <v>116</v>
      </c>
      <c r="F70" s="28">
        <v>152.0</v>
      </c>
      <c r="G70" s="32">
        <v>52.0</v>
      </c>
      <c r="H70" s="33">
        <v>22.506925207756233</v>
      </c>
      <c r="I70" s="28" t="s">
        <v>117</v>
      </c>
      <c r="J70" s="28">
        <v>4.0</v>
      </c>
      <c r="K70" s="34">
        <v>44866.0</v>
      </c>
      <c r="L70" s="28" t="s">
        <v>117</v>
      </c>
      <c r="M70" s="28">
        <v>1.0</v>
      </c>
      <c r="N70" s="34">
        <v>44743.0</v>
      </c>
      <c r="O70" s="28">
        <v>3.0</v>
      </c>
      <c r="P70" s="34">
        <v>44743.0</v>
      </c>
      <c r="Q70" s="28" t="s">
        <v>118</v>
      </c>
      <c r="R70" s="35" t="s">
        <v>131</v>
      </c>
      <c r="S70" s="28" t="s">
        <v>132</v>
      </c>
      <c r="T70" s="28" t="s">
        <v>118</v>
      </c>
      <c r="U70" s="28">
        <v>3.0</v>
      </c>
      <c r="V70" s="28">
        <v>2.0</v>
      </c>
      <c r="W70" s="28">
        <v>2.0</v>
      </c>
      <c r="X70" s="28">
        <v>2.0</v>
      </c>
      <c r="Y70" s="28">
        <v>2.0</v>
      </c>
      <c r="Z70" s="28">
        <v>2.0</v>
      </c>
      <c r="AA70" s="28">
        <v>2.0</v>
      </c>
      <c r="AB70" s="28">
        <v>1.0</v>
      </c>
      <c r="AC70" s="28">
        <v>3.0</v>
      </c>
      <c r="AD70" s="28">
        <v>3.0</v>
      </c>
      <c r="AE70" s="28">
        <v>1.0</v>
      </c>
      <c r="AF70" s="28">
        <v>1.0</v>
      </c>
      <c r="AG70" s="29" t="s">
        <v>119</v>
      </c>
      <c r="AH70" s="36" t="s">
        <v>117</v>
      </c>
      <c r="AI70" s="28" t="s">
        <v>118</v>
      </c>
      <c r="AJ70" s="28" t="s">
        <v>118</v>
      </c>
      <c r="AK70" s="28" t="s">
        <v>118</v>
      </c>
      <c r="AL70" s="28" t="s">
        <v>118</v>
      </c>
      <c r="AM70" s="28" t="s">
        <v>118</v>
      </c>
      <c r="AN70" s="28" t="s">
        <v>118</v>
      </c>
      <c r="AO70" s="28" t="s">
        <v>118</v>
      </c>
      <c r="AP70" s="28" t="s">
        <v>118</v>
      </c>
      <c r="AQ70" s="28" t="s">
        <v>118</v>
      </c>
      <c r="AR70" s="28" t="s">
        <v>118</v>
      </c>
      <c r="AS70" s="29" t="s">
        <v>119</v>
      </c>
      <c r="AT70" s="28" t="s">
        <v>117</v>
      </c>
      <c r="AU70" s="38" t="s">
        <v>200</v>
      </c>
      <c r="AV70" s="28">
        <v>75.0</v>
      </c>
      <c r="AW70" s="38">
        <v>20.0</v>
      </c>
      <c r="AX70" s="38" t="s">
        <v>123</v>
      </c>
      <c r="AY70" s="38">
        <v>11520.0</v>
      </c>
      <c r="AZ70" s="39" t="s">
        <v>165</v>
      </c>
      <c r="BA70" s="38">
        <v>7.0</v>
      </c>
      <c r="BB70" s="38" t="s">
        <v>125</v>
      </c>
      <c r="BC70" s="28" t="s">
        <v>136</v>
      </c>
      <c r="BD70" s="28" t="s">
        <v>127</v>
      </c>
      <c r="BE70" s="28">
        <v>395.0</v>
      </c>
      <c r="BF70" s="28">
        <v>395.0</v>
      </c>
      <c r="BG70" s="60">
        <v>39.0</v>
      </c>
      <c r="BH70" s="61">
        <v>25.0</v>
      </c>
      <c r="BI70" s="62" t="s">
        <v>128</v>
      </c>
      <c r="BJ70" s="61">
        <v>65.0</v>
      </c>
      <c r="BK70" s="61">
        <v>35.0</v>
      </c>
      <c r="BL70" s="62" t="s">
        <v>128</v>
      </c>
      <c r="BM70" s="61">
        <v>5.0</v>
      </c>
      <c r="BN70" s="61">
        <v>3.0</v>
      </c>
      <c r="BO70" s="62" t="s">
        <v>138</v>
      </c>
      <c r="BP70" s="61">
        <v>4.0</v>
      </c>
      <c r="BQ70" s="61">
        <v>9.0</v>
      </c>
      <c r="BR70" s="62" t="s">
        <v>150</v>
      </c>
      <c r="BS70" s="61">
        <v>80.0</v>
      </c>
      <c r="BT70" s="61">
        <v>10.0</v>
      </c>
      <c r="BU70" s="62" t="s">
        <v>128</v>
      </c>
      <c r="BV70" s="61">
        <v>63.0</v>
      </c>
      <c r="BW70" s="61">
        <v>25.0</v>
      </c>
      <c r="BX70" s="62" t="s">
        <v>128</v>
      </c>
      <c r="BY70" s="61">
        <v>41.0</v>
      </c>
      <c r="BZ70" s="61">
        <v>45.0</v>
      </c>
      <c r="CA70" s="62" t="s">
        <v>128</v>
      </c>
      <c r="CB70" s="61">
        <v>6.0</v>
      </c>
      <c r="CC70" s="61">
        <v>75.0</v>
      </c>
      <c r="CD70" s="62" t="s">
        <v>128</v>
      </c>
      <c r="CE70" s="61">
        <v>28.0</v>
      </c>
      <c r="CF70" s="61">
        <v>0.8</v>
      </c>
      <c r="CG70" s="61" t="s">
        <v>128</v>
      </c>
      <c r="CH70" s="63">
        <v>2.0</v>
      </c>
      <c r="CI70" s="64" t="s">
        <v>129</v>
      </c>
      <c r="CJ70" s="65">
        <v>7.0</v>
      </c>
      <c r="CK70" s="64" t="s">
        <v>129</v>
      </c>
      <c r="CL70" s="67">
        <v>7.0</v>
      </c>
      <c r="CM70" s="68" t="s">
        <v>147</v>
      </c>
      <c r="CN70" s="67">
        <v>9.0</v>
      </c>
      <c r="CO70" s="67" t="s">
        <v>147</v>
      </c>
      <c r="CP70" s="65">
        <v>2.0</v>
      </c>
      <c r="CQ70" s="48" t="str">
        <f t="shared" si="1"/>
        <v>ausencia</v>
      </c>
      <c r="CR70" s="61">
        <v>7.0</v>
      </c>
      <c r="CS70" s="49" t="str">
        <f t="shared" si="2"/>
        <v>ausencia</v>
      </c>
      <c r="CT70" s="75" t="s">
        <v>346</v>
      </c>
      <c r="CU70" s="50">
        <v>59.0</v>
      </c>
      <c r="CV70" s="50">
        <v>2.18390898</v>
      </c>
      <c r="CW70" s="50">
        <v>0.12720126</v>
      </c>
      <c r="CX70" s="51">
        <v>0.66368708</v>
      </c>
      <c r="CY70" s="52">
        <v>21.0</v>
      </c>
      <c r="CZ70" s="53">
        <v>3.0</v>
      </c>
      <c r="DA70" s="54" t="s">
        <v>117</v>
      </c>
      <c r="DB70" s="55" t="s">
        <v>118</v>
      </c>
      <c r="DC70" s="56">
        <v>93.0</v>
      </c>
      <c r="DD70" s="57">
        <v>39.0</v>
      </c>
      <c r="DE70" s="58">
        <v>54.0</v>
      </c>
      <c r="DF70" s="57">
        <v>41.6763</v>
      </c>
      <c r="DG70" s="57">
        <v>41.4809</v>
      </c>
      <c r="DH70" s="58">
        <v>41.87</v>
      </c>
      <c r="DI70" s="57">
        <v>387601.0</v>
      </c>
      <c r="DJ70" s="57">
        <v>51580.0</v>
      </c>
      <c r="DK70" s="57">
        <v>9198.0</v>
      </c>
      <c r="DL70" s="57">
        <v>391573.8907</v>
      </c>
    </row>
    <row r="71">
      <c r="A71" s="28" t="s">
        <v>347</v>
      </c>
      <c r="B71" s="29" t="s">
        <v>115</v>
      </c>
      <c r="C71" s="30">
        <v>45135.0</v>
      </c>
      <c r="D71" s="31">
        <v>33.0</v>
      </c>
      <c r="E71" s="28" t="s">
        <v>116</v>
      </c>
      <c r="F71" s="28">
        <v>156.0</v>
      </c>
      <c r="G71" s="32">
        <v>65.0</v>
      </c>
      <c r="H71" s="33">
        <v>26.70940170940171</v>
      </c>
      <c r="I71" s="28" t="s">
        <v>117</v>
      </c>
      <c r="J71" s="28">
        <v>4.0</v>
      </c>
      <c r="K71" s="34">
        <v>44682.0</v>
      </c>
      <c r="L71" s="28" t="s">
        <v>118</v>
      </c>
      <c r="M71" s="29" t="s">
        <v>119</v>
      </c>
      <c r="N71" s="29" t="s">
        <v>119</v>
      </c>
      <c r="O71" s="29" t="s">
        <v>119</v>
      </c>
      <c r="P71" s="29" t="s">
        <v>119</v>
      </c>
      <c r="Q71" s="29" t="s">
        <v>119</v>
      </c>
      <c r="R71" s="35" t="s">
        <v>120</v>
      </c>
      <c r="S71" s="29" t="s">
        <v>119</v>
      </c>
      <c r="T71" s="29" t="s">
        <v>119</v>
      </c>
      <c r="U71" s="29" t="s">
        <v>119</v>
      </c>
      <c r="V71" s="29" t="s">
        <v>119</v>
      </c>
      <c r="W71" s="29" t="s">
        <v>119</v>
      </c>
      <c r="X71" s="29" t="s">
        <v>119</v>
      </c>
      <c r="Y71" s="29" t="s">
        <v>119</v>
      </c>
      <c r="Z71" s="29" t="s">
        <v>119</v>
      </c>
      <c r="AA71" s="29" t="s">
        <v>119</v>
      </c>
      <c r="AB71" s="29" t="s">
        <v>119</v>
      </c>
      <c r="AC71" s="29" t="s">
        <v>119</v>
      </c>
      <c r="AD71" s="29" t="s">
        <v>119</v>
      </c>
      <c r="AE71" s="29" t="s">
        <v>119</v>
      </c>
      <c r="AF71" s="29" t="s">
        <v>119</v>
      </c>
      <c r="AG71" s="29" t="s">
        <v>119</v>
      </c>
      <c r="AH71" s="36" t="s">
        <v>118</v>
      </c>
      <c r="AI71" s="28" t="s">
        <v>118</v>
      </c>
      <c r="AJ71" s="28" t="s">
        <v>118</v>
      </c>
      <c r="AK71" s="28" t="s">
        <v>118</v>
      </c>
      <c r="AL71" s="28" t="s">
        <v>118</v>
      </c>
      <c r="AM71" s="28" t="s">
        <v>118</v>
      </c>
      <c r="AN71" s="28" t="s">
        <v>118</v>
      </c>
      <c r="AO71" s="28" t="s">
        <v>118</v>
      </c>
      <c r="AP71" s="28" t="s">
        <v>118</v>
      </c>
      <c r="AQ71" s="28" t="s">
        <v>118</v>
      </c>
      <c r="AR71" s="28" t="s">
        <v>118</v>
      </c>
      <c r="AS71" s="29" t="s">
        <v>119</v>
      </c>
      <c r="AT71" s="28" t="s">
        <v>118</v>
      </c>
      <c r="AU71" s="38" t="s">
        <v>122</v>
      </c>
      <c r="AV71" s="28">
        <v>95.0</v>
      </c>
      <c r="AW71" s="38">
        <v>21.0</v>
      </c>
      <c r="AX71" s="38" t="s">
        <v>123</v>
      </c>
      <c r="AY71" s="38">
        <v>8664.0</v>
      </c>
      <c r="AZ71" s="39" t="s">
        <v>124</v>
      </c>
      <c r="BA71" s="38">
        <v>14.0</v>
      </c>
      <c r="BB71" s="38" t="s">
        <v>125</v>
      </c>
      <c r="BC71" s="28" t="s">
        <v>149</v>
      </c>
      <c r="BD71" s="28" t="s">
        <v>324</v>
      </c>
      <c r="BE71" s="29" t="s">
        <v>119</v>
      </c>
      <c r="BF71" s="29" t="s">
        <v>119</v>
      </c>
      <c r="BG71" s="40">
        <v>42.0</v>
      </c>
      <c r="BH71" s="41">
        <v>15.0</v>
      </c>
      <c r="BI71" s="42" t="s">
        <v>128</v>
      </c>
      <c r="BJ71" s="41">
        <v>85.0</v>
      </c>
      <c r="BK71" s="41">
        <v>25.0</v>
      </c>
      <c r="BL71" s="42" t="s">
        <v>128</v>
      </c>
      <c r="BM71" s="41">
        <v>4.0</v>
      </c>
      <c r="BN71" s="41" t="s">
        <v>348</v>
      </c>
      <c r="BO71" s="42" t="s">
        <v>138</v>
      </c>
      <c r="BP71" s="41">
        <v>6.0</v>
      </c>
      <c r="BQ71" s="41">
        <v>47.0</v>
      </c>
      <c r="BR71" s="42" t="s">
        <v>128</v>
      </c>
      <c r="BS71" s="41">
        <v>86.0</v>
      </c>
      <c r="BT71" s="41">
        <v>25.0</v>
      </c>
      <c r="BU71" s="42" t="s">
        <v>128</v>
      </c>
      <c r="BV71" s="41">
        <v>63.0</v>
      </c>
      <c r="BW71" s="41">
        <v>40.0</v>
      </c>
      <c r="BX71" s="42" t="s">
        <v>128</v>
      </c>
      <c r="BY71" s="41">
        <v>33.0</v>
      </c>
      <c r="BZ71" s="41">
        <v>30.0</v>
      </c>
      <c r="CA71" s="42" t="s">
        <v>128</v>
      </c>
      <c r="CB71" s="41">
        <v>-3.0</v>
      </c>
      <c r="CC71" s="41">
        <v>35.0</v>
      </c>
      <c r="CD71" s="42" t="s">
        <v>128</v>
      </c>
      <c r="CE71" s="41">
        <v>26.0</v>
      </c>
      <c r="CF71" s="41">
        <v>0.21</v>
      </c>
      <c r="CG71" s="41" t="s">
        <v>128</v>
      </c>
      <c r="CH71" s="43" t="s">
        <v>119</v>
      </c>
      <c r="CI71" s="44" t="s">
        <v>119</v>
      </c>
      <c r="CJ71" s="45" t="s">
        <v>119</v>
      </c>
      <c r="CK71" s="44" t="s">
        <v>119</v>
      </c>
      <c r="CL71" s="46" t="s">
        <v>119</v>
      </c>
      <c r="CM71" s="47" t="s">
        <v>119</v>
      </c>
      <c r="CN71" s="46" t="s">
        <v>119</v>
      </c>
      <c r="CO71" s="46" t="s">
        <v>119</v>
      </c>
      <c r="CP71" s="45" t="s">
        <v>119</v>
      </c>
      <c r="CQ71" s="48" t="str">
        <f t="shared" si="1"/>
        <v>NaN</v>
      </c>
      <c r="CR71" s="41" t="s">
        <v>119</v>
      </c>
      <c r="CS71" s="49" t="str">
        <f t="shared" si="2"/>
        <v>NaN</v>
      </c>
      <c r="CT71" s="66"/>
      <c r="CU71" s="66"/>
      <c r="CV71" s="66"/>
      <c r="CW71" s="66"/>
      <c r="CX71" s="66"/>
      <c r="CY71" s="52">
        <v>15.0</v>
      </c>
      <c r="CZ71" s="53">
        <v>0.0</v>
      </c>
      <c r="DA71" s="54" t="s">
        <v>118</v>
      </c>
      <c r="DB71" s="55" t="s">
        <v>118</v>
      </c>
      <c r="DC71" s="69" t="str">
        <f t="shared" ref="DC71:DE71" si="10">IF(OR(ISBLANK(DB71), NOT(ISNUMBER(DB71))), "NaN", IF(DB71&lt;=7, "ausencia", IF(DB71&lt;=10, "posible", "probablemente significativa")))</f>
        <v>NaN</v>
      </c>
      <c r="DD71" s="66" t="str">
        <f t="shared" si="10"/>
        <v>NaN</v>
      </c>
      <c r="DE71" s="70" t="str">
        <f t="shared" si="10"/>
        <v>NaN</v>
      </c>
      <c r="DF71" s="66"/>
      <c r="DG71" s="66"/>
      <c r="DH71" s="70"/>
      <c r="DI71" s="66"/>
      <c r="DJ71" s="66"/>
      <c r="DK71" s="66"/>
      <c r="DL71" s="66"/>
    </row>
    <row r="72">
      <c r="A72" s="28" t="s">
        <v>349</v>
      </c>
      <c r="B72" s="29" t="s">
        <v>115</v>
      </c>
      <c r="C72" s="30">
        <v>45138.0</v>
      </c>
      <c r="D72" s="31">
        <v>39.0</v>
      </c>
      <c r="E72" s="28" t="s">
        <v>116</v>
      </c>
      <c r="F72" s="28">
        <v>161.0</v>
      </c>
      <c r="G72" s="32">
        <v>93.0</v>
      </c>
      <c r="H72" s="33">
        <v>35.8782454380618</v>
      </c>
      <c r="I72" s="28" t="s">
        <v>117</v>
      </c>
      <c r="J72" s="28">
        <v>5.0</v>
      </c>
      <c r="K72" s="34">
        <v>44927.0</v>
      </c>
      <c r="L72" s="28" t="s">
        <v>118</v>
      </c>
      <c r="M72" s="29" t="s">
        <v>119</v>
      </c>
      <c r="N72" s="29" t="s">
        <v>119</v>
      </c>
      <c r="O72" s="29" t="s">
        <v>119</v>
      </c>
      <c r="P72" s="29" t="s">
        <v>119</v>
      </c>
      <c r="Q72" s="29" t="s">
        <v>119</v>
      </c>
      <c r="R72" s="35" t="s">
        <v>120</v>
      </c>
      <c r="S72" s="29" t="s">
        <v>119</v>
      </c>
      <c r="T72" s="29" t="s">
        <v>119</v>
      </c>
      <c r="U72" s="29" t="s">
        <v>119</v>
      </c>
      <c r="V72" s="29" t="s">
        <v>119</v>
      </c>
      <c r="W72" s="29" t="s">
        <v>119</v>
      </c>
      <c r="X72" s="29" t="s">
        <v>119</v>
      </c>
      <c r="Y72" s="29" t="s">
        <v>119</v>
      </c>
      <c r="Z72" s="29" t="s">
        <v>119</v>
      </c>
      <c r="AA72" s="29" t="s">
        <v>119</v>
      </c>
      <c r="AB72" s="29" t="s">
        <v>119</v>
      </c>
      <c r="AC72" s="29" t="s">
        <v>119</v>
      </c>
      <c r="AD72" s="29" t="s">
        <v>119</v>
      </c>
      <c r="AE72" s="29" t="s">
        <v>119</v>
      </c>
      <c r="AF72" s="29" t="s">
        <v>119</v>
      </c>
      <c r="AG72" s="29" t="s">
        <v>119</v>
      </c>
      <c r="AH72" s="36" t="s">
        <v>118</v>
      </c>
      <c r="AI72" s="28" t="s">
        <v>118</v>
      </c>
      <c r="AJ72" s="28" t="s">
        <v>118</v>
      </c>
      <c r="AK72" s="28" t="s">
        <v>118</v>
      </c>
      <c r="AL72" s="28" t="s">
        <v>118</v>
      </c>
      <c r="AM72" s="28" t="s">
        <v>118</v>
      </c>
      <c r="AN72" s="28" t="s">
        <v>118</v>
      </c>
      <c r="AO72" s="28" t="s">
        <v>118</v>
      </c>
      <c r="AP72" s="28" t="s">
        <v>118</v>
      </c>
      <c r="AQ72" s="28" t="s">
        <v>118</v>
      </c>
      <c r="AR72" s="28" t="s">
        <v>118</v>
      </c>
      <c r="AS72" s="29" t="s">
        <v>119</v>
      </c>
      <c r="AT72" s="28" t="s">
        <v>118</v>
      </c>
      <c r="AU72" s="38" t="s">
        <v>282</v>
      </c>
      <c r="AV72" s="28">
        <v>90.0</v>
      </c>
      <c r="AW72" s="38">
        <v>14.0</v>
      </c>
      <c r="AX72" s="38" t="s">
        <v>123</v>
      </c>
      <c r="AY72" s="38">
        <v>1017.0</v>
      </c>
      <c r="AZ72" s="39" t="s">
        <v>165</v>
      </c>
      <c r="BA72" s="38">
        <v>5.0</v>
      </c>
      <c r="BB72" s="38" t="s">
        <v>135</v>
      </c>
      <c r="BC72" s="28" t="s">
        <v>157</v>
      </c>
      <c r="BD72" s="28" t="s">
        <v>223</v>
      </c>
      <c r="BE72" s="29" t="s">
        <v>119</v>
      </c>
      <c r="BF72" s="29" t="s">
        <v>119</v>
      </c>
      <c r="BG72" s="40">
        <v>36.0</v>
      </c>
      <c r="BH72" s="41">
        <v>25.0</v>
      </c>
      <c r="BI72" s="42" t="s">
        <v>128</v>
      </c>
      <c r="BJ72" s="41">
        <v>85.0</v>
      </c>
      <c r="BK72" s="41">
        <v>25.0</v>
      </c>
      <c r="BL72" s="42" t="s">
        <v>128</v>
      </c>
      <c r="BM72" s="41">
        <v>5.0</v>
      </c>
      <c r="BN72" s="41">
        <v>3.0</v>
      </c>
      <c r="BO72" s="42" t="s">
        <v>138</v>
      </c>
      <c r="BP72" s="41">
        <v>6.0</v>
      </c>
      <c r="BQ72" s="41">
        <v>53.0</v>
      </c>
      <c r="BR72" s="42" t="s">
        <v>128</v>
      </c>
      <c r="BS72" s="41">
        <v>105.0</v>
      </c>
      <c r="BT72" s="41">
        <v>75.0</v>
      </c>
      <c r="BU72" s="42" t="s">
        <v>128</v>
      </c>
      <c r="BV72" s="41">
        <v>68.0</v>
      </c>
      <c r="BW72" s="41">
        <v>60.0</v>
      </c>
      <c r="BX72" s="42" t="s">
        <v>128</v>
      </c>
      <c r="BY72" s="41">
        <v>44.0</v>
      </c>
      <c r="BZ72" s="41">
        <v>75.0</v>
      </c>
      <c r="CA72" s="42" t="s">
        <v>128</v>
      </c>
      <c r="CB72" s="41">
        <v>3.0</v>
      </c>
      <c r="CC72" s="41">
        <v>70.0</v>
      </c>
      <c r="CD72" s="42" t="s">
        <v>128</v>
      </c>
      <c r="CE72" s="41">
        <v>28.0</v>
      </c>
      <c r="CF72" s="41">
        <v>1.2</v>
      </c>
      <c r="CG72" s="41" t="s">
        <v>128</v>
      </c>
      <c r="CH72" s="43">
        <v>2.0</v>
      </c>
      <c r="CI72" s="44" t="s">
        <v>129</v>
      </c>
      <c r="CJ72" s="45">
        <v>7.0</v>
      </c>
      <c r="CK72" s="44" t="s">
        <v>129</v>
      </c>
      <c r="CL72" s="67">
        <v>2.0</v>
      </c>
      <c r="CM72" s="68" t="s">
        <v>129</v>
      </c>
      <c r="CN72" s="67">
        <v>3.0</v>
      </c>
      <c r="CO72" s="67" t="s">
        <v>129</v>
      </c>
      <c r="CP72" s="45">
        <v>2.0</v>
      </c>
      <c r="CQ72" s="48" t="str">
        <f t="shared" si="1"/>
        <v>ausencia</v>
      </c>
      <c r="CR72" s="41">
        <v>7.0</v>
      </c>
      <c r="CS72" s="49" t="str">
        <f t="shared" si="2"/>
        <v>ausencia</v>
      </c>
      <c r="CT72" s="75" t="s">
        <v>350</v>
      </c>
      <c r="CU72" s="50">
        <v>55.0</v>
      </c>
      <c r="CV72" s="50">
        <v>1.85023949</v>
      </c>
      <c r="CW72" s="50">
        <v>0.12278455</v>
      </c>
      <c r="CX72" s="76">
        <v>0.49632739</v>
      </c>
      <c r="CY72" s="52">
        <v>18.0</v>
      </c>
      <c r="CZ72" s="53">
        <v>0.0</v>
      </c>
      <c r="DA72" s="54" t="s">
        <v>117</v>
      </c>
      <c r="DB72" s="55" t="s">
        <v>118</v>
      </c>
      <c r="DC72" s="56">
        <v>366.0</v>
      </c>
      <c r="DD72" s="57">
        <v>257.0</v>
      </c>
      <c r="DE72" s="58">
        <v>109.0</v>
      </c>
      <c r="DF72" s="57">
        <v>37.9956</v>
      </c>
      <c r="DG72" s="57">
        <v>37.2271</v>
      </c>
      <c r="DH72" s="58">
        <v>38.804</v>
      </c>
      <c r="DI72" s="57">
        <v>462669.0</v>
      </c>
      <c r="DJ72" s="57">
        <v>62953.0</v>
      </c>
      <c r="DK72" s="57">
        <v>15947.0</v>
      </c>
      <c r="DL72" s="57">
        <v>466726.3198</v>
      </c>
    </row>
    <row r="73">
      <c r="A73" s="28" t="s">
        <v>351</v>
      </c>
      <c r="B73" s="29" t="s">
        <v>115</v>
      </c>
      <c r="C73" s="30">
        <v>45138.0</v>
      </c>
      <c r="D73" s="31">
        <v>37.0</v>
      </c>
      <c r="E73" s="28" t="s">
        <v>116</v>
      </c>
      <c r="F73" s="28">
        <v>163.0</v>
      </c>
      <c r="G73" s="32">
        <v>77.0</v>
      </c>
      <c r="H73" s="33">
        <v>28.981143437841094</v>
      </c>
      <c r="I73" s="28" t="s">
        <v>117</v>
      </c>
      <c r="J73" s="28">
        <v>4.0</v>
      </c>
      <c r="K73" s="34">
        <v>44896.0</v>
      </c>
      <c r="L73" s="28" t="s">
        <v>117</v>
      </c>
      <c r="M73" s="28">
        <v>1.0</v>
      </c>
      <c r="N73" s="34">
        <v>44719.0</v>
      </c>
      <c r="O73" s="28">
        <v>3.0</v>
      </c>
      <c r="P73" s="34">
        <v>44719.0</v>
      </c>
      <c r="Q73" s="28" t="s">
        <v>118</v>
      </c>
      <c r="R73" s="35" t="s">
        <v>131</v>
      </c>
      <c r="S73" s="28" t="s">
        <v>132</v>
      </c>
      <c r="T73" s="28" t="s">
        <v>118</v>
      </c>
      <c r="U73" s="28">
        <v>3.0</v>
      </c>
      <c r="V73" s="28">
        <v>3.0</v>
      </c>
      <c r="W73" s="28">
        <v>2.0</v>
      </c>
      <c r="X73" s="28">
        <v>2.0</v>
      </c>
      <c r="Y73" s="28">
        <v>1.0</v>
      </c>
      <c r="Z73" s="28">
        <v>3.0</v>
      </c>
      <c r="AA73" s="28">
        <v>2.0</v>
      </c>
      <c r="AB73" s="28">
        <v>3.0</v>
      </c>
      <c r="AC73" s="28">
        <v>3.0</v>
      </c>
      <c r="AD73" s="28">
        <v>3.0</v>
      </c>
      <c r="AE73" s="28">
        <v>3.0</v>
      </c>
      <c r="AF73" s="28">
        <v>1.0</v>
      </c>
      <c r="AG73" s="29" t="s">
        <v>119</v>
      </c>
      <c r="AH73" s="36" t="s">
        <v>118</v>
      </c>
      <c r="AI73" s="28" t="s">
        <v>118</v>
      </c>
      <c r="AJ73" s="28" t="s">
        <v>118</v>
      </c>
      <c r="AK73" s="28" t="s">
        <v>118</v>
      </c>
      <c r="AL73" s="28" t="s">
        <v>118</v>
      </c>
      <c r="AM73" s="28" t="s">
        <v>118</v>
      </c>
      <c r="AN73" s="28" t="s">
        <v>118</v>
      </c>
      <c r="AO73" s="28" t="s">
        <v>118</v>
      </c>
      <c r="AP73" s="28" t="s">
        <v>118</v>
      </c>
      <c r="AQ73" s="28" t="s">
        <v>118</v>
      </c>
      <c r="AR73" s="28" t="s">
        <v>117</v>
      </c>
      <c r="AS73" s="28" t="s">
        <v>352</v>
      </c>
      <c r="AT73" s="28" t="s">
        <v>118</v>
      </c>
      <c r="AU73" s="38" t="s">
        <v>140</v>
      </c>
      <c r="AV73" s="28">
        <v>80.0</v>
      </c>
      <c r="AW73" s="38">
        <v>19.0</v>
      </c>
      <c r="AX73" s="38" t="s">
        <v>123</v>
      </c>
      <c r="AY73" s="38">
        <v>198.0</v>
      </c>
      <c r="AZ73" s="39" t="s">
        <v>142</v>
      </c>
      <c r="BA73" s="38">
        <v>5.0</v>
      </c>
      <c r="BB73" s="38" t="s">
        <v>135</v>
      </c>
      <c r="BC73" s="28" t="s">
        <v>126</v>
      </c>
      <c r="BD73" s="28" t="s">
        <v>127</v>
      </c>
      <c r="BE73" s="28">
        <v>419.0</v>
      </c>
      <c r="BF73" s="28">
        <v>419.0</v>
      </c>
      <c r="BG73" s="60">
        <v>20.0</v>
      </c>
      <c r="BH73" s="61">
        <v>90.0</v>
      </c>
      <c r="BI73" s="62" t="s">
        <v>128</v>
      </c>
      <c r="BJ73" s="61">
        <v>41.0</v>
      </c>
      <c r="BK73" s="61">
        <v>90.0</v>
      </c>
      <c r="BL73" s="62" t="s">
        <v>128</v>
      </c>
      <c r="BM73" s="61">
        <v>6.0</v>
      </c>
      <c r="BN73" s="61">
        <v>16.0</v>
      </c>
      <c r="BO73" s="62" t="s">
        <v>128</v>
      </c>
      <c r="BP73" s="61">
        <v>9.0</v>
      </c>
      <c r="BQ73" s="61">
        <v>83.0</v>
      </c>
      <c r="BR73" s="62" t="s">
        <v>128</v>
      </c>
      <c r="BS73" s="61">
        <v>89.0</v>
      </c>
      <c r="BT73" s="61">
        <v>20.0</v>
      </c>
      <c r="BU73" s="62" t="s">
        <v>128</v>
      </c>
      <c r="BV73" s="61">
        <v>71.0</v>
      </c>
      <c r="BW73" s="61">
        <v>45.0</v>
      </c>
      <c r="BX73" s="62" t="s">
        <v>128</v>
      </c>
      <c r="BY73" s="61">
        <v>46.0</v>
      </c>
      <c r="BZ73" s="61">
        <v>55.0</v>
      </c>
      <c r="CA73" s="62" t="s">
        <v>128</v>
      </c>
      <c r="CB73" s="61">
        <v>7.0</v>
      </c>
      <c r="CC73" s="61">
        <v>75.0</v>
      </c>
      <c r="CD73" s="62" t="s">
        <v>128</v>
      </c>
      <c r="CE73" s="61">
        <v>30.0</v>
      </c>
      <c r="CF73" s="61">
        <v>1.4</v>
      </c>
      <c r="CG73" s="61" t="s">
        <v>128</v>
      </c>
      <c r="CH73" s="63">
        <v>8.0</v>
      </c>
      <c r="CI73" s="64" t="s">
        <v>182</v>
      </c>
      <c r="CJ73" s="65">
        <v>14.0</v>
      </c>
      <c r="CK73" s="64" t="s">
        <v>191</v>
      </c>
      <c r="CL73" s="46" t="s">
        <v>119</v>
      </c>
      <c r="CM73" s="47" t="s">
        <v>119</v>
      </c>
      <c r="CN73" s="46" t="s">
        <v>119</v>
      </c>
      <c r="CO73" s="46" t="s">
        <v>119</v>
      </c>
      <c r="CP73" s="65">
        <v>8.0</v>
      </c>
      <c r="CQ73" s="48" t="str">
        <f t="shared" si="1"/>
        <v>posible</v>
      </c>
      <c r="CR73" s="61">
        <v>14.0</v>
      </c>
      <c r="CS73" s="49" t="str">
        <f t="shared" si="2"/>
        <v>probablemente significativa</v>
      </c>
      <c r="CT73" s="66"/>
      <c r="CU73" s="66"/>
      <c r="CV73" s="66"/>
      <c r="CW73" s="66"/>
      <c r="CX73" s="66"/>
      <c r="CY73" s="52">
        <v>27.0</v>
      </c>
      <c r="CZ73" s="53">
        <v>1.0</v>
      </c>
      <c r="DA73" s="54" t="s">
        <v>117</v>
      </c>
      <c r="DB73" s="55" t="s">
        <v>118</v>
      </c>
      <c r="DC73" s="56">
        <v>514.0</v>
      </c>
      <c r="DD73" s="57">
        <v>154.0</v>
      </c>
      <c r="DE73" s="58">
        <v>360.0</v>
      </c>
      <c r="DF73" s="57">
        <v>44.7343</v>
      </c>
      <c r="DG73" s="57">
        <v>45.6698</v>
      </c>
      <c r="DH73" s="58">
        <v>43.8476</v>
      </c>
      <c r="DI73" s="57">
        <v>434304.0</v>
      </c>
      <c r="DJ73" s="57">
        <v>56836.0</v>
      </c>
      <c r="DK73" s="57">
        <v>15133.0</v>
      </c>
      <c r="DL73" s="57">
        <v>474176.9423</v>
      </c>
    </row>
    <row r="74">
      <c r="A74" s="28" t="s">
        <v>353</v>
      </c>
      <c r="B74" s="29" t="s">
        <v>115</v>
      </c>
      <c r="C74" s="30">
        <v>45145.0</v>
      </c>
      <c r="D74" s="31">
        <v>35.0</v>
      </c>
      <c r="E74" s="28" t="s">
        <v>116</v>
      </c>
      <c r="F74" s="28">
        <v>151.0</v>
      </c>
      <c r="G74" s="32">
        <v>70.0</v>
      </c>
      <c r="H74" s="33">
        <v>30.700407876847507</v>
      </c>
      <c r="I74" s="28" t="s">
        <v>117</v>
      </c>
      <c r="J74" s="28">
        <v>3.0</v>
      </c>
      <c r="K74" s="34">
        <v>44743.0</v>
      </c>
      <c r="L74" s="28" t="s">
        <v>118</v>
      </c>
      <c r="M74" s="29" t="s">
        <v>119</v>
      </c>
      <c r="N74" s="29" t="s">
        <v>119</v>
      </c>
      <c r="O74" s="29" t="s">
        <v>119</v>
      </c>
      <c r="P74" s="29" t="s">
        <v>119</v>
      </c>
      <c r="Q74" s="29" t="s">
        <v>119</v>
      </c>
      <c r="R74" s="35" t="s">
        <v>120</v>
      </c>
      <c r="S74" s="29" t="s">
        <v>119</v>
      </c>
      <c r="T74" s="29" t="s">
        <v>119</v>
      </c>
      <c r="U74" s="29" t="s">
        <v>119</v>
      </c>
      <c r="V74" s="29" t="s">
        <v>119</v>
      </c>
      <c r="W74" s="29" t="s">
        <v>119</v>
      </c>
      <c r="X74" s="29" t="s">
        <v>119</v>
      </c>
      <c r="Y74" s="29" t="s">
        <v>119</v>
      </c>
      <c r="Z74" s="29" t="s">
        <v>119</v>
      </c>
      <c r="AA74" s="29" t="s">
        <v>119</v>
      </c>
      <c r="AB74" s="29" t="s">
        <v>119</v>
      </c>
      <c r="AC74" s="29" t="s">
        <v>119</v>
      </c>
      <c r="AD74" s="29" t="s">
        <v>119</v>
      </c>
      <c r="AE74" s="29" t="s">
        <v>119</v>
      </c>
      <c r="AF74" s="29" t="s">
        <v>119</v>
      </c>
      <c r="AG74" s="29" t="s">
        <v>119</v>
      </c>
      <c r="AH74" s="36" t="s">
        <v>118</v>
      </c>
      <c r="AI74" s="28" t="s">
        <v>118</v>
      </c>
      <c r="AJ74" s="28" t="s">
        <v>118</v>
      </c>
      <c r="AK74" s="28" t="s">
        <v>118</v>
      </c>
      <c r="AL74" s="28" t="s">
        <v>118</v>
      </c>
      <c r="AM74" s="28" t="s">
        <v>118</v>
      </c>
      <c r="AN74" s="28" t="s">
        <v>118</v>
      </c>
      <c r="AO74" s="28" t="s">
        <v>118</v>
      </c>
      <c r="AP74" s="28" t="s">
        <v>118</v>
      </c>
      <c r="AQ74" s="28" t="s">
        <v>118</v>
      </c>
      <c r="AR74" s="28" t="s">
        <v>118</v>
      </c>
      <c r="AS74" s="28" t="s">
        <v>169</v>
      </c>
      <c r="AT74" s="28" t="s">
        <v>117</v>
      </c>
      <c r="AU74" s="38" t="s">
        <v>311</v>
      </c>
      <c r="AV74" s="28">
        <v>50.0</v>
      </c>
      <c r="AW74" s="38">
        <v>24.0</v>
      </c>
      <c r="AX74" s="38" t="s">
        <v>141</v>
      </c>
      <c r="AY74" s="38">
        <v>198.0</v>
      </c>
      <c r="AZ74" s="39" t="s">
        <v>142</v>
      </c>
      <c r="BA74" s="38">
        <v>13.0</v>
      </c>
      <c r="BB74" s="38" t="s">
        <v>125</v>
      </c>
      <c r="BC74" s="28" t="s">
        <v>201</v>
      </c>
      <c r="BD74" s="28" t="s">
        <v>162</v>
      </c>
      <c r="BE74" s="29" t="s">
        <v>119</v>
      </c>
      <c r="BF74" s="29" t="s">
        <v>119</v>
      </c>
      <c r="BG74" s="40">
        <v>32.0</v>
      </c>
      <c r="BH74" s="41">
        <v>70.0</v>
      </c>
      <c r="BI74" s="42" t="s">
        <v>128</v>
      </c>
      <c r="BJ74" s="41">
        <v>103.0</v>
      </c>
      <c r="BK74" s="41">
        <v>40.0</v>
      </c>
      <c r="BL74" s="42" t="s">
        <v>128</v>
      </c>
      <c r="BM74" s="41">
        <v>3.0</v>
      </c>
      <c r="BN74" s="41" t="s">
        <v>354</v>
      </c>
      <c r="BO74" s="42" t="s">
        <v>138</v>
      </c>
      <c r="BP74" s="41">
        <v>4.0</v>
      </c>
      <c r="BQ74" s="41">
        <v>9.0</v>
      </c>
      <c r="BR74" s="42" t="s">
        <v>150</v>
      </c>
      <c r="BS74" s="41">
        <v>73.0</v>
      </c>
      <c r="BT74" s="41">
        <v>7.0</v>
      </c>
      <c r="BU74" s="42" t="s">
        <v>138</v>
      </c>
      <c r="BV74" s="41">
        <v>50.0</v>
      </c>
      <c r="BW74" s="41">
        <v>10.0</v>
      </c>
      <c r="BX74" s="42" t="s">
        <v>150</v>
      </c>
      <c r="BY74" s="41">
        <v>31.0</v>
      </c>
      <c r="BZ74" s="41">
        <v>20.0</v>
      </c>
      <c r="CA74" s="42" t="s">
        <v>128</v>
      </c>
      <c r="CB74" s="41">
        <v>2.0</v>
      </c>
      <c r="CC74" s="41">
        <v>65.0</v>
      </c>
      <c r="CD74" s="42" t="s">
        <v>128</v>
      </c>
      <c r="CE74" s="41">
        <v>23.0</v>
      </c>
      <c r="CF74" s="41">
        <v>0.5</v>
      </c>
      <c r="CG74" s="41" t="s">
        <v>128</v>
      </c>
      <c r="CH74" s="43">
        <v>9.0</v>
      </c>
      <c r="CI74" s="44" t="s">
        <v>182</v>
      </c>
      <c r="CJ74" s="45">
        <v>10.0</v>
      </c>
      <c r="CK74" s="44" t="s">
        <v>182</v>
      </c>
      <c r="CL74" s="67">
        <v>17.0</v>
      </c>
      <c r="CM74" s="68" t="s">
        <v>192</v>
      </c>
      <c r="CN74" s="67">
        <v>11.0</v>
      </c>
      <c r="CO74" s="67" t="s">
        <v>146</v>
      </c>
      <c r="CP74" s="45">
        <v>9.0</v>
      </c>
      <c r="CQ74" s="48" t="str">
        <f t="shared" si="1"/>
        <v>posible</v>
      </c>
      <c r="CR74" s="41">
        <v>10.0</v>
      </c>
      <c r="CS74" s="49" t="str">
        <f t="shared" si="2"/>
        <v>posible</v>
      </c>
      <c r="CT74" s="75" t="s">
        <v>355</v>
      </c>
      <c r="CU74" s="50">
        <v>72.0</v>
      </c>
      <c r="CV74" s="50">
        <v>2.0261086</v>
      </c>
      <c r="CW74" s="50">
        <v>0.12484568</v>
      </c>
      <c r="CX74" s="51">
        <v>0.72653464</v>
      </c>
      <c r="CY74" s="52">
        <v>19.0</v>
      </c>
      <c r="CZ74" s="53">
        <v>0.0</v>
      </c>
      <c r="DA74" s="54" t="s">
        <v>117</v>
      </c>
      <c r="DB74" s="55" t="s">
        <v>118</v>
      </c>
      <c r="DC74" s="56">
        <v>863.0</v>
      </c>
      <c r="DD74" s="57">
        <v>750.0</v>
      </c>
      <c r="DE74" s="58">
        <v>113.0</v>
      </c>
      <c r="DF74" s="57">
        <v>46.7615</v>
      </c>
      <c r="DG74" s="57">
        <v>45.4682</v>
      </c>
      <c r="DH74" s="58">
        <v>48.1764</v>
      </c>
      <c r="DI74" s="57">
        <v>414051.0</v>
      </c>
      <c r="DJ74" s="57">
        <v>52577.0</v>
      </c>
      <c r="DK74" s="57">
        <v>21515.0</v>
      </c>
      <c r="DL74" s="57">
        <v>403184.1377</v>
      </c>
    </row>
    <row r="75">
      <c r="A75" s="28" t="s">
        <v>356</v>
      </c>
      <c r="B75" s="29" t="s">
        <v>115</v>
      </c>
      <c r="C75" s="30">
        <v>45145.0</v>
      </c>
      <c r="D75" s="31">
        <v>52.0</v>
      </c>
      <c r="E75" s="28" t="s">
        <v>116</v>
      </c>
      <c r="F75" s="28">
        <v>170.0</v>
      </c>
      <c r="G75" s="32">
        <v>76.0</v>
      </c>
      <c r="H75" s="33">
        <v>26.29757785467128</v>
      </c>
      <c r="I75" s="28" t="s">
        <v>117</v>
      </c>
      <c r="J75" s="28">
        <v>5.0</v>
      </c>
      <c r="K75" s="34">
        <v>45261.0</v>
      </c>
      <c r="L75" s="28" t="s">
        <v>118</v>
      </c>
      <c r="M75" s="29" t="s">
        <v>119</v>
      </c>
      <c r="N75" s="29" t="s">
        <v>119</v>
      </c>
      <c r="O75" s="29" t="s">
        <v>119</v>
      </c>
      <c r="P75" s="29" t="s">
        <v>119</v>
      </c>
      <c r="Q75" s="29" t="s">
        <v>119</v>
      </c>
      <c r="R75" s="35" t="s">
        <v>120</v>
      </c>
      <c r="S75" s="29" t="s">
        <v>119</v>
      </c>
      <c r="T75" s="29" t="s">
        <v>119</v>
      </c>
      <c r="U75" s="29" t="s">
        <v>119</v>
      </c>
      <c r="V75" s="29" t="s">
        <v>119</v>
      </c>
      <c r="W75" s="29" t="s">
        <v>119</v>
      </c>
      <c r="X75" s="29" t="s">
        <v>119</v>
      </c>
      <c r="Y75" s="29" t="s">
        <v>119</v>
      </c>
      <c r="Z75" s="29" t="s">
        <v>119</v>
      </c>
      <c r="AA75" s="29" t="s">
        <v>119</v>
      </c>
      <c r="AB75" s="29" t="s">
        <v>119</v>
      </c>
      <c r="AC75" s="29" t="s">
        <v>119</v>
      </c>
      <c r="AD75" s="29" t="s">
        <v>119</v>
      </c>
      <c r="AE75" s="29" t="s">
        <v>119</v>
      </c>
      <c r="AF75" s="29" t="s">
        <v>119</v>
      </c>
      <c r="AG75" s="29" t="s">
        <v>119</v>
      </c>
      <c r="AH75" s="36" t="s">
        <v>118</v>
      </c>
      <c r="AI75" s="28" t="s">
        <v>118</v>
      </c>
      <c r="AJ75" s="28" t="s">
        <v>118</v>
      </c>
      <c r="AK75" s="28" t="s">
        <v>117</v>
      </c>
      <c r="AL75" s="28" t="s">
        <v>118</v>
      </c>
      <c r="AM75" s="28" t="s">
        <v>118</v>
      </c>
      <c r="AN75" s="28" t="s">
        <v>118</v>
      </c>
      <c r="AO75" s="28" t="s">
        <v>118</v>
      </c>
      <c r="AP75" s="28" t="s">
        <v>118</v>
      </c>
      <c r="AQ75" s="28" t="s">
        <v>118</v>
      </c>
      <c r="AR75" s="28" t="s">
        <v>118</v>
      </c>
      <c r="AS75" s="29" t="s">
        <v>119</v>
      </c>
      <c r="AT75" s="28" t="s">
        <v>156</v>
      </c>
      <c r="AU75" s="38" t="s">
        <v>122</v>
      </c>
      <c r="AV75" s="28">
        <v>70.0</v>
      </c>
      <c r="AW75" s="38">
        <v>15.0</v>
      </c>
      <c r="AX75" s="38" t="s">
        <v>123</v>
      </c>
      <c r="AY75" s="38">
        <v>4266.0</v>
      </c>
      <c r="AZ75" s="39" t="s">
        <v>124</v>
      </c>
      <c r="BA75" s="38">
        <v>3.0</v>
      </c>
      <c r="BB75" s="38" t="s">
        <v>135</v>
      </c>
      <c r="BC75" s="29" t="s">
        <v>119</v>
      </c>
      <c r="BD75" s="29" t="s">
        <v>119</v>
      </c>
      <c r="BE75" s="29" t="s">
        <v>119</v>
      </c>
      <c r="BF75" s="29" t="s">
        <v>119</v>
      </c>
      <c r="BG75" s="40">
        <v>39.0</v>
      </c>
      <c r="BH75" s="41">
        <v>35.0</v>
      </c>
      <c r="BI75" s="42" t="s">
        <v>128</v>
      </c>
      <c r="BJ75" s="41">
        <v>94.0</v>
      </c>
      <c r="BK75" s="41">
        <v>35.0</v>
      </c>
      <c r="BL75" s="42" t="s">
        <v>128</v>
      </c>
      <c r="BM75" s="41">
        <v>5.0</v>
      </c>
      <c r="BN75" s="41">
        <v>4.0</v>
      </c>
      <c r="BO75" s="42" t="s">
        <v>138</v>
      </c>
      <c r="BP75" s="41">
        <v>5.0</v>
      </c>
      <c r="BQ75" s="41">
        <v>29.0</v>
      </c>
      <c r="BR75" s="42" t="s">
        <v>128</v>
      </c>
      <c r="BS75" s="41" t="s">
        <v>119</v>
      </c>
      <c r="BT75" s="41" t="s">
        <v>119</v>
      </c>
      <c r="BU75" s="42" t="s">
        <v>119</v>
      </c>
      <c r="BV75" s="41" t="s">
        <v>119</v>
      </c>
      <c r="BW75" s="41" t="s">
        <v>119</v>
      </c>
      <c r="BX75" s="42" t="s">
        <v>119</v>
      </c>
      <c r="BY75" s="41" t="s">
        <v>119</v>
      </c>
      <c r="BZ75" s="41" t="s">
        <v>119</v>
      </c>
      <c r="CA75" s="42" t="s">
        <v>119</v>
      </c>
      <c r="CB75" s="41" t="s">
        <v>119</v>
      </c>
      <c r="CC75" s="41" t="s">
        <v>119</v>
      </c>
      <c r="CD75" s="42" t="s">
        <v>119</v>
      </c>
      <c r="CE75" s="41">
        <v>22.0</v>
      </c>
      <c r="CF75" s="41">
        <v>-0.8</v>
      </c>
      <c r="CG75" s="41" t="s">
        <v>128</v>
      </c>
      <c r="CH75" s="43">
        <v>7.0</v>
      </c>
      <c r="CI75" s="44" t="s">
        <v>129</v>
      </c>
      <c r="CJ75" s="45">
        <v>2.0</v>
      </c>
      <c r="CK75" s="44" t="s">
        <v>129</v>
      </c>
      <c r="CL75" s="67">
        <v>1.0</v>
      </c>
      <c r="CM75" s="47" t="s">
        <v>129</v>
      </c>
      <c r="CN75" s="67">
        <v>2.0</v>
      </c>
      <c r="CO75" s="46" t="s">
        <v>129</v>
      </c>
      <c r="CP75" s="45">
        <v>7.0</v>
      </c>
      <c r="CQ75" s="48" t="str">
        <f t="shared" si="1"/>
        <v>ausencia</v>
      </c>
      <c r="CR75" s="41">
        <v>2.0</v>
      </c>
      <c r="CS75" s="49" t="str">
        <f t="shared" si="2"/>
        <v>ausencia</v>
      </c>
      <c r="CT75" s="75" t="s">
        <v>357</v>
      </c>
      <c r="CU75" s="50">
        <v>59.0</v>
      </c>
      <c r="CV75" s="50">
        <v>1.59968622</v>
      </c>
      <c r="CW75" s="50">
        <v>0.12425679</v>
      </c>
      <c r="CX75" s="77">
        <v>0.85868286</v>
      </c>
      <c r="CY75" s="52">
        <v>0.0</v>
      </c>
      <c r="CZ75" s="53">
        <v>0.0</v>
      </c>
      <c r="DA75" s="54" t="s">
        <v>117</v>
      </c>
      <c r="DB75" s="55" t="s">
        <v>118</v>
      </c>
      <c r="DC75" s="56">
        <v>672.0</v>
      </c>
      <c r="DD75" s="57">
        <v>620.0</v>
      </c>
      <c r="DE75" s="58">
        <v>52.0</v>
      </c>
      <c r="DF75" s="57">
        <v>38.1349</v>
      </c>
      <c r="DG75" s="57">
        <v>39.645</v>
      </c>
      <c r="DH75" s="58">
        <v>36.5963</v>
      </c>
      <c r="DI75" s="57">
        <v>578480.0</v>
      </c>
      <c r="DJ75" s="57">
        <v>70029.0</v>
      </c>
      <c r="DK75" s="57">
        <v>22853.0</v>
      </c>
      <c r="DL75" s="57">
        <v>580447.723</v>
      </c>
    </row>
    <row r="76">
      <c r="A76" s="28" t="s">
        <v>358</v>
      </c>
      <c r="B76" s="29" t="s">
        <v>115</v>
      </c>
      <c r="C76" s="30">
        <v>45150.0</v>
      </c>
      <c r="D76" s="31">
        <v>35.0</v>
      </c>
      <c r="E76" s="28" t="s">
        <v>116</v>
      </c>
      <c r="F76" s="28">
        <v>152.0</v>
      </c>
      <c r="G76" s="32">
        <v>55.0</v>
      </c>
      <c r="H76" s="33">
        <v>23.80540166204986</v>
      </c>
      <c r="I76" s="28" t="s">
        <v>117</v>
      </c>
      <c r="J76" s="28">
        <v>2.0</v>
      </c>
      <c r="K76" s="34">
        <v>44562.0</v>
      </c>
      <c r="L76" s="28" t="s">
        <v>118</v>
      </c>
      <c r="M76" s="29" t="s">
        <v>119</v>
      </c>
      <c r="N76" s="29" t="s">
        <v>119</v>
      </c>
      <c r="O76" s="29" t="s">
        <v>119</v>
      </c>
      <c r="P76" s="29" t="s">
        <v>119</v>
      </c>
      <c r="Q76" s="29" t="s">
        <v>119</v>
      </c>
      <c r="R76" s="35" t="s">
        <v>120</v>
      </c>
      <c r="S76" s="29" t="s">
        <v>119</v>
      </c>
      <c r="T76" s="29" t="s">
        <v>119</v>
      </c>
      <c r="U76" s="29" t="s">
        <v>119</v>
      </c>
      <c r="V76" s="29" t="s">
        <v>119</v>
      </c>
      <c r="W76" s="29" t="s">
        <v>119</v>
      </c>
      <c r="X76" s="29" t="s">
        <v>119</v>
      </c>
      <c r="Y76" s="29" t="s">
        <v>119</v>
      </c>
      <c r="Z76" s="29" t="s">
        <v>119</v>
      </c>
      <c r="AA76" s="29" t="s">
        <v>119</v>
      </c>
      <c r="AB76" s="29" t="s">
        <v>119</v>
      </c>
      <c r="AC76" s="29" t="s">
        <v>119</v>
      </c>
      <c r="AD76" s="29" t="s">
        <v>119</v>
      </c>
      <c r="AE76" s="29" t="s">
        <v>119</v>
      </c>
      <c r="AF76" s="29" t="s">
        <v>119</v>
      </c>
      <c r="AG76" s="29" t="s">
        <v>119</v>
      </c>
      <c r="AH76" s="36" t="s">
        <v>118</v>
      </c>
      <c r="AI76" s="28" t="s">
        <v>118</v>
      </c>
      <c r="AJ76" s="28" t="s">
        <v>118</v>
      </c>
      <c r="AK76" s="28" t="s">
        <v>118</v>
      </c>
      <c r="AL76" s="28" t="s">
        <v>118</v>
      </c>
      <c r="AM76" s="28" t="s">
        <v>118</v>
      </c>
      <c r="AN76" s="28" t="s">
        <v>118</v>
      </c>
      <c r="AO76" s="28" t="s">
        <v>118</v>
      </c>
      <c r="AP76" s="28" t="s">
        <v>118</v>
      </c>
      <c r="AQ76" s="28" t="s">
        <v>118</v>
      </c>
      <c r="AR76" s="28" t="s">
        <v>118</v>
      </c>
      <c r="AS76" s="29" t="s">
        <v>119</v>
      </c>
      <c r="AT76" s="28" t="s">
        <v>118</v>
      </c>
      <c r="AU76" s="38" t="s">
        <v>122</v>
      </c>
      <c r="AV76" s="28">
        <v>95.0</v>
      </c>
      <c r="AW76" s="38">
        <v>15.0</v>
      </c>
      <c r="AX76" s="38" t="s">
        <v>123</v>
      </c>
      <c r="AY76" s="38">
        <v>2979.0</v>
      </c>
      <c r="AZ76" s="39" t="s">
        <v>124</v>
      </c>
      <c r="BA76" s="38">
        <v>4.0</v>
      </c>
      <c r="BB76" s="38" t="s">
        <v>135</v>
      </c>
      <c r="BC76" s="28" t="s">
        <v>157</v>
      </c>
      <c r="BD76" s="28" t="s">
        <v>127</v>
      </c>
      <c r="BE76" s="29" t="s">
        <v>119</v>
      </c>
      <c r="BF76" s="29" t="s">
        <v>119</v>
      </c>
      <c r="BG76" s="40">
        <v>40.0</v>
      </c>
      <c r="BH76" s="41">
        <v>20.0</v>
      </c>
      <c r="BI76" s="42" t="s">
        <v>128</v>
      </c>
      <c r="BJ76" s="41">
        <v>72.0</v>
      </c>
      <c r="BK76" s="41">
        <v>30.0</v>
      </c>
      <c r="BL76" s="42" t="s">
        <v>128</v>
      </c>
      <c r="BM76" s="41">
        <v>7.0</v>
      </c>
      <c r="BN76" s="41">
        <v>22.0</v>
      </c>
      <c r="BO76" s="42" t="s">
        <v>128</v>
      </c>
      <c r="BP76" s="41">
        <v>6.0</v>
      </c>
      <c r="BQ76" s="41">
        <v>53.0</v>
      </c>
      <c r="BR76" s="42" t="s">
        <v>128</v>
      </c>
      <c r="BS76" s="41">
        <v>82.0</v>
      </c>
      <c r="BT76" s="41">
        <v>10.0</v>
      </c>
      <c r="BU76" s="42" t="s">
        <v>128</v>
      </c>
      <c r="BV76" s="41">
        <v>66.0</v>
      </c>
      <c r="BW76" s="41">
        <v>30.0</v>
      </c>
      <c r="BX76" s="42" t="s">
        <v>128</v>
      </c>
      <c r="BY76" s="41">
        <v>45.0</v>
      </c>
      <c r="BZ76" s="41">
        <v>5.0</v>
      </c>
      <c r="CA76" s="42" t="s">
        <v>128</v>
      </c>
      <c r="CB76" s="41">
        <v>9.0</v>
      </c>
      <c r="CC76" s="41">
        <v>80.0</v>
      </c>
      <c r="CD76" s="42" t="s">
        <v>128</v>
      </c>
      <c r="CE76" s="41">
        <v>25.0</v>
      </c>
      <c r="CF76" s="41">
        <v>-0.09</v>
      </c>
      <c r="CG76" s="41" t="s">
        <v>150</v>
      </c>
      <c r="CH76" s="43">
        <v>3.0</v>
      </c>
      <c r="CI76" s="44" t="s">
        <v>129</v>
      </c>
      <c r="CJ76" s="45">
        <v>4.0</v>
      </c>
      <c r="CK76" s="44" t="s">
        <v>129</v>
      </c>
      <c r="CL76" s="46" t="s">
        <v>119</v>
      </c>
      <c r="CM76" s="47" t="s">
        <v>119</v>
      </c>
      <c r="CN76" s="46" t="s">
        <v>119</v>
      </c>
      <c r="CO76" s="46" t="s">
        <v>119</v>
      </c>
      <c r="CP76" s="45">
        <v>3.0</v>
      </c>
      <c r="CQ76" s="48" t="str">
        <f t="shared" si="1"/>
        <v>ausencia</v>
      </c>
      <c r="CR76" s="41">
        <v>4.0</v>
      </c>
      <c r="CS76" s="49" t="str">
        <f t="shared" si="2"/>
        <v>ausencia</v>
      </c>
      <c r="CT76" s="71"/>
      <c r="CU76" s="71"/>
      <c r="CV76" s="71"/>
      <c r="CW76" s="71"/>
      <c r="CX76" s="71"/>
      <c r="CY76" s="52">
        <v>24.0</v>
      </c>
      <c r="CZ76" s="53">
        <v>0.0</v>
      </c>
      <c r="DA76" s="54" t="s">
        <v>117</v>
      </c>
      <c r="DB76" s="55" t="s">
        <v>118</v>
      </c>
      <c r="DC76" s="56">
        <v>46.0</v>
      </c>
      <c r="DD76" s="57">
        <v>18.0</v>
      </c>
      <c r="DE76" s="58">
        <v>28.0</v>
      </c>
      <c r="DF76" s="57">
        <v>43.4143</v>
      </c>
      <c r="DG76" s="57">
        <v>42.783</v>
      </c>
      <c r="DH76" s="58">
        <v>44.1088</v>
      </c>
      <c r="DI76" s="57">
        <v>483358.0</v>
      </c>
      <c r="DJ76" s="57">
        <v>56695.0</v>
      </c>
      <c r="DK76" s="57">
        <v>15090.0</v>
      </c>
      <c r="DL76" s="57">
        <v>464911.6096</v>
      </c>
    </row>
    <row r="77">
      <c r="A77" s="28" t="s">
        <v>359</v>
      </c>
      <c r="B77" s="29" t="s">
        <v>115</v>
      </c>
      <c r="C77" s="30">
        <v>45150.0</v>
      </c>
      <c r="D77" s="31">
        <v>66.0</v>
      </c>
      <c r="E77" s="28" t="s">
        <v>116</v>
      </c>
      <c r="F77" s="28">
        <v>152.0</v>
      </c>
      <c r="G77" s="32">
        <v>61.0</v>
      </c>
      <c r="H77" s="33">
        <v>26.40235457063712</v>
      </c>
      <c r="I77" s="28" t="s">
        <v>117</v>
      </c>
      <c r="J77" s="28">
        <v>3.0</v>
      </c>
      <c r="K77" s="34">
        <v>44592.0</v>
      </c>
      <c r="L77" s="28" t="s">
        <v>118</v>
      </c>
      <c r="M77" s="29" t="s">
        <v>119</v>
      </c>
      <c r="N77" s="29" t="s">
        <v>119</v>
      </c>
      <c r="O77" s="29" t="s">
        <v>119</v>
      </c>
      <c r="P77" s="29" t="s">
        <v>119</v>
      </c>
      <c r="Q77" s="29" t="s">
        <v>119</v>
      </c>
      <c r="R77" s="35" t="s">
        <v>120</v>
      </c>
      <c r="S77" s="29" t="s">
        <v>119</v>
      </c>
      <c r="T77" s="29" t="s">
        <v>119</v>
      </c>
      <c r="U77" s="29" t="s">
        <v>119</v>
      </c>
      <c r="V77" s="29" t="s">
        <v>119</v>
      </c>
      <c r="W77" s="29" t="s">
        <v>119</v>
      </c>
      <c r="X77" s="29" t="s">
        <v>119</v>
      </c>
      <c r="Y77" s="29" t="s">
        <v>119</v>
      </c>
      <c r="Z77" s="29" t="s">
        <v>119</v>
      </c>
      <c r="AA77" s="29" t="s">
        <v>119</v>
      </c>
      <c r="AB77" s="29" t="s">
        <v>119</v>
      </c>
      <c r="AC77" s="29" t="s">
        <v>119</v>
      </c>
      <c r="AD77" s="29" t="s">
        <v>119</v>
      </c>
      <c r="AE77" s="29" t="s">
        <v>119</v>
      </c>
      <c r="AF77" s="29" t="s">
        <v>119</v>
      </c>
      <c r="AG77" s="29" t="s">
        <v>119</v>
      </c>
      <c r="AH77" s="36" t="s">
        <v>117</v>
      </c>
      <c r="AI77" s="28" t="s">
        <v>118</v>
      </c>
      <c r="AJ77" s="28" t="s">
        <v>118</v>
      </c>
      <c r="AK77" s="28" t="s">
        <v>117</v>
      </c>
      <c r="AL77" s="28" t="s">
        <v>118</v>
      </c>
      <c r="AM77" s="28" t="s">
        <v>118</v>
      </c>
      <c r="AN77" s="28" t="s">
        <v>118</v>
      </c>
      <c r="AO77" s="28" t="s">
        <v>117</v>
      </c>
      <c r="AP77" s="28" t="s">
        <v>118</v>
      </c>
      <c r="AQ77" s="28" t="s">
        <v>118</v>
      </c>
      <c r="AR77" s="28" t="s">
        <v>117</v>
      </c>
      <c r="AS77" s="28" t="s">
        <v>360</v>
      </c>
      <c r="AT77" s="28" t="s">
        <v>118</v>
      </c>
      <c r="AU77" s="38" t="s">
        <v>361</v>
      </c>
      <c r="AV77" s="28">
        <v>70.0</v>
      </c>
      <c r="AW77" s="38">
        <v>26.0</v>
      </c>
      <c r="AX77" s="38" t="s">
        <v>141</v>
      </c>
      <c r="AY77" s="38">
        <v>624.0</v>
      </c>
      <c r="AZ77" s="39" t="s">
        <v>142</v>
      </c>
      <c r="BA77" s="38">
        <v>6.0</v>
      </c>
      <c r="BB77" s="38" t="s">
        <v>125</v>
      </c>
      <c r="BC77" s="28" t="s">
        <v>153</v>
      </c>
      <c r="BD77" s="28" t="s">
        <v>264</v>
      </c>
      <c r="BE77" s="29" t="s">
        <v>119</v>
      </c>
      <c r="BF77" s="29" t="s">
        <v>119</v>
      </c>
      <c r="BG77" s="40">
        <v>65.0</v>
      </c>
      <c r="BH77" s="41">
        <v>35.0</v>
      </c>
      <c r="BI77" s="42" t="s">
        <v>128</v>
      </c>
      <c r="BJ77" s="41">
        <v>208.0</v>
      </c>
      <c r="BK77" s="41">
        <v>15.0</v>
      </c>
      <c r="BL77" s="42" t="s">
        <v>128</v>
      </c>
      <c r="BM77" s="41">
        <v>6.0</v>
      </c>
      <c r="BN77" s="41">
        <v>30.0</v>
      </c>
      <c r="BO77" s="42" t="s">
        <v>128</v>
      </c>
      <c r="BP77" s="41">
        <v>3.0</v>
      </c>
      <c r="BQ77" s="41">
        <v>9.0</v>
      </c>
      <c r="BR77" s="42" t="s">
        <v>128</v>
      </c>
      <c r="BS77" s="41">
        <v>81.0</v>
      </c>
      <c r="BT77" s="41">
        <v>30.0</v>
      </c>
      <c r="BU77" s="42" t="s">
        <v>128</v>
      </c>
      <c r="BV77" s="41">
        <v>55.0</v>
      </c>
      <c r="BW77" s="41">
        <v>35.0</v>
      </c>
      <c r="BX77" s="42" t="s">
        <v>128</v>
      </c>
      <c r="BY77" s="41">
        <v>19.0</v>
      </c>
      <c r="BZ77" s="41">
        <v>10.0</v>
      </c>
      <c r="CA77" s="42" t="s">
        <v>128</v>
      </c>
      <c r="CB77" s="41">
        <v>-13.0</v>
      </c>
      <c r="CC77" s="41">
        <v>10.0</v>
      </c>
      <c r="CD77" s="42" t="s">
        <v>128</v>
      </c>
      <c r="CE77" s="41">
        <v>22.0</v>
      </c>
      <c r="CF77" s="41">
        <v>-1.03</v>
      </c>
      <c r="CG77" s="41" t="s">
        <v>150</v>
      </c>
      <c r="CH77" s="43">
        <v>8.0</v>
      </c>
      <c r="CI77" s="44" t="s">
        <v>182</v>
      </c>
      <c r="CJ77" s="45">
        <v>14.0</v>
      </c>
      <c r="CK77" s="44" t="s">
        <v>191</v>
      </c>
      <c r="CL77" s="67">
        <v>7.0</v>
      </c>
      <c r="CM77" s="68" t="s">
        <v>147</v>
      </c>
      <c r="CN77" s="67">
        <v>8.0</v>
      </c>
      <c r="CO77" s="67" t="s">
        <v>147</v>
      </c>
      <c r="CP77" s="45">
        <v>8.0</v>
      </c>
      <c r="CQ77" s="48" t="str">
        <f t="shared" si="1"/>
        <v>posible</v>
      </c>
      <c r="CR77" s="41">
        <v>14.0</v>
      </c>
      <c r="CS77" s="49" t="str">
        <f t="shared" si="2"/>
        <v>probablemente significativa</v>
      </c>
      <c r="CT77" s="78">
        <v>76.0</v>
      </c>
      <c r="CU77" s="78">
        <v>60.0</v>
      </c>
      <c r="CV77" s="78">
        <v>2.92505948</v>
      </c>
      <c r="CW77" s="71"/>
      <c r="CX77" s="79">
        <v>0.86574016</v>
      </c>
      <c r="CY77" s="52">
        <v>11.0</v>
      </c>
      <c r="CZ77" s="53">
        <v>0.0</v>
      </c>
      <c r="DA77" s="54" t="s">
        <v>117</v>
      </c>
      <c r="DB77" s="55" t="s">
        <v>118</v>
      </c>
      <c r="DC77" s="56">
        <v>6665.0</v>
      </c>
      <c r="DD77" s="57">
        <v>5484.0</v>
      </c>
      <c r="DE77" s="58">
        <v>1181.0</v>
      </c>
      <c r="DF77" s="57">
        <v>38.7404</v>
      </c>
      <c r="DG77" s="57">
        <v>39.7009</v>
      </c>
      <c r="DH77" s="58">
        <v>37.7658</v>
      </c>
      <c r="DI77" s="57">
        <v>440012.0</v>
      </c>
      <c r="DJ77" s="57">
        <v>56773.0</v>
      </c>
      <c r="DK77" s="57">
        <v>34689.0</v>
      </c>
      <c r="DL77" s="57">
        <v>451338.6005</v>
      </c>
    </row>
    <row r="78">
      <c r="A78" s="28" t="s">
        <v>362</v>
      </c>
      <c r="B78" s="29" t="s">
        <v>115</v>
      </c>
      <c r="C78" s="30">
        <v>45150.0</v>
      </c>
      <c r="D78" s="31">
        <v>37.0</v>
      </c>
      <c r="E78" s="28" t="s">
        <v>116</v>
      </c>
      <c r="F78" s="28">
        <v>150.0</v>
      </c>
      <c r="G78" s="32">
        <v>55.0</v>
      </c>
      <c r="H78" s="33">
        <v>24.444444444444443</v>
      </c>
      <c r="I78" s="28" t="s">
        <v>117</v>
      </c>
      <c r="J78" s="28">
        <v>5.0</v>
      </c>
      <c r="K78" s="34">
        <v>44915.0</v>
      </c>
      <c r="L78" s="28" t="s">
        <v>118</v>
      </c>
      <c r="M78" s="29" t="s">
        <v>119</v>
      </c>
      <c r="N78" s="29" t="s">
        <v>119</v>
      </c>
      <c r="O78" s="29" t="s">
        <v>119</v>
      </c>
      <c r="P78" s="29" t="s">
        <v>119</v>
      </c>
      <c r="Q78" s="29" t="s">
        <v>119</v>
      </c>
      <c r="R78" s="35" t="s">
        <v>120</v>
      </c>
      <c r="S78" s="29" t="s">
        <v>119</v>
      </c>
      <c r="T78" s="29" t="s">
        <v>119</v>
      </c>
      <c r="U78" s="29" t="s">
        <v>119</v>
      </c>
      <c r="V78" s="29" t="s">
        <v>119</v>
      </c>
      <c r="W78" s="29" t="s">
        <v>119</v>
      </c>
      <c r="X78" s="29" t="s">
        <v>119</v>
      </c>
      <c r="Y78" s="29" t="s">
        <v>119</v>
      </c>
      <c r="Z78" s="29" t="s">
        <v>119</v>
      </c>
      <c r="AA78" s="29" t="s">
        <v>119</v>
      </c>
      <c r="AB78" s="29" t="s">
        <v>119</v>
      </c>
      <c r="AC78" s="29" t="s">
        <v>119</v>
      </c>
      <c r="AD78" s="29" t="s">
        <v>119</v>
      </c>
      <c r="AE78" s="29" t="s">
        <v>119</v>
      </c>
      <c r="AF78" s="29" t="s">
        <v>119</v>
      </c>
      <c r="AG78" s="29" t="s">
        <v>119</v>
      </c>
      <c r="AH78" s="36" t="s">
        <v>118</v>
      </c>
      <c r="AI78" s="28" t="s">
        <v>118</v>
      </c>
      <c r="AJ78" s="28" t="s">
        <v>118</v>
      </c>
      <c r="AK78" s="28" t="s">
        <v>118</v>
      </c>
      <c r="AL78" s="28" t="s">
        <v>118</v>
      </c>
      <c r="AM78" s="28" t="s">
        <v>118</v>
      </c>
      <c r="AN78" s="28" t="s">
        <v>118</v>
      </c>
      <c r="AO78" s="28" t="s">
        <v>118</v>
      </c>
      <c r="AP78" s="28" t="s">
        <v>118</v>
      </c>
      <c r="AQ78" s="28" t="s">
        <v>118</v>
      </c>
      <c r="AR78" s="28" t="s">
        <v>118</v>
      </c>
      <c r="AS78" s="29" t="s">
        <v>119</v>
      </c>
      <c r="AT78" s="28" t="s">
        <v>118</v>
      </c>
      <c r="AU78" s="38" t="s">
        <v>134</v>
      </c>
      <c r="AV78" s="28">
        <v>70.0</v>
      </c>
      <c r="AW78" s="38">
        <v>18.0</v>
      </c>
      <c r="AX78" s="38" t="s">
        <v>123</v>
      </c>
      <c r="AY78" s="38">
        <v>1385.9999999999998</v>
      </c>
      <c r="AZ78" s="39" t="s">
        <v>165</v>
      </c>
      <c r="BA78" s="38">
        <v>3.0</v>
      </c>
      <c r="BB78" s="38" t="s">
        <v>135</v>
      </c>
      <c r="BC78" s="28" t="s">
        <v>157</v>
      </c>
      <c r="BD78" s="28" t="s">
        <v>127</v>
      </c>
      <c r="BE78" s="29" t="s">
        <v>119</v>
      </c>
      <c r="BF78" s="29" t="s">
        <v>119</v>
      </c>
      <c r="BG78" s="40">
        <v>65.0</v>
      </c>
      <c r="BH78" s="41">
        <v>35.0</v>
      </c>
      <c r="BI78" s="42" t="s">
        <v>128</v>
      </c>
      <c r="BJ78" s="41">
        <v>208.0</v>
      </c>
      <c r="BK78" s="41">
        <v>15.0</v>
      </c>
      <c r="BL78" s="42" t="s">
        <v>128</v>
      </c>
      <c r="BM78" s="41">
        <v>6.0</v>
      </c>
      <c r="BN78" s="41">
        <v>30.0</v>
      </c>
      <c r="BO78" s="42" t="s">
        <v>128</v>
      </c>
      <c r="BP78" s="41">
        <v>3.0</v>
      </c>
      <c r="BQ78" s="41">
        <v>9.0</v>
      </c>
      <c r="BR78" s="42" t="s">
        <v>128</v>
      </c>
      <c r="BS78" s="41">
        <v>81.0</v>
      </c>
      <c r="BT78" s="41">
        <v>30.0</v>
      </c>
      <c r="BU78" s="42" t="s">
        <v>128</v>
      </c>
      <c r="BV78" s="41">
        <v>55.0</v>
      </c>
      <c r="BW78" s="41">
        <v>35.0</v>
      </c>
      <c r="BX78" s="42" t="s">
        <v>128</v>
      </c>
      <c r="BY78" s="41">
        <v>19.0</v>
      </c>
      <c r="BZ78" s="41">
        <v>10.0</v>
      </c>
      <c r="CA78" s="42" t="s">
        <v>128</v>
      </c>
      <c r="CB78" s="41">
        <v>-13.0</v>
      </c>
      <c r="CC78" s="41">
        <v>10.0</v>
      </c>
      <c r="CD78" s="42" t="s">
        <v>128</v>
      </c>
      <c r="CE78" s="41">
        <v>22.0</v>
      </c>
      <c r="CF78" s="41">
        <v>-1.03</v>
      </c>
      <c r="CG78" s="41" t="s">
        <v>150</v>
      </c>
      <c r="CH78" s="43">
        <v>3.0</v>
      </c>
      <c r="CI78" s="44" t="s">
        <v>129</v>
      </c>
      <c r="CJ78" s="45">
        <v>6.0</v>
      </c>
      <c r="CK78" s="44" t="s">
        <v>129</v>
      </c>
      <c r="CL78" s="46" t="s">
        <v>119</v>
      </c>
      <c r="CM78" s="47" t="s">
        <v>119</v>
      </c>
      <c r="CN78" s="46" t="s">
        <v>119</v>
      </c>
      <c r="CO78" s="46" t="s">
        <v>119</v>
      </c>
      <c r="CP78" s="45">
        <v>3.0</v>
      </c>
      <c r="CQ78" s="48" t="str">
        <f t="shared" si="1"/>
        <v>ausencia</v>
      </c>
      <c r="CR78" s="41">
        <v>6.0</v>
      </c>
      <c r="CS78" s="49" t="str">
        <f t="shared" si="2"/>
        <v>ausencia</v>
      </c>
      <c r="CT78" s="71"/>
      <c r="CU78" s="71"/>
      <c r="CV78" s="71"/>
      <c r="CW78" s="71"/>
      <c r="CX78" s="71"/>
      <c r="CY78" s="52">
        <v>23.0</v>
      </c>
      <c r="CZ78" s="53">
        <v>0.0</v>
      </c>
      <c r="DA78" s="54" t="s">
        <v>117</v>
      </c>
      <c r="DB78" s="55" t="s">
        <v>118</v>
      </c>
      <c r="DC78" s="56">
        <v>48.0</v>
      </c>
      <c r="DD78" s="57">
        <v>0.0</v>
      </c>
      <c r="DE78" s="58">
        <v>48.0</v>
      </c>
      <c r="DF78" s="57">
        <v>44.1971</v>
      </c>
      <c r="DG78" s="57">
        <v>44.612</v>
      </c>
      <c r="DH78" s="58">
        <v>43.802</v>
      </c>
      <c r="DI78" s="57">
        <v>385805.0</v>
      </c>
      <c r="DJ78" s="57">
        <v>54068.0</v>
      </c>
      <c r="DK78" s="57">
        <v>19190.0</v>
      </c>
      <c r="DL78" s="57">
        <v>437729.969</v>
      </c>
    </row>
    <row r="79">
      <c r="A79" s="28" t="s">
        <v>363</v>
      </c>
      <c r="B79" s="29" t="s">
        <v>167</v>
      </c>
      <c r="C79" s="30">
        <v>45150.0</v>
      </c>
      <c r="D79" s="31">
        <v>48.0</v>
      </c>
      <c r="E79" s="28" t="s">
        <v>116</v>
      </c>
      <c r="F79" s="28">
        <v>170.0</v>
      </c>
      <c r="G79" s="32">
        <v>73.0</v>
      </c>
      <c r="H79" s="33">
        <v>25.259515570934255</v>
      </c>
      <c r="I79" s="28" t="s">
        <v>117</v>
      </c>
      <c r="J79" s="28">
        <v>4.0</v>
      </c>
      <c r="K79" s="34">
        <v>44896.0</v>
      </c>
      <c r="L79" s="28" t="s">
        <v>117</v>
      </c>
      <c r="M79" s="28">
        <v>1.0</v>
      </c>
      <c r="N79" s="34">
        <v>44013.0</v>
      </c>
      <c r="O79" s="28">
        <v>0.0</v>
      </c>
      <c r="P79" s="34">
        <v>44013.0</v>
      </c>
      <c r="Q79" s="28" t="s">
        <v>118</v>
      </c>
      <c r="R79" s="35" t="s">
        <v>131</v>
      </c>
      <c r="S79" s="28" t="s">
        <v>132</v>
      </c>
      <c r="T79" s="28" t="s">
        <v>117</v>
      </c>
      <c r="U79" s="28">
        <v>3.0</v>
      </c>
      <c r="V79" s="28">
        <v>2.0</v>
      </c>
      <c r="W79" s="28">
        <v>3.0</v>
      </c>
      <c r="X79" s="28">
        <v>3.0</v>
      </c>
      <c r="Y79" s="28">
        <v>2.0</v>
      </c>
      <c r="Z79" s="28">
        <v>2.0</v>
      </c>
      <c r="AA79" s="28">
        <v>3.0</v>
      </c>
      <c r="AB79" s="28">
        <v>2.0</v>
      </c>
      <c r="AC79" s="28">
        <v>2.0</v>
      </c>
      <c r="AD79" s="28">
        <v>2.0</v>
      </c>
      <c r="AE79" s="28">
        <v>1.0</v>
      </c>
      <c r="AF79" s="28">
        <v>1.0</v>
      </c>
      <c r="AG79" s="59" t="s">
        <v>364</v>
      </c>
      <c r="AH79" s="36" t="s">
        <v>118</v>
      </c>
      <c r="AI79" s="28" t="s">
        <v>118</v>
      </c>
      <c r="AJ79" s="28" t="s">
        <v>118</v>
      </c>
      <c r="AK79" s="28" t="s">
        <v>118</v>
      </c>
      <c r="AL79" s="28" t="s">
        <v>118</v>
      </c>
      <c r="AM79" s="28" t="s">
        <v>118</v>
      </c>
      <c r="AN79" s="28" t="s">
        <v>118</v>
      </c>
      <c r="AO79" s="28" t="s">
        <v>118</v>
      </c>
      <c r="AP79" s="28" t="s">
        <v>118</v>
      </c>
      <c r="AQ79" s="28" t="s">
        <v>118</v>
      </c>
      <c r="AR79" s="28" t="s">
        <v>118</v>
      </c>
      <c r="AS79" s="28" t="s">
        <v>365</v>
      </c>
      <c r="AT79" s="28" t="s">
        <v>156</v>
      </c>
      <c r="AU79" s="38" t="s">
        <v>282</v>
      </c>
      <c r="AV79" s="28">
        <v>95.0</v>
      </c>
      <c r="AW79" s="38">
        <v>28.0</v>
      </c>
      <c r="AX79" s="38" t="s">
        <v>141</v>
      </c>
      <c r="AY79" s="38">
        <v>0.0</v>
      </c>
      <c r="AZ79" s="39" t="s">
        <v>142</v>
      </c>
      <c r="BA79" s="38">
        <v>7.0</v>
      </c>
      <c r="BB79" s="38" t="s">
        <v>125</v>
      </c>
      <c r="BC79" s="28" t="s">
        <v>157</v>
      </c>
      <c r="BD79" s="28" t="s">
        <v>127</v>
      </c>
      <c r="BE79" s="28">
        <v>1137.0</v>
      </c>
      <c r="BF79" s="28">
        <v>1137.0</v>
      </c>
      <c r="BG79" s="60">
        <v>73.0</v>
      </c>
      <c r="BH79" s="61">
        <v>1.0</v>
      </c>
      <c r="BI79" s="62" t="s">
        <v>138</v>
      </c>
      <c r="BJ79" s="61">
        <v>145.0</v>
      </c>
      <c r="BK79" s="61">
        <v>6.0</v>
      </c>
      <c r="BL79" s="62" t="s">
        <v>128</v>
      </c>
      <c r="BM79" s="61">
        <v>5.0</v>
      </c>
      <c r="BN79" s="61">
        <v>4.0</v>
      </c>
      <c r="BO79" s="62" t="s">
        <v>138</v>
      </c>
      <c r="BP79" s="61">
        <v>5.0</v>
      </c>
      <c r="BQ79" s="61">
        <v>29.0</v>
      </c>
      <c r="BR79" s="62" t="s">
        <v>128</v>
      </c>
      <c r="BS79" s="61">
        <v>61.0</v>
      </c>
      <c r="BT79" s="61" t="s">
        <v>137</v>
      </c>
      <c r="BU79" s="62" t="s">
        <v>138</v>
      </c>
      <c r="BV79" s="61">
        <v>56.0</v>
      </c>
      <c r="BW79" s="61">
        <v>15.0</v>
      </c>
      <c r="BX79" s="62" t="s">
        <v>128</v>
      </c>
      <c r="BY79" s="61">
        <v>36.0</v>
      </c>
      <c r="BZ79" s="61">
        <v>30.0</v>
      </c>
      <c r="CA79" s="62" t="s">
        <v>128</v>
      </c>
      <c r="CB79" s="61">
        <v>7.0</v>
      </c>
      <c r="CC79" s="61">
        <v>80.0</v>
      </c>
      <c r="CD79" s="62" t="s">
        <v>128</v>
      </c>
      <c r="CE79" s="61">
        <v>26.0</v>
      </c>
      <c r="CF79" s="61">
        <v>0.21</v>
      </c>
      <c r="CG79" s="61" t="s">
        <v>128</v>
      </c>
      <c r="CH79" s="63" t="s">
        <v>119</v>
      </c>
      <c r="CI79" s="64" t="s">
        <v>119</v>
      </c>
      <c r="CJ79" s="65" t="s">
        <v>119</v>
      </c>
      <c r="CK79" s="64" t="s">
        <v>119</v>
      </c>
      <c r="CL79" s="46" t="s">
        <v>119</v>
      </c>
      <c r="CM79" s="47" t="s">
        <v>119</v>
      </c>
      <c r="CN79" s="46" t="s">
        <v>119</v>
      </c>
      <c r="CO79" s="46" t="s">
        <v>119</v>
      </c>
      <c r="CP79" s="65" t="s">
        <v>119</v>
      </c>
      <c r="CQ79" s="48" t="str">
        <f t="shared" si="1"/>
        <v>NaN</v>
      </c>
      <c r="CR79" s="61" t="s">
        <v>119</v>
      </c>
      <c r="CS79" s="49" t="str">
        <f t="shared" si="2"/>
        <v>NaN</v>
      </c>
      <c r="CT79" s="71"/>
      <c r="CU79" s="71"/>
      <c r="CV79" s="71"/>
      <c r="CW79" s="71"/>
      <c r="CX79" s="71"/>
      <c r="CY79" s="52">
        <v>13.0</v>
      </c>
      <c r="CZ79" s="53">
        <v>2.0</v>
      </c>
      <c r="DA79" s="54" t="s">
        <v>117</v>
      </c>
      <c r="DB79" s="55" t="s">
        <v>118</v>
      </c>
      <c r="DC79" s="56">
        <v>111.0</v>
      </c>
      <c r="DD79" s="57">
        <v>41.0</v>
      </c>
      <c r="DE79" s="58">
        <v>70.0</v>
      </c>
      <c r="DF79" s="57">
        <v>40.1651</v>
      </c>
      <c r="DG79" s="57">
        <v>40.6812</v>
      </c>
      <c r="DH79" s="58">
        <v>39.6391</v>
      </c>
      <c r="DI79" s="57">
        <v>473485.0</v>
      </c>
      <c r="DJ79" s="57">
        <v>56533.0</v>
      </c>
      <c r="DK79" s="57">
        <v>15230.0</v>
      </c>
      <c r="DL79" s="57">
        <v>495690.9844</v>
      </c>
    </row>
    <row r="80">
      <c r="A80" s="28" t="s">
        <v>366</v>
      </c>
      <c r="B80" s="29" t="s">
        <v>115</v>
      </c>
      <c r="C80" s="30">
        <v>45149.0</v>
      </c>
      <c r="D80" s="31">
        <v>34.0</v>
      </c>
      <c r="E80" s="28" t="s">
        <v>116</v>
      </c>
      <c r="F80" s="28">
        <v>150.0</v>
      </c>
      <c r="G80" s="32">
        <v>46.0</v>
      </c>
      <c r="H80" s="33">
        <v>20.444444444444443</v>
      </c>
      <c r="I80" s="28" t="s">
        <v>117</v>
      </c>
      <c r="J80" s="28">
        <v>2.0</v>
      </c>
      <c r="K80" s="34">
        <v>2022.0</v>
      </c>
      <c r="L80" s="28" t="s">
        <v>117</v>
      </c>
      <c r="M80" s="28">
        <v>2.0</v>
      </c>
      <c r="N80" s="34">
        <v>44562.0</v>
      </c>
      <c r="O80" s="28">
        <v>1.0</v>
      </c>
      <c r="P80" s="34">
        <v>44652.0</v>
      </c>
      <c r="Q80" s="28" t="s">
        <v>118</v>
      </c>
      <c r="R80" s="35" t="s">
        <v>131</v>
      </c>
      <c r="S80" s="28" t="s">
        <v>177</v>
      </c>
      <c r="T80" s="28" t="s">
        <v>118</v>
      </c>
      <c r="U80" s="28">
        <v>1.0</v>
      </c>
      <c r="V80" s="28">
        <v>1.0</v>
      </c>
      <c r="W80" s="28">
        <v>3.0</v>
      </c>
      <c r="X80" s="28">
        <v>3.0</v>
      </c>
      <c r="Y80" s="28">
        <v>1.0</v>
      </c>
      <c r="Z80" s="28">
        <v>1.0</v>
      </c>
      <c r="AA80" s="28">
        <v>1.0</v>
      </c>
      <c r="AB80" s="28">
        <v>1.0</v>
      </c>
      <c r="AC80" s="28">
        <v>3.0</v>
      </c>
      <c r="AD80" s="28">
        <v>1.0</v>
      </c>
      <c r="AE80" s="28">
        <v>1.0</v>
      </c>
      <c r="AF80" s="28">
        <v>3.0</v>
      </c>
      <c r="AG80" s="59" t="s">
        <v>367</v>
      </c>
      <c r="AH80" s="36" t="s">
        <v>118</v>
      </c>
      <c r="AI80" s="28" t="s">
        <v>118</v>
      </c>
      <c r="AJ80" s="28" t="s">
        <v>118</v>
      </c>
      <c r="AK80" s="28" t="s">
        <v>118</v>
      </c>
      <c r="AL80" s="28" t="s">
        <v>118</v>
      </c>
      <c r="AM80" s="28" t="s">
        <v>118</v>
      </c>
      <c r="AN80" s="28" t="s">
        <v>118</v>
      </c>
      <c r="AO80" s="28" t="s">
        <v>118</v>
      </c>
      <c r="AP80" s="28" t="s">
        <v>118</v>
      </c>
      <c r="AQ80" s="28" t="s">
        <v>118</v>
      </c>
      <c r="AR80" s="28" t="s">
        <v>118</v>
      </c>
      <c r="AS80" s="29" t="s">
        <v>119</v>
      </c>
      <c r="AT80" s="29" t="s">
        <v>119</v>
      </c>
      <c r="AU80" s="38" t="s">
        <v>294</v>
      </c>
      <c r="AV80" s="28">
        <v>70.0</v>
      </c>
      <c r="AW80" s="38">
        <v>27.0</v>
      </c>
      <c r="AX80" s="38" t="s">
        <v>141</v>
      </c>
      <c r="AY80" s="38">
        <v>396.0</v>
      </c>
      <c r="AZ80" s="39" t="s">
        <v>142</v>
      </c>
      <c r="BA80" s="38">
        <v>11.0</v>
      </c>
      <c r="BB80" s="38" t="s">
        <v>125</v>
      </c>
      <c r="BC80" s="28" t="s">
        <v>171</v>
      </c>
      <c r="BD80" s="28" t="s">
        <v>32</v>
      </c>
      <c r="BE80" s="28">
        <v>587.0</v>
      </c>
      <c r="BF80" s="28">
        <v>497.0</v>
      </c>
      <c r="BG80" s="60">
        <v>43.0</v>
      </c>
      <c r="BH80" s="61">
        <v>20.0</v>
      </c>
      <c r="BI80" s="62" t="s">
        <v>128</v>
      </c>
      <c r="BJ80" s="61">
        <v>95.0</v>
      </c>
      <c r="BK80" s="61">
        <v>15.0</v>
      </c>
      <c r="BL80" s="62" t="s">
        <v>128</v>
      </c>
      <c r="BM80" s="61">
        <v>8.0</v>
      </c>
      <c r="BN80" s="61">
        <v>43.0</v>
      </c>
      <c r="BO80" s="62" t="s">
        <v>128</v>
      </c>
      <c r="BP80" s="61">
        <v>6.0</v>
      </c>
      <c r="BQ80" s="61">
        <v>47.0</v>
      </c>
      <c r="BR80" s="62" t="s">
        <v>128</v>
      </c>
      <c r="BS80" s="61">
        <v>112.0</v>
      </c>
      <c r="BT80" s="61">
        <v>75.0</v>
      </c>
      <c r="BU80" s="62" t="s">
        <v>128</v>
      </c>
      <c r="BV80" s="61">
        <v>75.0</v>
      </c>
      <c r="BW80" s="61">
        <v>55.0</v>
      </c>
      <c r="BX80" s="62" t="s">
        <v>128</v>
      </c>
      <c r="BY80" s="61">
        <v>46.0</v>
      </c>
      <c r="BZ80" s="61">
        <v>55.0</v>
      </c>
      <c r="CA80" s="62" t="s">
        <v>128</v>
      </c>
      <c r="CB80" s="61">
        <v>2.0</v>
      </c>
      <c r="CC80" s="61">
        <v>45.0</v>
      </c>
      <c r="CD80" s="62" t="s">
        <v>128</v>
      </c>
      <c r="CE80" s="61">
        <v>29.0</v>
      </c>
      <c r="CF80" s="61">
        <v>1.15</v>
      </c>
      <c r="CG80" s="61" t="s">
        <v>128</v>
      </c>
      <c r="CH80" s="63">
        <v>6.0</v>
      </c>
      <c r="CI80" s="64" t="s">
        <v>129</v>
      </c>
      <c r="CJ80" s="65">
        <v>10.0</v>
      </c>
      <c r="CK80" s="64" t="s">
        <v>182</v>
      </c>
      <c r="CL80" s="46" t="s">
        <v>119</v>
      </c>
      <c r="CM80" s="47" t="s">
        <v>119</v>
      </c>
      <c r="CN80" s="46" t="s">
        <v>119</v>
      </c>
      <c r="CO80" s="46" t="s">
        <v>119</v>
      </c>
      <c r="CP80" s="65">
        <v>6.0</v>
      </c>
      <c r="CQ80" s="48" t="str">
        <f t="shared" si="1"/>
        <v>ausencia</v>
      </c>
      <c r="CR80" s="61">
        <v>10.0</v>
      </c>
      <c r="CS80" s="49" t="str">
        <f t="shared" si="2"/>
        <v>posible</v>
      </c>
      <c r="CT80" s="71"/>
      <c r="CU80" s="71"/>
      <c r="CV80" s="71"/>
      <c r="CW80" s="71"/>
      <c r="CX80" s="71"/>
      <c r="CY80" s="52">
        <v>13.0</v>
      </c>
      <c r="CZ80" s="53">
        <v>3.0</v>
      </c>
      <c r="DA80" s="54" t="s">
        <v>117</v>
      </c>
      <c r="DB80" s="55" t="s">
        <v>118</v>
      </c>
      <c r="DC80" s="56">
        <v>24.0</v>
      </c>
      <c r="DD80" s="57">
        <v>24.0</v>
      </c>
      <c r="DE80" s="58">
        <v>0.0</v>
      </c>
      <c r="DF80" s="57">
        <v>41.6019</v>
      </c>
      <c r="DG80" s="57">
        <v>41.7082</v>
      </c>
      <c r="DH80" s="58">
        <v>41.5036</v>
      </c>
      <c r="DI80" s="57">
        <v>430415.0</v>
      </c>
      <c r="DJ80" s="57">
        <v>55656.0</v>
      </c>
      <c r="DK80" s="57">
        <v>8982.0</v>
      </c>
      <c r="DL80" s="57">
        <v>477615.2887</v>
      </c>
    </row>
    <row r="81">
      <c r="A81" s="28" t="s">
        <v>368</v>
      </c>
      <c r="B81" s="29" t="s">
        <v>167</v>
      </c>
      <c r="C81" s="30">
        <v>45150.0</v>
      </c>
      <c r="D81" s="31">
        <v>41.0</v>
      </c>
      <c r="E81" s="28" t="s">
        <v>116</v>
      </c>
      <c r="F81" s="28">
        <v>168.0</v>
      </c>
      <c r="G81" s="32">
        <v>60.9</v>
      </c>
      <c r="H81" s="33">
        <v>21.577380952380953</v>
      </c>
      <c r="I81" s="28" t="s">
        <v>117</v>
      </c>
      <c r="J81" s="28">
        <v>2.0</v>
      </c>
      <c r="K81" s="34">
        <v>44469.0</v>
      </c>
      <c r="L81" s="28" t="s">
        <v>117</v>
      </c>
      <c r="M81" s="28">
        <v>3.0</v>
      </c>
      <c r="N81" s="34">
        <v>43922.0</v>
      </c>
      <c r="O81" s="28">
        <v>0.0</v>
      </c>
      <c r="P81" s="34">
        <v>44835.0</v>
      </c>
      <c r="Q81" s="28" t="s">
        <v>118</v>
      </c>
      <c r="R81" s="35" t="s">
        <v>131</v>
      </c>
      <c r="S81" s="28" t="s">
        <v>168</v>
      </c>
      <c r="T81" s="28" t="s">
        <v>118</v>
      </c>
      <c r="U81" s="28">
        <v>2.0</v>
      </c>
      <c r="V81" s="28">
        <v>2.0</v>
      </c>
      <c r="W81" s="28">
        <v>2.0</v>
      </c>
      <c r="X81" s="28">
        <v>2.0</v>
      </c>
      <c r="Y81" s="28">
        <v>2.0</v>
      </c>
      <c r="Z81" s="28">
        <v>1.0</v>
      </c>
      <c r="AA81" s="28">
        <v>2.0</v>
      </c>
      <c r="AB81" s="28">
        <v>1.0</v>
      </c>
      <c r="AC81" s="28">
        <v>1.0</v>
      </c>
      <c r="AD81" s="28">
        <v>1.0</v>
      </c>
      <c r="AE81" s="28">
        <v>1.0</v>
      </c>
      <c r="AF81" s="28">
        <v>1.0</v>
      </c>
      <c r="AG81" s="59" t="s">
        <v>318</v>
      </c>
      <c r="AH81" s="36" t="s">
        <v>117</v>
      </c>
      <c r="AI81" s="28" t="s">
        <v>118</v>
      </c>
      <c r="AJ81" s="28" t="s">
        <v>118</v>
      </c>
      <c r="AK81" s="28" t="s">
        <v>118</v>
      </c>
      <c r="AL81" s="28" t="s">
        <v>118</v>
      </c>
      <c r="AM81" s="28" t="s">
        <v>118</v>
      </c>
      <c r="AN81" s="28" t="s">
        <v>118</v>
      </c>
      <c r="AO81" s="28" t="s">
        <v>118</v>
      </c>
      <c r="AP81" s="28" t="s">
        <v>118</v>
      </c>
      <c r="AQ81" s="28" t="s">
        <v>118</v>
      </c>
      <c r="AR81" s="28" t="s">
        <v>118</v>
      </c>
      <c r="AS81" s="29" t="s">
        <v>119</v>
      </c>
      <c r="AT81" s="28" t="s">
        <v>117</v>
      </c>
      <c r="AU81" s="38" t="s">
        <v>319</v>
      </c>
      <c r="AV81" s="28">
        <v>70.0</v>
      </c>
      <c r="AW81" s="38">
        <v>26.0</v>
      </c>
      <c r="AX81" s="38" t="s">
        <v>141</v>
      </c>
      <c r="AY81" s="38">
        <v>13440.0</v>
      </c>
      <c r="AZ81" s="39" t="s">
        <v>124</v>
      </c>
      <c r="BA81" s="38">
        <v>11.0</v>
      </c>
      <c r="BB81" s="38" t="s">
        <v>125</v>
      </c>
      <c r="BC81" s="28" t="s">
        <v>171</v>
      </c>
      <c r="BD81" s="28" t="s">
        <v>162</v>
      </c>
      <c r="BE81" s="28">
        <v>1228.0</v>
      </c>
      <c r="BF81" s="28">
        <v>315.0</v>
      </c>
      <c r="BG81" s="60">
        <v>33.0</v>
      </c>
      <c r="BH81" s="61">
        <v>35.0</v>
      </c>
      <c r="BI81" s="62" t="s">
        <v>128</v>
      </c>
      <c r="BJ81" s="61">
        <v>47.0</v>
      </c>
      <c r="BK81" s="61">
        <v>75.0</v>
      </c>
      <c r="BL81" s="62" t="s">
        <v>128</v>
      </c>
      <c r="BM81" s="61">
        <v>7.0</v>
      </c>
      <c r="BN81" s="61">
        <v>22.0</v>
      </c>
      <c r="BO81" s="62" t="s">
        <v>128</v>
      </c>
      <c r="BP81" s="61">
        <v>5.0</v>
      </c>
      <c r="BQ81" s="61">
        <v>27.0</v>
      </c>
      <c r="BR81" s="62" t="s">
        <v>128</v>
      </c>
      <c r="BS81" s="61">
        <v>110.0</v>
      </c>
      <c r="BT81" s="61">
        <v>75.0</v>
      </c>
      <c r="BU81" s="62" t="s">
        <v>128</v>
      </c>
      <c r="BV81" s="61">
        <v>60.0</v>
      </c>
      <c r="BW81" s="61">
        <v>17.0</v>
      </c>
      <c r="BX81" s="62" t="s">
        <v>128</v>
      </c>
      <c r="BY81" s="61">
        <v>41.0</v>
      </c>
      <c r="BZ81" s="61">
        <v>40.0</v>
      </c>
      <c r="CA81" s="62" t="s">
        <v>128</v>
      </c>
      <c r="CB81" s="61">
        <v>3.0</v>
      </c>
      <c r="CC81" s="61">
        <v>60.0</v>
      </c>
      <c r="CD81" s="62" t="s">
        <v>128</v>
      </c>
      <c r="CE81" s="61">
        <v>28.0</v>
      </c>
      <c r="CF81" s="61">
        <v>0.84</v>
      </c>
      <c r="CG81" s="61" t="s">
        <v>128</v>
      </c>
      <c r="CH81" s="63">
        <v>8.0</v>
      </c>
      <c r="CI81" s="64" t="s">
        <v>182</v>
      </c>
      <c r="CJ81" s="65">
        <v>14.0</v>
      </c>
      <c r="CK81" s="64" t="s">
        <v>191</v>
      </c>
      <c r="CL81" s="67">
        <v>8.0</v>
      </c>
      <c r="CM81" s="47" t="s">
        <v>147</v>
      </c>
      <c r="CN81" s="67">
        <v>8.0</v>
      </c>
      <c r="CO81" s="46" t="s">
        <v>147</v>
      </c>
      <c r="CP81" s="65">
        <v>8.0</v>
      </c>
      <c r="CQ81" s="48" t="str">
        <f t="shared" si="1"/>
        <v>posible</v>
      </c>
      <c r="CR81" s="61">
        <v>14.0</v>
      </c>
      <c r="CS81" s="49" t="str">
        <f t="shared" si="2"/>
        <v>probablemente significativa</v>
      </c>
      <c r="CT81" s="50">
        <v>77.0</v>
      </c>
      <c r="CU81" s="50">
        <v>67.0</v>
      </c>
      <c r="CV81" s="50">
        <v>4.81520848</v>
      </c>
      <c r="CW81" s="50">
        <v>0.007589</v>
      </c>
      <c r="CX81" s="51">
        <v>0.76792587</v>
      </c>
      <c r="CY81" s="52">
        <v>21.0</v>
      </c>
      <c r="CZ81" s="53">
        <v>4.0</v>
      </c>
      <c r="DA81" s="54" t="s">
        <v>117</v>
      </c>
      <c r="DB81" s="55" t="s">
        <v>118</v>
      </c>
      <c r="DC81" s="56">
        <v>1484.0</v>
      </c>
      <c r="DD81" s="57">
        <v>1377.0</v>
      </c>
      <c r="DE81" s="58">
        <v>107.0</v>
      </c>
      <c r="DF81" s="57">
        <v>44.5027</v>
      </c>
      <c r="DG81" s="57">
        <v>46.4129</v>
      </c>
      <c r="DH81" s="58">
        <v>42.5252</v>
      </c>
      <c r="DI81" s="57">
        <v>399362.0</v>
      </c>
      <c r="DJ81" s="57">
        <v>56262.0</v>
      </c>
      <c r="DK81" s="57">
        <v>10181.0</v>
      </c>
      <c r="DL81" s="57">
        <v>390694.7904</v>
      </c>
    </row>
    <row r="82">
      <c r="A82" s="28" t="s">
        <v>369</v>
      </c>
      <c r="B82" s="29" t="s">
        <v>115</v>
      </c>
      <c r="C82" s="30">
        <v>45149.0</v>
      </c>
      <c r="D82" s="31">
        <v>47.0</v>
      </c>
      <c r="E82" s="28" t="s">
        <v>145</v>
      </c>
      <c r="F82" s="28">
        <v>174.0</v>
      </c>
      <c r="G82" s="32">
        <v>72.0</v>
      </c>
      <c r="H82" s="33">
        <v>23.781212841854934</v>
      </c>
      <c r="I82" s="28" t="s">
        <v>117</v>
      </c>
      <c r="J82" s="28">
        <v>2.0</v>
      </c>
      <c r="K82" s="34">
        <v>2021.0</v>
      </c>
      <c r="L82" s="28" t="s">
        <v>118</v>
      </c>
      <c r="M82" s="29" t="s">
        <v>119</v>
      </c>
      <c r="N82" s="29" t="s">
        <v>119</v>
      </c>
      <c r="O82" s="29" t="s">
        <v>119</v>
      </c>
      <c r="P82" s="29" t="s">
        <v>119</v>
      </c>
      <c r="Q82" s="29" t="s">
        <v>119</v>
      </c>
      <c r="R82" s="35" t="s">
        <v>120</v>
      </c>
      <c r="S82" s="29" t="s">
        <v>119</v>
      </c>
      <c r="T82" s="29" t="s">
        <v>119</v>
      </c>
      <c r="U82" s="29" t="s">
        <v>119</v>
      </c>
      <c r="V82" s="29" t="s">
        <v>119</v>
      </c>
      <c r="W82" s="29" t="s">
        <v>119</v>
      </c>
      <c r="X82" s="29" t="s">
        <v>119</v>
      </c>
      <c r="Y82" s="29" t="s">
        <v>119</v>
      </c>
      <c r="Z82" s="29" t="s">
        <v>119</v>
      </c>
      <c r="AA82" s="29" t="s">
        <v>119</v>
      </c>
      <c r="AB82" s="29" t="s">
        <v>119</v>
      </c>
      <c r="AC82" s="29" t="s">
        <v>119</v>
      </c>
      <c r="AD82" s="29" t="s">
        <v>119</v>
      </c>
      <c r="AE82" s="29" t="s">
        <v>119</v>
      </c>
      <c r="AF82" s="29" t="s">
        <v>119</v>
      </c>
      <c r="AG82" s="29" t="s">
        <v>119</v>
      </c>
      <c r="AH82" s="36" t="s">
        <v>118</v>
      </c>
      <c r="AI82" s="28" t="s">
        <v>118</v>
      </c>
      <c r="AJ82" s="28" t="s">
        <v>118</v>
      </c>
      <c r="AK82" s="28" t="s">
        <v>118</v>
      </c>
      <c r="AL82" s="28" t="s">
        <v>118</v>
      </c>
      <c r="AM82" s="28" t="s">
        <v>118</v>
      </c>
      <c r="AN82" s="28" t="s">
        <v>118</v>
      </c>
      <c r="AO82" s="28" t="s">
        <v>118</v>
      </c>
      <c r="AP82" s="28" t="s">
        <v>118</v>
      </c>
      <c r="AQ82" s="28" t="s">
        <v>118</v>
      </c>
      <c r="AR82" s="28" t="s">
        <v>117</v>
      </c>
      <c r="AS82" s="29" t="s">
        <v>119</v>
      </c>
      <c r="AT82" s="28" t="s">
        <v>118</v>
      </c>
      <c r="AU82" s="38" t="s">
        <v>370</v>
      </c>
      <c r="AV82" s="28">
        <v>90.0</v>
      </c>
      <c r="AW82" s="38">
        <v>20.0</v>
      </c>
      <c r="AX82" s="38" t="s">
        <v>123</v>
      </c>
      <c r="AY82" s="38">
        <v>2871.0</v>
      </c>
      <c r="AZ82" s="39" t="s">
        <v>124</v>
      </c>
      <c r="BA82" s="38">
        <v>8.0</v>
      </c>
      <c r="BB82" s="38" t="s">
        <v>125</v>
      </c>
      <c r="BC82" s="28" t="s">
        <v>149</v>
      </c>
      <c r="BD82" s="28" t="s">
        <v>127</v>
      </c>
      <c r="BE82" s="29" t="s">
        <v>119</v>
      </c>
      <c r="BF82" s="29" t="s">
        <v>119</v>
      </c>
      <c r="BG82" s="40">
        <v>33.0</v>
      </c>
      <c r="BH82" s="41">
        <v>35.0</v>
      </c>
      <c r="BI82" s="42" t="s">
        <v>128</v>
      </c>
      <c r="BJ82" s="41">
        <v>47.0</v>
      </c>
      <c r="BK82" s="41">
        <v>75.0</v>
      </c>
      <c r="BL82" s="42" t="s">
        <v>128</v>
      </c>
      <c r="BM82" s="41">
        <v>7.0</v>
      </c>
      <c r="BN82" s="41">
        <v>22.0</v>
      </c>
      <c r="BO82" s="42" t="s">
        <v>128</v>
      </c>
      <c r="BP82" s="41">
        <v>5.0</v>
      </c>
      <c r="BQ82" s="41">
        <v>27.0</v>
      </c>
      <c r="BR82" s="42" t="s">
        <v>128</v>
      </c>
      <c r="BS82" s="41">
        <v>110.0</v>
      </c>
      <c r="BT82" s="41">
        <v>75.0</v>
      </c>
      <c r="BU82" s="42" t="s">
        <v>128</v>
      </c>
      <c r="BV82" s="41">
        <v>60.0</v>
      </c>
      <c r="BW82" s="41">
        <v>17.0</v>
      </c>
      <c r="BX82" s="42" t="s">
        <v>128</v>
      </c>
      <c r="BY82" s="41">
        <v>41.0</v>
      </c>
      <c r="BZ82" s="41">
        <v>40.0</v>
      </c>
      <c r="CA82" s="42" t="s">
        <v>128</v>
      </c>
      <c r="CB82" s="41">
        <v>3.0</v>
      </c>
      <c r="CC82" s="41">
        <v>60.0</v>
      </c>
      <c r="CD82" s="42" t="s">
        <v>128</v>
      </c>
      <c r="CE82" s="41">
        <v>28.0</v>
      </c>
      <c r="CF82" s="41">
        <v>0.84</v>
      </c>
      <c r="CG82" s="41" t="s">
        <v>128</v>
      </c>
      <c r="CH82" s="43">
        <v>4.0</v>
      </c>
      <c r="CI82" s="44" t="s">
        <v>129</v>
      </c>
      <c r="CJ82" s="45">
        <v>4.0</v>
      </c>
      <c r="CK82" s="44" t="s">
        <v>129</v>
      </c>
      <c r="CL82" s="67">
        <v>3.0</v>
      </c>
      <c r="CM82" s="68" t="s">
        <v>129</v>
      </c>
      <c r="CN82" s="67">
        <v>4.0</v>
      </c>
      <c r="CO82" s="67" t="s">
        <v>129</v>
      </c>
      <c r="CP82" s="45">
        <v>4.0</v>
      </c>
      <c r="CQ82" s="48" t="str">
        <f t="shared" si="1"/>
        <v>ausencia</v>
      </c>
      <c r="CR82" s="41">
        <v>4.0</v>
      </c>
      <c r="CS82" s="49" t="str">
        <f t="shared" si="2"/>
        <v>ausencia</v>
      </c>
      <c r="CT82" s="75" t="s">
        <v>371</v>
      </c>
      <c r="CU82" s="66"/>
      <c r="CV82" s="50">
        <v>2.35014143</v>
      </c>
      <c r="CW82" s="50">
        <v>0.13044018</v>
      </c>
      <c r="CX82" s="51">
        <v>0.69132317</v>
      </c>
      <c r="CY82" s="52">
        <v>19.0</v>
      </c>
      <c r="CZ82" s="53">
        <v>0.0</v>
      </c>
      <c r="DA82" s="54" t="s">
        <v>117</v>
      </c>
      <c r="DB82" s="55" t="s">
        <v>118</v>
      </c>
      <c r="DC82" s="56">
        <v>84.0</v>
      </c>
      <c r="DD82" s="57">
        <v>68.0</v>
      </c>
      <c r="DE82" s="58">
        <v>16.0</v>
      </c>
      <c r="DF82" s="57">
        <v>39.2215</v>
      </c>
      <c r="DG82" s="57">
        <v>40.0465</v>
      </c>
      <c r="DH82" s="58">
        <v>38.4545</v>
      </c>
      <c r="DI82" s="57">
        <v>471533.0</v>
      </c>
      <c r="DJ82" s="57">
        <v>58332.0</v>
      </c>
      <c r="DK82" s="57">
        <v>9712.0</v>
      </c>
      <c r="DL82" s="57">
        <v>493328.9364</v>
      </c>
    </row>
    <row r="83">
      <c r="A83" s="28" t="s">
        <v>372</v>
      </c>
      <c r="B83" s="29" t="s">
        <v>167</v>
      </c>
      <c r="C83" s="30">
        <v>45156.0</v>
      </c>
      <c r="D83" s="31">
        <v>50.0</v>
      </c>
      <c r="E83" s="28" t="s">
        <v>116</v>
      </c>
      <c r="F83" s="28">
        <v>164.0</v>
      </c>
      <c r="G83" s="32">
        <v>78.0</v>
      </c>
      <c r="H83" s="33">
        <v>29.00059488399762</v>
      </c>
      <c r="I83" s="28" t="s">
        <v>117</v>
      </c>
      <c r="J83" s="28">
        <v>2.0</v>
      </c>
      <c r="K83" s="34">
        <v>44339.0</v>
      </c>
      <c r="L83" s="28" t="s">
        <v>117</v>
      </c>
      <c r="M83" s="28">
        <v>1.0</v>
      </c>
      <c r="N83" s="34">
        <v>44564.0</v>
      </c>
      <c r="O83" s="28">
        <v>2.0</v>
      </c>
      <c r="P83" s="34">
        <v>44564.0</v>
      </c>
      <c r="Q83" s="28" t="s">
        <v>118</v>
      </c>
      <c r="R83" s="35" t="s">
        <v>131</v>
      </c>
      <c r="S83" s="28" t="s">
        <v>168</v>
      </c>
      <c r="T83" s="28" t="s">
        <v>118</v>
      </c>
      <c r="U83" s="28">
        <v>1.0</v>
      </c>
      <c r="V83" s="28">
        <v>1.0</v>
      </c>
      <c r="W83" s="28">
        <v>2.0</v>
      </c>
      <c r="X83" s="28">
        <v>2.0</v>
      </c>
      <c r="Y83" s="28">
        <v>3.0</v>
      </c>
      <c r="Z83" s="28">
        <v>1.0</v>
      </c>
      <c r="AA83" s="28">
        <v>1.0</v>
      </c>
      <c r="AB83" s="28">
        <v>1.0</v>
      </c>
      <c r="AC83" s="28">
        <v>1.0</v>
      </c>
      <c r="AD83" s="28">
        <v>1.0</v>
      </c>
      <c r="AE83" s="28">
        <v>1.0</v>
      </c>
      <c r="AF83" s="28">
        <v>1.0</v>
      </c>
      <c r="AG83" s="59" t="s">
        <v>373</v>
      </c>
      <c r="AH83" s="36" t="s">
        <v>118</v>
      </c>
      <c r="AI83" s="28" t="s">
        <v>118</v>
      </c>
      <c r="AJ83" s="28" t="s">
        <v>118</v>
      </c>
      <c r="AK83" s="28" t="s">
        <v>118</v>
      </c>
      <c r="AL83" s="28" t="s">
        <v>118</v>
      </c>
      <c r="AM83" s="28" t="s">
        <v>118</v>
      </c>
      <c r="AN83" s="28" t="s">
        <v>118</v>
      </c>
      <c r="AO83" s="28" t="s">
        <v>118</v>
      </c>
      <c r="AP83" s="28" t="s">
        <v>118</v>
      </c>
      <c r="AQ83" s="28" t="s">
        <v>118</v>
      </c>
      <c r="AR83" s="28" t="s">
        <v>117</v>
      </c>
      <c r="AS83" s="28" t="s">
        <v>374</v>
      </c>
      <c r="AT83" s="28" t="s">
        <v>118</v>
      </c>
      <c r="AU83" s="38" t="s">
        <v>375</v>
      </c>
      <c r="AV83" s="28">
        <v>50.0</v>
      </c>
      <c r="AW83" s="38">
        <v>38.0</v>
      </c>
      <c r="AX83" s="38" t="s">
        <v>206</v>
      </c>
      <c r="AY83" s="38">
        <v>2853.0</v>
      </c>
      <c r="AZ83" s="39" t="s">
        <v>124</v>
      </c>
      <c r="BA83" s="38">
        <v>17.0</v>
      </c>
      <c r="BB83" s="38" t="s">
        <v>125</v>
      </c>
      <c r="BC83" s="28" t="s">
        <v>136</v>
      </c>
      <c r="BD83" s="28" t="s">
        <v>127</v>
      </c>
      <c r="BE83" s="28">
        <v>592.0</v>
      </c>
      <c r="BF83" s="28">
        <v>592.0</v>
      </c>
      <c r="BG83" s="60">
        <v>43.0</v>
      </c>
      <c r="BH83" s="61">
        <v>20.0</v>
      </c>
      <c r="BI83" s="62" t="s">
        <v>128</v>
      </c>
      <c r="BJ83" s="61">
        <v>87.0</v>
      </c>
      <c r="BK83" s="61">
        <v>60.0</v>
      </c>
      <c r="BL83" s="62" t="s">
        <v>128</v>
      </c>
      <c r="BM83" s="61">
        <v>7.0</v>
      </c>
      <c r="BN83" s="61">
        <v>28.0</v>
      </c>
      <c r="BO83" s="62" t="s">
        <v>128</v>
      </c>
      <c r="BP83" s="61">
        <v>4.0</v>
      </c>
      <c r="BQ83" s="61">
        <v>12.0</v>
      </c>
      <c r="BR83" s="62" t="s">
        <v>128</v>
      </c>
      <c r="BS83" s="61">
        <v>100.0</v>
      </c>
      <c r="BT83" s="61">
        <v>55.0</v>
      </c>
      <c r="BU83" s="62" t="s">
        <v>128</v>
      </c>
      <c r="BV83" s="61">
        <v>61.0</v>
      </c>
      <c r="BW83" s="61">
        <v>25.0</v>
      </c>
      <c r="BX83" s="62" t="s">
        <v>128</v>
      </c>
      <c r="BY83" s="61">
        <v>32.0</v>
      </c>
      <c r="BZ83" s="61">
        <v>15.0</v>
      </c>
      <c r="CA83" s="62" t="s">
        <v>128</v>
      </c>
      <c r="CB83" s="61">
        <v>-5.0</v>
      </c>
      <c r="CC83" s="61">
        <v>20.0</v>
      </c>
      <c r="CD83" s="62" t="s">
        <v>128</v>
      </c>
      <c r="CE83" s="61">
        <v>27.0</v>
      </c>
      <c r="CF83" s="61">
        <v>0.53</v>
      </c>
      <c r="CG83" s="61" t="s">
        <v>128</v>
      </c>
      <c r="CH83" s="63">
        <v>8.0</v>
      </c>
      <c r="CI83" s="64" t="s">
        <v>182</v>
      </c>
      <c r="CJ83" s="65">
        <v>17.0</v>
      </c>
      <c r="CK83" s="64" t="s">
        <v>191</v>
      </c>
      <c r="CL83" s="67">
        <v>11.0</v>
      </c>
      <c r="CM83" s="68" t="s">
        <v>146</v>
      </c>
      <c r="CN83" s="67">
        <v>8.0</v>
      </c>
      <c r="CO83" s="67" t="s">
        <v>147</v>
      </c>
      <c r="CP83" s="65">
        <v>8.0</v>
      </c>
      <c r="CQ83" s="48" t="str">
        <f t="shared" si="1"/>
        <v>posible</v>
      </c>
      <c r="CR83" s="61">
        <v>17.0</v>
      </c>
      <c r="CS83" s="49" t="str">
        <f t="shared" si="2"/>
        <v>probablemente significativa</v>
      </c>
      <c r="CT83" s="50">
        <v>78.0</v>
      </c>
      <c r="CU83" s="66"/>
      <c r="CV83" s="50">
        <v>1.31519873</v>
      </c>
      <c r="CW83" s="50">
        <v>0.18533135</v>
      </c>
      <c r="CX83" s="51">
        <v>0.73121562</v>
      </c>
      <c r="CY83" s="52">
        <v>19.0</v>
      </c>
      <c r="CZ83" s="53">
        <v>5.0</v>
      </c>
      <c r="DA83" s="54" t="s">
        <v>117</v>
      </c>
      <c r="DB83" s="55" t="s">
        <v>118</v>
      </c>
      <c r="DC83" s="69">
        <v>21.0</v>
      </c>
      <c r="DD83" s="66">
        <v>21.0</v>
      </c>
      <c r="DE83" s="70">
        <v>0.0</v>
      </c>
      <c r="DF83" s="66" t="s">
        <v>163</v>
      </c>
      <c r="DG83" s="66" t="s">
        <v>163</v>
      </c>
      <c r="DH83" s="70" t="s">
        <v>163</v>
      </c>
      <c r="DI83" s="57">
        <v>410201.0</v>
      </c>
      <c r="DJ83" s="57">
        <v>54009.0</v>
      </c>
      <c r="DK83" s="57">
        <v>16473.0</v>
      </c>
      <c r="DL83" s="57">
        <v>382160.2043</v>
      </c>
    </row>
    <row r="84">
      <c r="A84" s="28" t="s">
        <v>376</v>
      </c>
      <c r="B84" s="29" t="s">
        <v>167</v>
      </c>
      <c r="C84" s="30">
        <v>45156.0</v>
      </c>
      <c r="D84" s="31">
        <v>50.0</v>
      </c>
      <c r="E84" s="28" t="s">
        <v>116</v>
      </c>
      <c r="F84" s="28">
        <v>165.0</v>
      </c>
      <c r="G84" s="32">
        <v>90.0</v>
      </c>
      <c r="H84" s="33">
        <v>33.05785123966942</v>
      </c>
      <c r="I84" s="28" t="s">
        <v>117</v>
      </c>
      <c r="J84" s="28">
        <v>2.0</v>
      </c>
      <c r="K84" s="29" t="s">
        <v>119</v>
      </c>
      <c r="L84" s="28" t="s">
        <v>117</v>
      </c>
      <c r="M84" s="28">
        <v>2.0</v>
      </c>
      <c r="N84" s="34">
        <v>44378.0</v>
      </c>
      <c r="O84" s="28" t="s">
        <v>117</v>
      </c>
      <c r="P84" s="34">
        <v>45108.0</v>
      </c>
      <c r="Q84" s="28" t="s">
        <v>118</v>
      </c>
      <c r="R84" s="35" t="s">
        <v>131</v>
      </c>
      <c r="S84" s="28" t="s">
        <v>168</v>
      </c>
      <c r="T84" s="28" t="s">
        <v>118</v>
      </c>
      <c r="U84" s="28">
        <v>2.0</v>
      </c>
      <c r="V84" s="28">
        <v>1.0</v>
      </c>
      <c r="W84" s="28">
        <v>3.0</v>
      </c>
      <c r="X84" s="28">
        <v>2.0</v>
      </c>
      <c r="Y84" s="28">
        <v>1.0</v>
      </c>
      <c r="Z84" s="28">
        <v>1.0</v>
      </c>
      <c r="AA84" s="28">
        <v>1.0</v>
      </c>
      <c r="AB84" s="28">
        <v>1.0</v>
      </c>
      <c r="AC84" s="28">
        <v>1.0</v>
      </c>
      <c r="AD84" s="28">
        <v>1.0</v>
      </c>
      <c r="AE84" s="28">
        <v>1.0</v>
      </c>
      <c r="AF84" s="28">
        <v>1.0</v>
      </c>
      <c r="AG84" s="29" t="s">
        <v>119</v>
      </c>
      <c r="AH84" s="36" t="s">
        <v>117</v>
      </c>
      <c r="AI84" s="28" t="s">
        <v>118</v>
      </c>
      <c r="AJ84" s="28" t="s">
        <v>118</v>
      </c>
      <c r="AK84" s="28" t="s">
        <v>117</v>
      </c>
      <c r="AL84" s="28" t="s">
        <v>118</v>
      </c>
      <c r="AM84" s="28" t="s">
        <v>118</v>
      </c>
      <c r="AN84" s="28" t="s">
        <v>118</v>
      </c>
      <c r="AO84" s="28" t="s">
        <v>117</v>
      </c>
      <c r="AP84" s="28" t="s">
        <v>118</v>
      </c>
      <c r="AQ84" s="28" t="s">
        <v>118</v>
      </c>
      <c r="AR84" s="28" t="s">
        <v>117</v>
      </c>
      <c r="AS84" s="28" t="s">
        <v>377</v>
      </c>
      <c r="AT84" s="28" t="s">
        <v>117</v>
      </c>
      <c r="AU84" s="38" t="s">
        <v>378</v>
      </c>
      <c r="AV84" s="28">
        <v>60.0</v>
      </c>
      <c r="AW84" s="38">
        <v>34.0</v>
      </c>
      <c r="AX84" s="38" t="s">
        <v>141</v>
      </c>
      <c r="AY84" s="38">
        <v>582.0</v>
      </c>
      <c r="AZ84" s="39" t="s">
        <v>165</v>
      </c>
      <c r="BA84" s="38">
        <v>16.0</v>
      </c>
      <c r="BB84" s="38" t="s">
        <v>125</v>
      </c>
      <c r="BC84" s="28" t="s">
        <v>157</v>
      </c>
      <c r="BD84" s="28" t="s">
        <v>127</v>
      </c>
      <c r="BE84" s="28">
        <v>778.0</v>
      </c>
      <c r="BF84" s="28">
        <v>48.0</v>
      </c>
      <c r="BG84" s="60">
        <v>34.0</v>
      </c>
      <c r="BH84" s="61">
        <v>50.0</v>
      </c>
      <c r="BI84" s="62" t="s">
        <v>128</v>
      </c>
      <c r="BJ84" s="61">
        <v>70.0</v>
      </c>
      <c r="BK84" s="61">
        <v>70.0</v>
      </c>
      <c r="BL84" s="62" t="s">
        <v>128</v>
      </c>
      <c r="BM84" s="61">
        <v>6.0</v>
      </c>
      <c r="BN84" s="61">
        <v>17.0</v>
      </c>
      <c r="BO84" s="62" t="s">
        <v>128</v>
      </c>
      <c r="BP84" s="61">
        <v>6.0</v>
      </c>
      <c r="BQ84" s="61">
        <v>51.0</v>
      </c>
      <c r="BR84" s="62" t="s">
        <v>128</v>
      </c>
      <c r="BS84" s="61">
        <v>72.0</v>
      </c>
      <c r="BT84" s="61" t="s">
        <v>137</v>
      </c>
      <c r="BU84" s="62" t="s">
        <v>138</v>
      </c>
      <c r="BV84" s="61">
        <v>49.0</v>
      </c>
      <c r="BW84" s="61">
        <v>5.0</v>
      </c>
      <c r="BX84" s="62" t="s">
        <v>138</v>
      </c>
      <c r="BY84" s="61">
        <v>46.0</v>
      </c>
      <c r="BZ84" s="61">
        <v>60.0</v>
      </c>
      <c r="CA84" s="62" t="s">
        <v>128</v>
      </c>
      <c r="CB84" s="61">
        <v>17.0</v>
      </c>
      <c r="CC84" s="61" t="s">
        <v>337</v>
      </c>
      <c r="CD84" s="62" t="s">
        <v>128</v>
      </c>
      <c r="CE84" s="61">
        <v>26.0</v>
      </c>
      <c r="CF84" s="61">
        <v>0.21</v>
      </c>
      <c r="CG84" s="61" t="s">
        <v>128</v>
      </c>
      <c r="CH84" s="63">
        <v>3.0</v>
      </c>
      <c r="CI84" s="64" t="s">
        <v>129</v>
      </c>
      <c r="CJ84" s="65">
        <v>9.0</v>
      </c>
      <c r="CK84" s="64" t="s">
        <v>182</v>
      </c>
      <c r="CL84" s="67">
        <v>9.0</v>
      </c>
      <c r="CM84" s="68" t="s">
        <v>146</v>
      </c>
      <c r="CN84" s="67">
        <v>4.0</v>
      </c>
      <c r="CO84" s="67" t="s">
        <v>129</v>
      </c>
      <c r="CP84" s="65">
        <v>3.0</v>
      </c>
      <c r="CQ84" s="48" t="str">
        <f t="shared" si="1"/>
        <v>ausencia</v>
      </c>
      <c r="CR84" s="61">
        <v>9.0</v>
      </c>
      <c r="CS84" s="49" t="str">
        <f t="shared" si="2"/>
        <v>posible</v>
      </c>
      <c r="CT84" s="50">
        <v>79.0</v>
      </c>
      <c r="CU84" s="50">
        <v>64.0</v>
      </c>
      <c r="CV84" s="50">
        <v>3.76592425</v>
      </c>
      <c r="CW84" s="50">
        <v>0.05232415</v>
      </c>
      <c r="CX84" s="51">
        <v>0.65743638</v>
      </c>
      <c r="CY84" s="52">
        <v>23.0</v>
      </c>
      <c r="CZ84" s="53">
        <v>5.0</v>
      </c>
      <c r="DA84" s="54" t="s">
        <v>117</v>
      </c>
      <c r="DB84" s="55" t="s">
        <v>118</v>
      </c>
      <c r="DC84" s="56">
        <v>508.0</v>
      </c>
      <c r="DD84" s="57">
        <v>200.0</v>
      </c>
      <c r="DE84" s="58">
        <v>308.0</v>
      </c>
      <c r="DF84" s="57">
        <v>42.5054</v>
      </c>
      <c r="DG84" s="57">
        <v>43.0167</v>
      </c>
      <c r="DH84" s="58">
        <v>41.9837</v>
      </c>
      <c r="DI84" s="57">
        <v>477281.0</v>
      </c>
      <c r="DJ84" s="57">
        <v>63625.0</v>
      </c>
      <c r="DK84" s="57">
        <v>14829.0</v>
      </c>
      <c r="DL84" s="57">
        <v>485003.051</v>
      </c>
    </row>
    <row r="85">
      <c r="A85" s="28" t="s">
        <v>379</v>
      </c>
      <c r="B85" s="29" t="s">
        <v>115</v>
      </c>
      <c r="C85" s="30">
        <v>45171.0</v>
      </c>
      <c r="D85" s="31">
        <v>37.0</v>
      </c>
      <c r="E85" s="28" t="s">
        <v>145</v>
      </c>
      <c r="F85" s="28">
        <v>180.0</v>
      </c>
      <c r="G85" s="32">
        <v>78.0</v>
      </c>
      <c r="H85" s="33">
        <v>24.074074074074073</v>
      </c>
      <c r="I85" s="28" t="s">
        <v>117</v>
      </c>
      <c r="J85" s="28">
        <v>2.0</v>
      </c>
      <c r="K85" s="34">
        <v>44482.0</v>
      </c>
      <c r="L85" s="28" t="s">
        <v>118</v>
      </c>
      <c r="M85" s="29" t="s">
        <v>119</v>
      </c>
      <c r="N85" s="29" t="s">
        <v>119</v>
      </c>
      <c r="O85" s="29" t="s">
        <v>119</v>
      </c>
      <c r="P85" s="29" t="s">
        <v>119</v>
      </c>
      <c r="Q85" s="29" t="s">
        <v>119</v>
      </c>
      <c r="R85" s="35" t="s">
        <v>120</v>
      </c>
      <c r="S85" s="29" t="s">
        <v>119</v>
      </c>
      <c r="T85" s="29" t="s">
        <v>119</v>
      </c>
      <c r="U85" s="29" t="s">
        <v>119</v>
      </c>
      <c r="V85" s="29" t="s">
        <v>119</v>
      </c>
      <c r="W85" s="29" t="s">
        <v>119</v>
      </c>
      <c r="X85" s="29" t="s">
        <v>119</v>
      </c>
      <c r="Y85" s="29" t="s">
        <v>119</v>
      </c>
      <c r="Z85" s="29" t="s">
        <v>119</v>
      </c>
      <c r="AA85" s="29" t="s">
        <v>119</v>
      </c>
      <c r="AB85" s="29" t="s">
        <v>119</v>
      </c>
      <c r="AC85" s="29" t="s">
        <v>119</v>
      </c>
      <c r="AD85" s="29" t="s">
        <v>119</v>
      </c>
      <c r="AE85" s="29" t="s">
        <v>119</v>
      </c>
      <c r="AF85" s="29" t="s">
        <v>119</v>
      </c>
      <c r="AG85" s="29" t="s">
        <v>119</v>
      </c>
      <c r="AH85" s="36" t="s">
        <v>117</v>
      </c>
      <c r="AI85" s="28" t="s">
        <v>118</v>
      </c>
      <c r="AJ85" s="28" t="s">
        <v>118</v>
      </c>
      <c r="AK85" s="28" t="s">
        <v>118</v>
      </c>
      <c r="AL85" s="28" t="s">
        <v>118</v>
      </c>
      <c r="AM85" s="28" t="s">
        <v>118</v>
      </c>
      <c r="AN85" s="28" t="s">
        <v>118</v>
      </c>
      <c r="AO85" s="28" t="s">
        <v>117</v>
      </c>
      <c r="AP85" s="28" t="s">
        <v>118</v>
      </c>
      <c r="AQ85" s="28" t="s">
        <v>118</v>
      </c>
      <c r="AR85" s="28" t="s">
        <v>118</v>
      </c>
      <c r="AS85" s="29" t="s">
        <v>119</v>
      </c>
      <c r="AT85" s="28" t="s">
        <v>117</v>
      </c>
      <c r="AU85" s="38" t="s">
        <v>380</v>
      </c>
      <c r="AV85" s="28">
        <v>65.0</v>
      </c>
      <c r="AW85" s="38">
        <v>20.0</v>
      </c>
      <c r="AX85" s="38" t="s">
        <v>123</v>
      </c>
      <c r="AY85" s="38">
        <v>22524.0</v>
      </c>
      <c r="AZ85" s="39" t="s">
        <v>124</v>
      </c>
      <c r="BA85" s="38">
        <v>11.0</v>
      </c>
      <c r="BB85" s="38" t="s">
        <v>125</v>
      </c>
      <c r="BC85" s="28" t="s">
        <v>201</v>
      </c>
      <c r="BD85" s="28" t="s">
        <v>127</v>
      </c>
      <c r="BE85" s="29" t="s">
        <v>119</v>
      </c>
      <c r="BF85" s="29" t="s">
        <v>119</v>
      </c>
      <c r="BG85" s="40">
        <v>31.0</v>
      </c>
      <c r="BH85" s="41">
        <v>75.0</v>
      </c>
      <c r="BI85" s="42" t="s">
        <v>128</v>
      </c>
      <c r="BJ85" s="41">
        <v>121.0</v>
      </c>
      <c r="BK85" s="41">
        <v>25.0</v>
      </c>
      <c r="BL85" s="42" t="s">
        <v>128</v>
      </c>
      <c r="BM85" s="41">
        <v>6.0</v>
      </c>
      <c r="BN85" s="41">
        <v>16.0</v>
      </c>
      <c r="BO85" s="42" t="s">
        <v>128</v>
      </c>
      <c r="BP85" s="41">
        <v>6.0</v>
      </c>
      <c r="BQ85" s="41">
        <v>53.0</v>
      </c>
      <c r="BR85" s="42" t="s">
        <v>128</v>
      </c>
      <c r="BS85" s="41">
        <v>100.0</v>
      </c>
      <c r="BT85" s="41">
        <v>65.0</v>
      </c>
      <c r="BU85" s="42" t="s">
        <v>128</v>
      </c>
      <c r="BV85" s="41">
        <v>80.0</v>
      </c>
      <c r="BW85" s="41">
        <v>85.0</v>
      </c>
      <c r="BX85" s="42" t="s">
        <v>128</v>
      </c>
      <c r="BY85" s="41">
        <v>45.0</v>
      </c>
      <c r="BZ85" s="41">
        <v>75.0</v>
      </c>
      <c r="CA85" s="42" t="s">
        <v>128</v>
      </c>
      <c r="CB85" s="41">
        <v>1.0</v>
      </c>
      <c r="CC85" s="41">
        <v>60.0</v>
      </c>
      <c r="CD85" s="42" t="s">
        <v>128</v>
      </c>
      <c r="CE85" s="41">
        <v>27.0</v>
      </c>
      <c r="CF85" s="41">
        <v>1.65</v>
      </c>
      <c r="CG85" s="41" t="s">
        <v>128</v>
      </c>
      <c r="CH85" s="43">
        <v>0.0</v>
      </c>
      <c r="CI85" s="44" t="s">
        <v>129</v>
      </c>
      <c r="CJ85" s="45">
        <v>7.0</v>
      </c>
      <c r="CK85" s="44" t="s">
        <v>129</v>
      </c>
      <c r="CL85" s="46" t="s">
        <v>119</v>
      </c>
      <c r="CM85" s="47" t="s">
        <v>119</v>
      </c>
      <c r="CN85" s="46" t="s">
        <v>119</v>
      </c>
      <c r="CO85" s="46" t="s">
        <v>119</v>
      </c>
      <c r="CP85" s="45">
        <v>0.0</v>
      </c>
      <c r="CQ85" s="48" t="str">
        <f t="shared" si="1"/>
        <v>ausencia</v>
      </c>
      <c r="CR85" s="41">
        <v>7.0</v>
      </c>
      <c r="CS85" s="49" t="str">
        <f t="shared" si="2"/>
        <v>ausencia</v>
      </c>
      <c r="CT85" s="66"/>
      <c r="CU85" s="66"/>
      <c r="CV85" s="66"/>
      <c r="CW85" s="66"/>
      <c r="CX85" s="66"/>
      <c r="CY85" s="52">
        <v>18.0</v>
      </c>
      <c r="CZ85" s="53">
        <v>0.0</v>
      </c>
      <c r="DA85" s="54" t="s">
        <v>117</v>
      </c>
      <c r="DB85" s="55" t="s">
        <v>118</v>
      </c>
      <c r="DC85" s="56">
        <v>177.0</v>
      </c>
      <c r="DD85" s="57">
        <v>92.0</v>
      </c>
      <c r="DE85" s="58">
        <v>85.0</v>
      </c>
      <c r="DF85" s="57">
        <v>29.8922</v>
      </c>
      <c r="DG85" s="57">
        <v>29.2451</v>
      </c>
      <c r="DH85" s="58">
        <v>30.4988</v>
      </c>
      <c r="DI85" s="57">
        <v>485595.0</v>
      </c>
      <c r="DJ85" s="57">
        <v>61808.0</v>
      </c>
      <c r="DK85" s="57">
        <v>9517.0</v>
      </c>
      <c r="DL85" s="57">
        <v>485272.4479</v>
      </c>
    </row>
    <row r="86">
      <c r="A86" s="28" t="s">
        <v>381</v>
      </c>
      <c r="B86" s="29" t="s">
        <v>115</v>
      </c>
      <c r="C86" s="30">
        <v>45177.0</v>
      </c>
      <c r="D86" s="31">
        <v>57.0</v>
      </c>
      <c r="E86" s="28" t="s">
        <v>116</v>
      </c>
      <c r="F86" s="28">
        <v>160.0</v>
      </c>
      <c r="G86" s="32">
        <v>64.0</v>
      </c>
      <c r="H86" s="33">
        <v>25.0</v>
      </c>
      <c r="I86" s="28" t="s">
        <v>117</v>
      </c>
      <c r="J86" s="28">
        <v>3.0</v>
      </c>
      <c r="K86" s="34">
        <v>44591.0</v>
      </c>
      <c r="L86" s="28" t="s">
        <v>118</v>
      </c>
      <c r="M86" s="29" t="s">
        <v>119</v>
      </c>
      <c r="N86" s="29" t="s">
        <v>119</v>
      </c>
      <c r="O86" s="29" t="s">
        <v>119</v>
      </c>
      <c r="P86" s="29" t="s">
        <v>119</v>
      </c>
      <c r="Q86" s="29" t="s">
        <v>119</v>
      </c>
      <c r="R86" s="35" t="s">
        <v>120</v>
      </c>
      <c r="S86" s="29" t="s">
        <v>119</v>
      </c>
      <c r="T86" s="29" t="s">
        <v>119</v>
      </c>
      <c r="U86" s="29" t="s">
        <v>119</v>
      </c>
      <c r="V86" s="29" t="s">
        <v>119</v>
      </c>
      <c r="W86" s="29" t="s">
        <v>119</v>
      </c>
      <c r="X86" s="29" t="s">
        <v>119</v>
      </c>
      <c r="Y86" s="29" t="s">
        <v>119</v>
      </c>
      <c r="Z86" s="29" t="s">
        <v>119</v>
      </c>
      <c r="AA86" s="29" t="s">
        <v>119</v>
      </c>
      <c r="AB86" s="29" t="s">
        <v>119</v>
      </c>
      <c r="AC86" s="29" t="s">
        <v>119</v>
      </c>
      <c r="AD86" s="29" t="s">
        <v>119</v>
      </c>
      <c r="AE86" s="29" t="s">
        <v>119</v>
      </c>
      <c r="AF86" s="29" t="s">
        <v>119</v>
      </c>
      <c r="AG86" s="29" t="s">
        <v>119</v>
      </c>
      <c r="AH86" s="36" t="s">
        <v>118</v>
      </c>
      <c r="AI86" s="28" t="s">
        <v>118</v>
      </c>
      <c r="AJ86" s="28" t="s">
        <v>118</v>
      </c>
      <c r="AK86" s="28" t="s">
        <v>118</v>
      </c>
      <c r="AL86" s="28" t="s">
        <v>118</v>
      </c>
      <c r="AM86" s="28" t="s">
        <v>118</v>
      </c>
      <c r="AN86" s="28" t="s">
        <v>118</v>
      </c>
      <c r="AO86" s="28" t="s">
        <v>118</v>
      </c>
      <c r="AP86" s="28" t="s">
        <v>118</v>
      </c>
      <c r="AQ86" s="28" t="s">
        <v>118</v>
      </c>
      <c r="AR86" s="28" t="s">
        <v>118</v>
      </c>
      <c r="AS86" s="29" t="s">
        <v>119</v>
      </c>
      <c r="AT86" s="28" t="s">
        <v>117</v>
      </c>
      <c r="AU86" s="38" t="s">
        <v>122</v>
      </c>
      <c r="AV86" s="28">
        <v>90.0</v>
      </c>
      <c r="AW86" s="38">
        <v>20.0</v>
      </c>
      <c r="AX86" s="38" t="s">
        <v>123</v>
      </c>
      <c r="AY86" s="38">
        <v>7256.1</v>
      </c>
      <c r="AZ86" s="39" t="s">
        <v>165</v>
      </c>
      <c r="BA86" s="38">
        <v>13.0</v>
      </c>
      <c r="BB86" s="38" t="s">
        <v>125</v>
      </c>
      <c r="BC86" s="28" t="s">
        <v>157</v>
      </c>
      <c r="BD86" s="28" t="s">
        <v>264</v>
      </c>
      <c r="BE86" s="29" t="s">
        <v>119</v>
      </c>
      <c r="BF86" s="29" t="s">
        <v>119</v>
      </c>
      <c r="BG86" s="40">
        <v>35.0</v>
      </c>
      <c r="BH86" s="41">
        <v>45.0</v>
      </c>
      <c r="BI86" s="42" t="s">
        <v>128</v>
      </c>
      <c r="BJ86" s="41">
        <v>57.0</v>
      </c>
      <c r="BK86" s="41">
        <v>95.0</v>
      </c>
      <c r="BL86" s="42" t="s">
        <v>128</v>
      </c>
      <c r="BM86" s="41">
        <v>9.0</v>
      </c>
      <c r="BN86" s="41">
        <v>70.0</v>
      </c>
      <c r="BO86" s="42" t="s">
        <v>128</v>
      </c>
      <c r="BP86" s="41">
        <v>7.0</v>
      </c>
      <c r="BQ86" s="41">
        <v>72.0</v>
      </c>
      <c r="BR86" s="42" t="s">
        <v>128</v>
      </c>
      <c r="BS86" s="41">
        <v>98.0</v>
      </c>
      <c r="BT86" s="41">
        <v>55.0</v>
      </c>
      <c r="BU86" s="42" t="s">
        <v>128</v>
      </c>
      <c r="BV86" s="41">
        <v>66.0</v>
      </c>
      <c r="BW86" s="41">
        <v>45.0</v>
      </c>
      <c r="BX86" s="42" t="s">
        <v>128</v>
      </c>
      <c r="BY86" s="41">
        <v>46.0</v>
      </c>
      <c r="BZ86" s="41">
        <v>75.0</v>
      </c>
      <c r="CA86" s="42" t="s">
        <v>128</v>
      </c>
      <c r="CB86" s="41">
        <v>7.0</v>
      </c>
      <c r="CC86" s="41">
        <v>85.0</v>
      </c>
      <c r="CD86" s="42" t="s">
        <v>128</v>
      </c>
      <c r="CE86" s="41">
        <v>30.0</v>
      </c>
      <c r="CF86" s="41">
        <v>1.46</v>
      </c>
      <c r="CG86" s="41" t="s">
        <v>128</v>
      </c>
      <c r="CH86" s="43">
        <v>2.0</v>
      </c>
      <c r="CI86" s="44" t="s">
        <v>129</v>
      </c>
      <c r="CJ86" s="45">
        <v>4.0</v>
      </c>
      <c r="CK86" s="44" t="s">
        <v>129</v>
      </c>
      <c r="CL86" s="46" t="s">
        <v>119</v>
      </c>
      <c r="CM86" s="47" t="s">
        <v>119</v>
      </c>
      <c r="CN86" s="46" t="s">
        <v>119</v>
      </c>
      <c r="CO86" s="46" t="s">
        <v>119</v>
      </c>
      <c r="CP86" s="45">
        <v>2.0</v>
      </c>
      <c r="CQ86" s="48" t="str">
        <f t="shared" si="1"/>
        <v>ausencia</v>
      </c>
      <c r="CR86" s="41">
        <v>4.0</v>
      </c>
      <c r="CS86" s="49" t="str">
        <f t="shared" si="2"/>
        <v>ausencia</v>
      </c>
      <c r="CT86" s="66"/>
      <c r="CU86" s="66"/>
      <c r="CV86" s="66"/>
      <c r="CW86" s="66"/>
      <c r="CX86" s="66"/>
      <c r="CY86" s="52">
        <v>18.0</v>
      </c>
      <c r="CZ86" s="53">
        <v>0.0</v>
      </c>
      <c r="DA86" s="54" t="s">
        <v>117</v>
      </c>
      <c r="DB86" s="55" t="s">
        <v>118</v>
      </c>
      <c r="DC86" s="56">
        <v>358.0</v>
      </c>
      <c r="DD86" s="57">
        <v>336.0</v>
      </c>
      <c r="DE86" s="58">
        <v>22.0</v>
      </c>
      <c r="DF86" s="57">
        <v>43.2463</v>
      </c>
      <c r="DG86" s="57">
        <v>42.9642</v>
      </c>
      <c r="DH86" s="58">
        <v>43.5389</v>
      </c>
      <c r="DI86" s="57">
        <v>445341.0</v>
      </c>
      <c r="DJ86" s="57">
        <v>54754.0</v>
      </c>
      <c r="DK86" s="57">
        <v>21976.0</v>
      </c>
      <c r="DL86" s="57">
        <v>453063.9596</v>
      </c>
    </row>
    <row r="87">
      <c r="A87" s="28" t="s">
        <v>382</v>
      </c>
      <c r="B87" s="29" t="s">
        <v>115</v>
      </c>
      <c r="C87" s="30">
        <v>45173.0</v>
      </c>
      <c r="D87" s="31">
        <v>58.0</v>
      </c>
      <c r="E87" s="28" t="s">
        <v>116</v>
      </c>
      <c r="F87" s="28">
        <v>164.0</v>
      </c>
      <c r="G87" s="32">
        <v>93.0</v>
      </c>
      <c r="H87" s="33">
        <v>34.57763236168947</v>
      </c>
      <c r="I87" s="28" t="s">
        <v>117</v>
      </c>
      <c r="J87" s="28">
        <v>3.0</v>
      </c>
      <c r="K87" s="34">
        <v>45078.0</v>
      </c>
      <c r="L87" s="28" t="s">
        <v>117</v>
      </c>
      <c r="M87" s="29" t="s">
        <v>119</v>
      </c>
      <c r="N87" s="34">
        <v>44166.0</v>
      </c>
      <c r="O87" s="28">
        <v>0.0</v>
      </c>
      <c r="P87" s="34">
        <v>44896.0</v>
      </c>
      <c r="Q87" s="28" t="s">
        <v>118</v>
      </c>
      <c r="R87" s="35" t="s">
        <v>131</v>
      </c>
      <c r="S87" s="28" t="s">
        <v>132</v>
      </c>
      <c r="T87" s="28" t="s">
        <v>118</v>
      </c>
      <c r="U87" s="28">
        <v>2.0</v>
      </c>
      <c r="V87" s="28">
        <v>1.0</v>
      </c>
      <c r="W87" s="28">
        <v>3.0</v>
      </c>
      <c r="X87" s="28">
        <v>3.0</v>
      </c>
      <c r="Y87" s="28">
        <v>3.0</v>
      </c>
      <c r="Z87" s="28">
        <v>3.0</v>
      </c>
      <c r="AA87" s="28">
        <v>2.0</v>
      </c>
      <c r="AB87" s="28">
        <v>3.0</v>
      </c>
      <c r="AC87" s="28">
        <v>3.0</v>
      </c>
      <c r="AD87" s="28">
        <v>3.0</v>
      </c>
      <c r="AE87" s="28">
        <v>3.0</v>
      </c>
      <c r="AF87" s="28">
        <v>3.0</v>
      </c>
      <c r="AG87" s="29" t="s">
        <v>119</v>
      </c>
      <c r="AH87" s="36" t="s">
        <v>117</v>
      </c>
      <c r="AI87" s="28" t="s">
        <v>118</v>
      </c>
      <c r="AJ87" s="28" t="s">
        <v>118</v>
      </c>
      <c r="AK87" s="28" t="s">
        <v>118</v>
      </c>
      <c r="AL87" s="28" t="s">
        <v>118</v>
      </c>
      <c r="AM87" s="28" t="s">
        <v>118</v>
      </c>
      <c r="AN87" s="28" t="s">
        <v>118</v>
      </c>
      <c r="AO87" s="28" t="s">
        <v>117</v>
      </c>
      <c r="AP87" s="28" t="s">
        <v>118</v>
      </c>
      <c r="AQ87" s="28" t="s">
        <v>118</v>
      </c>
      <c r="AR87" s="28" t="s">
        <v>118</v>
      </c>
      <c r="AS87" s="28" t="s">
        <v>383</v>
      </c>
      <c r="AT87" s="28" t="s">
        <v>156</v>
      </c>
      <c r="AU87" s="38" t="s">
        <v>384</v>
      </c>
      <c r="AV87" s="28">
        <v>80.0</v>
      </c>
      <c r="AW87" s="38">
        <v>19.0</v>
      </c>
      <c r="AX87" s="38" t="s">
        <v>123</v>
      </c>
      <c r="AY87" s="38">
        <v>198.0</v>
      </c>
      <c r="AZ87" s="39" t="s">
        <v>142</v>
      </c>
      <c r="BA87" s="38">
        <v>7.0</v>
      </c>
      <c r="BB87" s="38" t="s">
        <v>125</v>
      </c>
      <c r="BC87" s="28" t="s">
        <v>157</v>
      </c>
      <c r="BD87" s="28" t="s">
        <v>223</v>
      </c>
      <c r="BE87" s="28">
        <v>1007.0</v>
      </c>
      <c r="BF87" s="28">
        <v>277.0</v>
      </c>
      <c r="BG87" s="60">
        <v>38.0</v>
      </c>
      <c r="BH87" s="61">
        <v>35.0</v>
      </c>
      <c r="BI87" s="62" t="s">
        <v>128</v>
      </c>
      <c r="BJ87" s="61">
        <v>111.0</v>
      </c>
      <c r="BK87" s="61">
        <v>1.5</v>
      </c>
      <c r="BL87" s="62" t="s">
        <v>128</v>
      </c>
      <c r="BM87" s="61">
        <v>6.0</v>
      </c>
      <c r="BN87" s="61">
        <v>18.0</v>
      </c>
      <c r="BO87" s="62" t="s">
        <v>128</v>
      </c>
      <c r="BP87" s="61">
        <v>4.0</v>
      </c>
      <c r="BQ87" s="61">
        <v>16.0</v>
      </c>
      <c r="BR87" s="62" t="s">
        <v>128</v>
      </c>
      <c r="BS87" s="61">
        <v>98.0</v>
      </c>
      <c r="BT87" s="61">
        <v>60.0</v>
      </c>
      <c r="BU87" s="62" t="s">
        <v>128</v>
      </c>
      <c r="BV87" s="61">
        <v>65.0</v>
      </c>
      <c r="BW87" s="61">
        <v>45.0</v>
      </c>
      <c r="BX87" s="62" t="s">
        <v>128</v>
      </c>
      <c r="BY87" s="61">
        <v>30.0</v>
      </c>
      <c r="BZ87" s="61">
        <v>20.0</v>
      </c>
      <c r="CA87" s="62" t="s">
        <v>128</v>
      </c>
      <c r="CB87" s="61">
        <v>-9.0</v>
      </c>
      <c r="CC87" s="61">
        <v>10.0</v>
      </c>
      <c r="CD87" s="62" t="s">
        <v>128</v>
      </c>
      <c r="CE87" s="61">
        <v>24.0</v>
      </c>
      <c r="CF87" s="61">
        <v>-0.4</v>
      </c>
      <c r="CG87" s="61" t="s">
        <v>128</v>
      </c>
      <c r="CH87" s="63">
        <v>5.0</v>
      </c>
      <c r="CI87" s="64" t="s">
        <v>129</v>
      </c>
      <c r="CJ87" s="65">
        <v>3.0</v>
      </c>
      <c r="CK87" s="64" t="s">
        <v>129</v>
      </c>
      <c r="CL87" s="46" t="s">
        <v>119</v>
      </c>
      <c r="CM87" s="47" t="s">
        <v>119</v>
      </c>
      <c r="CN87" s="46" t="s">
        <v>119</v>
      </c>
      <c r="CO87" s="46" t="s">
        <v>119</v>
      </c>
      <c r="CP87" s="65">
        <v>5.0</v>
      </c>
      <c r="CQ87" s="48" t="str">
        <f t="shared" si="1"/>
        <v>ausencia</v>
      </c>
      <c r="CR87" s="61">
        <v>3.0</v>
      </c>
      <c r="CS87" s="49" t="str">
        <f t="shared" si="2"/>
        <v>ausencia</v>
      </c>
      <c r="CT87" s="66"/>
      <c r="CU87" s="66"/>
      <c r="CV87" s="66"/>
      <c r="CW87" s="66"/>
      <c r="CX87" s="66"/>
      <c r="CY87" s="52">
        <v>25.0</v>
      </c>
      <c r="CZ87" s="53">
        <v>1.0</v>
      </c>
      <c r="DA87" s="54" t="s">
        <v>117</v>
      </c>
      <c r="DB87" s="55" t="s">
        <v>118</v>
      </c>
      <c r="DC87" s="56">
        <v>973.0</v>
      </c>
      <c r="DD87" s="57">
        <v>945.0</v>
      </c>
      <c r="DE87" s="58">
        <v>28.0</v>
      </c>
      <c r="DF87" s="57">
        <v>37.9622</v>
      </c>
      <c r="DG87" s="57">
        <v>38.8896</v>
      </c>
      <c r="DH87" s="58">
        <v>37.0293</v>
      </c>
      <c r="DI87" s="57">
        <v>445366.0</v>
      </c>
      <c r="DJ87" s="57">
        <v>56716.0</v>
      </c>
      <c r="DK87" s="57">
        <v>26799.0</v>
      </c>
      <c r="DL87" s="57">
        <v>445505.6177</v>
      </c>
    </row>
    <row r="88">
      <c r="A88" s="28" t="s">
        <v>385</v>
      </c>
      <c r="B88" s="29" t="s">
        <v>115</v>
      </c>
      <c r="C88" s="30">
        <v>45173.0</v>
      </c>
      <c r="D88" s="31">
        <v>57.0</v>
      </c>
      <c r="E88" s="28" t="s">
        <v>116</v>
      </c>
      <c r="F88" s="28">
        <v>160.0</v>
      </c>
      <c r="G88" s="32">
        <v>84.0</v>
      </c>
      <c r="H88" s="33">
        <v>32.8125</v>
      </c>
      <c r="I88" s="28" t="s">
        <v>117</v>
      </c>
      <c r="J88" s="28">
        <v>4.0</v>
      </c>
      <c r="K88" s="34">
        <v>45108.0</v>
      </c>
      <c r="L88" s="28" t="s">
        <v>118</v>
      </c>
      <c r="M88" s="29" t="s">
        <v>119</v>
      </c>
      <c r="N88" s="29" t="s">
        <v>119</v>
      </c>
      <c r="O88" s="29" t="s">
        <v>119</v>
      </c>
      <c r="P88" s="29" t="s">
        <v>119</v>
      </c>
      <c r="Q88" s="29" t="s">
        <v>119</v>
      </c>
      <c r="R88" s="35" t="s">
        <v>120</v>
      </c>
      <c r="S88" s="29" t="s">
        <v>119</v>
      </c>
      <c r="T88" s="29" t="s">
        <v>119</v>
      </c>
      <c r="U88" s="29" t="s">
        <v>119</v>
      </c>
      <c r="V88" s="29" t="s">
        <v>119</v>
      </c>
      <c r="W88" s="29" t="s">
        <v>119</v>
      </c>
      <c r="X88" s="29" t="s">
        <v>119</v>
      </c>
      <c r="Y88" s="29" t="s">
        <v>119</v>
      </c>
      <c r="Z88" s="29" t="s">
        <v>119</v>
      </c>
      <c r="AA88" s="29" t="s">
        <v>119</v>
      </c>
      <c r="AB88" s="29" t="s">
        <v>119</v>
      </c>
      <c r="AC88" s="29" t="s">
        <v>119</v>
      </c>
      <c r="AD88" s="29" t="s">
        <v>119</v>
      </c>
      <c r="AE88" s="29" t="s">
        <v>119</v>
      </c>
      <c r="AF88" s="29" t="s">
        <v>119</v>
      </c>
      <c r="AG88" s="29" t="s">
        <v>119</v>
      </c>
      <c r="AH88" s="36" t="s">
        <v>118</v>
      </c>
      <c r="AI88" s="28" t="s">
        <v>118</v>
      </c>
      <c r="AJ88" s="28" t="s">
        <v>118</v>
      </c>
      <c r="AK88" s="28" t="s">
        <v>117</v>
      </c>
      <c r="AL88" s="28" t="s">
        <v>118</v>
      </c>
      <c r="AM88" s="28" t="s">
        <v>118</v>
      </c>
      <c r="AN88" s="28" t="s">
        <v>118</v>
      </c>
      <c r="AO88" s="28" t="s">
        <v>118</v>
      </c>
      <c r="AP88" s="28" t="s">
        <v>118</v>
      </c>
      <c r="AQ88" s="28" t="s">
        <v>117</v>
      </c>
      <c r="AR88" s="28" t="s">
        <v>118</v>
      </c>
      <c r="AS88" s="29" t="s">
        <v>119</v>
      </c>
      <c r="AT88" s="28" t="s">
        <v>118</v>
      </c>
      <c r="AU88" s="38" t="s">
        <v>386</v>
      </c>
      <c r="AV88" s="28">
        <v>80.0</v>
      </c>
      <c r="AW88" s="38">
        <v>21.0</v>
      </c>
      <c r="AX88" s="38" t="s">
        <v>123</v>
      </c>
      <c r="AY88" s="38">
        <v>198.0</v>
      </c>
      <c r="AZ88" s="39" t="s">
        <v>142</v>
      </c>
      <c r="BA88" s="38">
        <v>6.0</v>
      </c>
      <c r="BB88" s="38" t="s">
        <v>125</v>
      </c>
      <c r="BC88" s="28" t="s">
        <v>157</v>
      </c>
      <c r="BD88" s="28" t="s">
        <v>162</v>
      </c>
      <c r="BE88" s="29" t="s">
        <v>119</v>
      </c>
      <c r="BF88" s="29" t="s">
        <v>119</v>
      </c>
      <c r="BG88" s="40">
        <v>51.0</v>
      </c>
      <c r="BH88" s="41">
        <v>10.0</v>
      </c>
      <c r="BI88" s="42" t="s">
        <v>128</v>
      </c>
      <c r="BJ88" s="41">
        <v>149.0</v>
      </c>
      <c r="BK88" s="41">
        <v>10.0</v>
      </c>
      <c r="BL88" s="42" t="s">
        <v>128</v>
      </c>
      <c r="BM88" s="41">
        <v>6.0</v>
      </c>
      <c r="BN88" s="41">
        <v>18.0</v>
      </c>
      <c r="BO88" s="42" t="s">
        <v>128</v>
      </c>
      <c r="BP88" s="41">
        <v>5.0</v>
      </c>
      <c r="BQ88" s="41">
        <v>31.0</v>
      </c>
      <c r="BR88" s="42" t="s">
        <v>128</v>
      </c>
      <c r="BS88" s="41">
        <v>103.0</v>
      </c>
      <c r="BT88" s="41">
        <v>70.0</v>
      </c>
      <c r="BU88" s="42" t="s">
        <v>128</v>
      </c>
      <c r="BV88" s="41">
        <v>65.0</v>
      </c>
      <c r="BW88" s="41">
        <v>40.0</v>
      </c>
      <c r="BX88" s="42" t="s">
        <v>128</v>
      </c>
      <c r="BY88" s="41">
        <v>39.0</v>
      </c>
      <c r="BZ88" s="41">
        <v>50.0</v>
      </c>
      <c r="CA88" s="42" t="s">
        <v>128</v>
      </c>
      <c r="CB88" s="41">
        <v>-1.0</v>
      </c>
      <c r="CC88" s="41">
        <v>40.0</v>
      </c>
      <c r="CD88" s="42" t="s">
        <v>128</v>
      </c>
      <c r="CE88" s="41">
        <v>23.0</v>
      </c>
      <c r="CF88" s="41">
        <v>-0.7</v>
      </c>
      <c r="CG88" s="41" t="s">
        <v>128</v>
      </c>
      <c r="CH88" s="43">
        <v>9.0</v>
      </c>
      <c r="CI88" s="44" t="s">
        <v>182</v>
      </c>
      <c r="CJ88" s="45">
        <v>6.0</v>
      </c>
      <c r="CK88" s="44" t="s">
        <v>129</v>
      </c>
      <c r="CL88" s="46" t="s">
        <v>119</v>
      </c>
      <c r="CM88" s="47" t="s">
        <v>119</v>
      </c>
      <c r="CN88" s="46" t="s">
        <v>119</v>
      </c>
      <c r="CO88" s="46" t="s">
        <v>119</v>
      </c>
      <c r="CP88" s="45">
        <v>9.0</v>
      </c>
      <c r="CQ88" s="48" t="str">
        <f t="shared" si="1"/>
        <v>posible</v>
      </c>
      <c r="CR88" s="41">
        <v>6.0</v>
      </c>
      <c r="CS88" s="49" t="str">
        <f t="shared" si="2"/>
        <v>ausencia</v>
      </c>
      <c r="CT88" s="66"/>
      <c r="CU88" s="66"/>
      <c r="CV88" s="66"/>
      <c r="CW88" s="66"/>
      <c r="CX88" s="66"/>
      <c r="CY88" s="52">
        <v>20.0</v>
      </c>
      <c r="CZ88" s="53">
        <v>0.0</v>
      </c>
      <c r="DA88" s="54" t="s">
        <v>117</v>
      </c>
      <c r="DB88" s="55" t="s">
        <v>118</v>
      </c>
      <c r="DC88" s="56">
        <v>973.0</v>
      </c>
      <c r="DD88" s="57">
        <v>788.0</v>
      </c>
      <c r="DE88" s="58">
        <v>185.0</v>
      </c>
      <c r="DF88" s="57">
        <v>37.1327</v>
      </c>
      <c r="DG88" s="57">
        <v>37.4025</v>
      </c>
      <c r="DH88" s="58">
        <v>36.8528</v>
      </c>
      <c r="DI88" s="57">
        <v>443996.0</v>
      </c>
      <c r="DJ88" s="57">
        <v>54745.0</v>
      </c>
      <c r="DK88" s="57">
        <v>12463.0</v>
      </c>
      <c r="DL88" s="57">
        <v>424154.0453</v>
      </c>
    </row>
    <row r="89">
      <c r="A89" s="28" t="s">
        <v>387</v>
      </c>
      <c r="B89" s="29" t="s">
        <v>167</v>
      </c>
      <c r="C89" s="30">
        <v>45191.0</v>
      </c>
      <c r="D89" s="31">
        <v>50.0</v>
      </c>
      <c r="E89" s="28" t="s">
        <v>145</v>
      </c>
      <c r="F89" s="28">
        <v>169.0</v>
      </c>
      <c r="G89" s="32">
        <v>90.0</v>
      </c>
      <c r="H89" s="33">
        <v>31.511501698119815</v>
      </c>
      <c r="I89" s="28" t="s">
        <v>117</v>
      </c>
      <c r="J89" s="28">
        <v>2.0</v>
      </c>
      <c r="K89" s="34">
        <v>44440.0</v>
      </c>
      <c r="L89" s="28" t="s">
        <v>117</v>
      </c>
      <c r="M89" s="28">
        <v>1.0</v>
      </c>
      <c r="N89" s="34">
        <v>44409.0</v>
      </c>
      <c r="O89" s="28">
        <v>1.0</v>
      </c>
      <c r="P89" s="34">
        <v>44409.0</v>
      </c>
      <c r="Q89" s="28" t="s">
        <v>118</v>
      </c>
      <c r="R89" s="35" t="s">
        <v>131</v>
      </c>
      <c r="S89" s="28" t="s">
        <v>177</v>
      </c>
      <c r="T89" s="28" t="s">
        <v>118</v>
      </c>
      <c r="U89" s="28">
        <v>1.0</v>
      </c>
      <c r="V89" s="28">
        <v>1.0</v>
      </c>
      <c r="W89" s="28">
        <v>2.0</v>
      </c>
      <c r="X89" s="28">
        <v>2.0</v>
      </c>
      <c r="Y89" s="28">
        <v>3.0</v>
      </c>
      <c r="Z89" s="28">
        <v>1.0</v>
      </c>
      <c r="AA89" s="28">
        <v>1.0</v>
      </c>
      <c r="AB89" s="28">
        <v>1.0</v>
      </c>
      <c r="AC89" s="28">
        <v>3.0</v>
      </c>
      <c r="AD89" s="28">
        <v>1.0</v>
      </c>
      <c r="AE89" s="28">
        <v>1.0</v>
      </c>
      <c r="AF89" s="28">
        <v>1.0</v>
      </c>
      <c r="AG89" s="59" t="s">
        <v>388</v>
      </c>
      <c r="AH89" s="36" t="s">
        <v>117</v>
      </c>
      <c r="AI89" s="28" t="s">
        <v>118</v>
      </c>
      <c r="AJ89" s="28" t="s">
        <v>118</v>
      </c>
      <c r="AK89" s="28" t="s">
        <v>117</v>
      </c>
      <c r="AL89" s="28" t="s">
        <v>118</v>
      </c>
      <c r="AM89" s="28" t="s">
        <v>117</v>
      </c>
      <c r="AN89" s="28" t="s">
        <v>118</v>
      </c>
      <c r="AO89" s="28" t="s">
        <v>118</v>
      </c>
      <c r="AP89" s="28" t="s">
        <v>118</v>
      </c>
      <c r="AQ89" s="28" t="s">
        <v>118</v>
      </c>
      <c r="AR89" s="28" t="s">
        <v>117</v>
      </c>
      <c r="AS89" s="28" t="s">
        <v>389</v>
      </c>
      <c r="AT89" s="28" t="s">
        <v>117</v>
      </c>
      <c r="AU89" s="38" t="s">
        <v>186</v>
      </c>
      <c r="AV89" s="28">
        <v>70.0</v>
      </c>
      <c r="AW89" s="38">
        <v>27.0</v>
      </c>
      <c r="AX89" s="38" t="s">
        <v>141</v>
      </c>
      <c r="AY89" s="38">
        <v>0.0</v>
      </c>
      <c r="AZ89" s="39" t="s">
        <v>142</v>
      </c>
      <c r="BA89" s="38">
        <v>4.0</v>
      </c>
      <c r="BB89" s="38" t="s">
        <v>135</v>
      </c>
      <c r="BC89" s="28" t="s">
        <v>201</v>
      </c>
      <c r="BD89" s="28" t="s">
        <v>127</v>
      </c>
      <c r="BE89" s="28">
        <v>782.0</v>
      </c>
      <c r="BF89" s="28">
        <v>782.0</v>
      </c>
      <c r="BG89" s="60">
        <v>42.0</v>
      </c>
      <c r="BH89" s="61">
        <v>55.0</v>
      </c>
      <c r="BI89" s="62" t="s">
        <v>128</v>
      </c>
      <c r="BJ89" s="61">
        <v>135.0</v>
      </c>
      <c r="BK89" s="61">
        <v>30.0</v>
      </c>
      <c r="BL89" s="62" t="s">
        <v>128</v>
      </c>
      <c r="BM89" s="61">
        <v>6.0</v>
      </c>
      <c r="BN89" s="61">
        <v>17.0</v>
      </c>
      <c r="BO89" s="62" t="s">
        <v>128</v>
      </c>
      <c r="BP89" s="61">
        <v>2.0</v>
      </c>
      <c r="BQ89" s="61" t="s">
        <v>137</v>
      </c>
      <c r="BR89" s="62" t="s">
        <v>138</v>
      </c>
      <c r="BS89" s="61">
        <v>88.0</v>
      </c>
      <c r="BT89" s="61">
        <v>40.0</v>
      </c>
      <c r="BU89" s="62" t="s">
        <v>128</v>
      </c>
      <c r="BV89" s="61">
        <v>80.0</v>
      </c>
      <c r="BW89" s="61">
        <v>90.0</v>
      </c>
      <c r="BX89" s="62" t="s">
        <v>128</v>
      </c>
      <c r="BY89" s="61">
        <v>38.0</v>
      </c>
      <c r="BZ89" s="61">
        <v>65.0</v>
      </c>
      <c r="CA89" s="62" t="s">
        <v>128</v>
      </c>
      <c r="CB89" s="61">
        <v>-3.0</v>
      </c>
      <c r="CC89" s="61">
        <v>35.0</v>
      </c>
      <c r="CD89" s="62" t="s">
        <v>128</v>
      </c>
      <c r="CE89" s="61">
        <v>23.0</v>
      </c>
      <c r="CF89" s="61">
        <v>-0.71</v>
      </c>
      <c r="CG89" s="61" t="s">
        <v>128</v>
      </c>
      <c r="CH89" s="63">
        <v>11.0</v>
      </c>
      <c r="CI89" s="64" t="s">
        <v>182</v>
      </c>
      <c r="CJ89" s="65">
        <v>4.0</v>
      </c>
      <c r="CK89" s="64" t="s">
        <v>129</v>
      </c>
      <c r="CL89" s="46" t="s">
        <v>119</v>
      </c>
      <c r="CM89" s="47" t="s">
        <v>119</v>
      </c>
      <c r="CN89" s="46" t="s">
        <v>119</v>
      </c>
      <c r="CO89" s="46" t="s">
        <v>119</v>
      </c>
      <c r="CP89" s="65">
        <v>11.0</v>
      </c>
      <c r="CQ89" s="48" t="str">
        <f t="shared" si="1"/>
        <v>probablemente significativa</v>
      </c>
      <c r="CR89" s="61">
        <v>4.0</v>
      </c>
      <c r="CS89" s="49" t="str">
        <f t="shared" si="2"/>
        <v>ausencia</v>
      </c>
      <c r="CT89" s="71"/>
      <c r="CU89" s="71"/>
      <c r="CV89" s="71"/>
      <c r="CW89" s="71"/>
      <c r="CX89" s="71"/>
      <c r="CY89" s="52">
        <v>19.0</v>
      </c>
      <c r="CZ89" s="53">
        <v>4.0</v>
      </c>
      <c r="DA89" s="54" t="s">
        <v>117</v>
      </c>
      <c r="DB89" s="55" t="s">
        <v>118</v>
      </c>
      <c r="DC89" s="56">
        <v>721.0</v>
      </c>
      <c r="DD89" s="57">
        <v>696.0</v>
      </c>
      <c r="DE89" s="58">
        <v>25.0</v>
      </c>
      <c r="DF89" s="57">
        <v>35.0766</v>
      </c>
      <c r="DG89" s="57">
        <v>34.8455</v>
      </c>
      <c r="DH89" s="58">
        <v>35.31</v>
      </c>
      <c r="DI89" s="57">
        <v>640714.0</v>
      </c>
      <c r="DJ89" s="57">
        <v>74313.0</v>
      </c>
      <c r="DK89" s="57">
        <v>20588.0</v>
      </c>
      <c r="DL89" s="57">
        <v>556743.4704</v>
      </c>
    </row>
    <row r="90">
      <c r="A90" s="28" t="s">
        <v>390</v>
      </c>
      <c r="B90" s="29" t="s">
        <v>115</v>
      </c>
      <c r="C90" s="30">
        <v>45248.0</v>
      </c>
      <c r="D90" s="31">
        <v>45.0</v>
      </c>
      <c r="E90" s="28" t="s">
        <v>145</v>
      </c>
      <c r="F90" s="28">
        <v>179.0</v>
      </c>
      <c r="G90" s="32">
        <v>77.0</v>
      </c>
      <c r="H90" s="33">
        <v>24.031709372366656</v>
      </c>
      <c r="I90" s="28" t="s">
        <v>117</v>
      </c>
      <c r="J90" s="28">
        <v>4.0</v>
      </c>
      <c r="K90" s="34">
        <v>44726.0</v>
      </c>
      <c r="L90" s="28" t="s">
        <v>118</v>
      </c>
      <c r="M90" s="29" t="s">
        <v>119</v>
      </c>
      <c r="N90" s="29" t="s">
        <v>119</v>
      </c>
      <c r="O90" s="29" t="s">
        <v>119</v>
      </c>
      <c r="P90" s="29" t="s">
        <v>119</v>
      </c>
      <c r="Q90" s="29" t="s">
        <v>119</v>
      </c>
      <c r="R90" s="35" t="s">
        <v>120</v>
      </c>
      <c r="S90" s="29" t="s">
        <v>119</v>
      </c>
      <c r="T90" s="29" t="s">
        <v>119</v>
      </c>
      <c r="U90" s="29" t="s">
        <v>119</v>
      </c>
      <c r="V90" s="29" t="s">
        <v>119</v>
      </c>
      <c r="W90" s="29" t="s">
        <v>119</v>
      </c>
      <c r="X90" s="29" t="s">
        <v>119</v>
      </c>
      <c r="Y90" s="29" t="s">
        <v>119</v>
      </c>
      <c r="Z90" s="29" t="s">
        <v>119</v>
      </c>
      <c r="AA90" s="29" t="s">
        <v>119</v>
      </c>
      <c r="AB90" s="29" t="s">
        <v>119</v>
      </c>
      <c r="AC90" s="29" t="s">
        <v>119</v>
      </c>
      <c r="AD90" s="29" t="s">
        <v>119</v>
      </c>
      <c r="AE90" s="29" t="s">
        <v>119</v>
      </c>
      <c r="AF90" s="29" t="s">
        <v>119</v>
      </c>
      <c r="AG90" s="29" t="s">
        <v>119</v>
      </c>
      <c r="AH90" s="36" t="s">
        <v>118</v>
      </c>
      <c r="AI90" s="28" t="s">
        <v>118</v>
      </c>
      <c r="AJ90" s="28" t="s">
        <v>118</v>
      </c>
      <c r="AK90" s="28" t="s">
        <v>118</v>
      </c>
      <c r="AL90" s="28" t="s">
        <v>118</v>
      </c>
      <c r="AM90" s="28" t="s">
        <v>118</v>
      </c>
      <c r="AN90" s="28" t="s">
        <v>118</v>
      </c>
      <c r="AO90" s="28" t="s">
        <v>118</v>
      </c>
      <c r="AP90" s="28" t="s">
        <v>118</v>
      </c>
      <c r="AQ90" s="28" t="s">
        <v>118</v>
      </c>
      <c r="AR90" s="28" t="s">
        <v>118</v>
      </c>
      <c r="AS90" s="29" t="s">
        <v>119</v>
      </c>
      <c r="AT90" s="28" t="s">
        <v>118</v>
      </c>
      <c r="AU90" s="38" t="s">
        <v>122</v>
      </c>
      <c r="AV90" s="28">
        <v>95.0</v>
      </c>
      <c r="AW90" s="38">
        <v>24.0</v>
      </c>
      <c r="AX90" s="38" t="s">
        <v>141</v>
      </c>
      <c r="AY90" s="38">
        <v>499.0</v>
      </c>
      <c r="AZ90" s="39" t="s">
        <v>142</v>
      </c>
      <c r="BA90" s="38">
        <v>10.0</v>
      </c>
      <c r="BB90" s="38" t="s">
        <v>125</v>
      </c>
      <c r="BC90" s="28" t="s">
        <v>126</v>
      </c>
      <c r="BD90" s="28" t="s">
        <v>127</v>
      </c>
      <c r="BE90" s="29" t="s">
        <v>119</v>
      </c>
      <c r="BF90" s="29" t="s">
        <v>119</v>
      </c>
      <c r="BG90" s="40">
        <v>28.0</v>
      </c>
      <c r="BH90" s="41">
        <v>55.0</v>
      </c>
      <c r="BI90" s="42" t="s">
        <v>128</v>
      </c>
      <c r="BJ90" s="41">
        <v>58.0</v>
      </c>
      <c r="BK90" s="41">
        <v>50.0</v>
      </c>
      <c r="BL90" s="42" t="s">
        <v>128</v>
      </c>
      <c r="BM90" s="41">
        <v>7.0</v>
      </c>
      <c r="BN90" s="41">
        <v>28.0</v>
      </c>
      <c r="BO90" s="42" t="s">
        <v>128</v>
      </c>
      <c r="BP90" s="41">
        <v>3.0</v>
      </c>
      <c r="BQ90" s="41">
        <v>5.0</v>
      </c>
      <c r="BR90" s="42" t="s">
        <v>138</v>
      </c>
      <c r="BS90" s="41">
        <v>128.0</v>
      </c>
      <c r="BT90" s="41">
        <v>95.0</v>
      </c>
      <c r="BU90" s="42" t="s">
        <v>128</v>
      </c>
      <c r="BV90" s="41">
        <v>77.0</v>
      </c>
      <c r="BW90" s="41">
        <v>70.0</v>
      </c>
      <c r="BX90" s="42" t="s">
        <v>128</v>
      </c>
      <c r="BY90" s="41">
        <v>47.0</v>
      </c>
      <c r="BZ90" s="41">
        <v>70.0</v>
      </c>
      <c r="CA90" s="42" t="s">
        <v>128</v>
      </c>
      <c r="CB90" s="41">
        <v>-1.0</v>
      </c>
      <c r="CC90" s="41">
        <v>40.0</v>
      </c>
      <c r="CD90" s="42" t="s">
        <v>128</v>
      </c>
      <c r="CE90" s="41">
        <v>25.0</v>
      </c>
      <c r="CF90" s="41">
        <v>-0.9</v>
      </c>
      <c r="CG90" s="41" t="s">
        <v>138</v>
      </c>
      <c r="CH90" s="43">
        <v>2.0</v>
      </c>
      <c r="CI90" s="44" t="s">
        <v>129</v>
      </c>
      <c r="CJ90" s="45">
        <v>4.0</v>
      </c>
      <c r="CK90" s="44" t="s">
        <v>129</v>
      </c>
      <c r="CL90" s="67">
        <v>7.0</v>
      </c>
      <c r="CM90" s="68" t="s">
        <v>147</v>
      </c>
      <c r="CN90" s="67">
        <v>5.0</v>
      </c>
      <c r="CO90" s="67" t="s">
        <v>147</v>
      </c>
      <c r="CP90" s="45">
        <v>2.0</v>
      </c>
      <c r="CQ90" s="48" t="str">
        <f t="shared" si="1"/>
        <v>ausencia</v>
      </c>
      <c r="CR90" s="41">
        <v>4.0</v>
      </c>
      <c r="CS90" s="49" t="str">
        <f t="shared" si="2"/>
        <v>ausencia</v>
      </c>
      <c r="CT90" s="75" t="s">
        <v>391</v>
      </c>
      <c r="CU90" s="50">
        <v>72.0</v>
      </c>
      <c r="CV90" s="50">
        <v>1.9273328</v>
      </c>
      <c r="CW90" s="50">
        <v>0.12425679</v>
      </c>
      <c r="CX90" s="51">
        <v>0.68075505</v>
      </c>
      <c r="CY90" s="52">
        <v>22.0</v>
      </c>
      <c r="CZ90" s="53">
        <v>0.0</v>
      </c>
      <c r="DA90" s="54" t="s">
        <v>117</v>
      </c>
      <c r="DB90" s="55" t="s">
        <v>118</v>
      </c>
      <c r="DC90" s="69">
        <v>5.0</v>
      </c>
      <c r="DD90" s="66">
        <v>5.0</v>
      </c>
      <c r="DE90" s="70">
        <v>0.0</v>
      </c>
      <c r="DF90" s="66" t="s">
        <v>163</v>
      </c>
      <c r="DG90" s="66" t="s">
        <v>163</v>
      </c>
      <c r="DH90" s="70" t="s">
        <v>163</v>
      </c>
      <c r="DI90" s="57">
        <v>498953.0</v>
      </c>
      <c r="DJ90" s="57">
        <v>59957.0</v>
      </c>
      <c r="DK90" s="57">
        <v>18950.0</v>
      </c>
      <c r="DL90" s="57">
        <v>492210.4226</v>
      </c>
    </row>
    <row r="91">
      <c r="A91" s="28" t="s">
        <v>392</v>
      </c>
      <c r="B91" s="29" t="s">
        <v>167</v>
      </c>
      <c r="C91" s="30">
        <v>45199.0</v>
      </c>
      <c r="D91" s="31">
        <v>55.0</v>
      </c>
      <c r="E91" s="28" t="s">
        <v>145</v>
      </c>
      <c r="F91" s="28">
        <v>183.0</v>
      </c>
      <c r="G91" s="32">
        <v>103.0</v>
      </c>
      <c r="H91" s="33">
        <v>30.756367762548898</v>
      </c>
      <c r="I91" s="28" t="s">
        <v>117</v>
      </c>
      <c r="J91" s="28">
        <v>3.0</v>
      </c>
      <c r="K91" s="34">
        <v>44701.0</v>
      </c>
      <c r="L91" s="28" t="s">
        <v>117</v>
      </c>
      <c r="M91" s="28">
        <v>1.0</v>
      </c>
      <c r="N91" s="34">
        <v>44501.0</v>
      </c>
      <c r="O91" s="28">
        <v>2.0</v>
      </c>
      <c r="P91" s="29" t="s">
        <v>119</v>
      </c>
      <c r="Q91" s="28" t="s">
        <v>118</v>
      </c>
      <c r="R91" s="35" t="s">
        <v>131</v>
      </c>
      <c r="S91" s="28" t="s">
        <v>168</v>
      </c>
      <c r="T91" s="28" t="s">
        <v>118</v>
      </c>
      <c r="U91" s="28">
        <v>3.0</v>
      </c>
      <c r="V91" s="28">
        <v>1.0</v>
      </c>
      <c r="W91" s="28">
        <v>2.0</v>
      </c>
      <c r="X91" s="28">
        <v>2.0</v>
      </c>
      <c r="Y91" s="28">
        <v>1.0</v>
      </c>
      <c r="Z91" s="28">
        <v>1.0</v>
      </c>
      <c r="AA91" s="28">
        <v>1.0</v>
      </c>
      <c r="AB91" s="28">
        <v>1.0</v>
      </c>
      <c r="AC91" s="28">
        <v>3.0</v>
      </c>
      <c r="AD91" s="28">
        <v>3.0</v>
      </c>
      <c r="AE91" s="28">
        <v>1.0</v>
      </c>
      <c r="AF91" s="28">
        <v>1.0</v>
      </c>
      <c r="AG91" s="29" t="s">
        <v>119</v>
      </c>
      <c r="AH91" s="36" t="s">
        <v>118</v>
      </c>
      <c r="AI91" s="28" t="s">
        <v>118</v>
      </c>
      <c r="AJ91" s="28" t="s">
        <v>118</v>
      </c>
      <c r="AK91" s="28" t="s">
        <v>118</v>
      </c>
      <c r="AL91" s="28" t="s">
        <v>118</v>
      </c>
      <c r="AM91" s="28" t="s">
        <v>118</v>
      </c>
      <c r="AN91" s="28" t="s">
        <v>118</v>
      </c>
      <c r="AO91" s="28" t="s">
        <v>118</v>
      </c>
      <c r="AP91" s="28" t="s">
        <v>118</v>
      </c>
      <c r="AQ91" s="28" t="s">
        <v>118</v>
      </c>
      <c r="AR91" s="28" t="s">
        <v>117</v>
      </c>
      <c r="AS91" s="28" t="s">
        <v>393</v>
      </c>
      <c r="AT91" s="28" t="s">
        <v>118</v>
      </c>
      <c r="AU91" s="38" t="s">
        <v>246</v>
      </c>
      <c r="AV91" s="28">
        <v>75.0</v>
      </c>
      <c r="AW91" s="38">
        <v>25.0</v>
      </c>
      <c r="AX91" s="38" t="s">
        <v>141</v>
      </c>
      <c r="AY91" s="38">
        <v>3078.0</v>
      </c>
      <c r="AZ91" s="39" t="s">
        <v>124</v>
      </c>
      <c r="BA91" s="38">
        <v>6.0</v>
      </c>
      <c r="BB91" s="38" t="s">
        <v>125</v>
      </c>
      <c r="BC91" s="28" t="s">
        <v>201</v>
      </c>
      <c r="BD91" s="28" t="s">
        <v>127</v>
      </c>
      <c r="BE91" s="28">
        <v>698.0</v>
      </c>
      <c r="BF91" s="29" t="s">
        <v>119</v>
      </c>
      <c r="BG91" s="40">
        <v>68.0</v>
      </c>
      <c r="BH91" s="41">
        <v>15.0</v>
      </c>
      <c r="BI91" s="42" t="s">
        <v>128</v>
      </c>
      <c r="BJ91" s="41">
        <v>122.0</v>
      </c>
      <c r="BK91" s="41">
        <v>45.0</v>
      </c>
      <c r="BL91" s="42" t="s">
        <v>128</v>
      </c>
      <c r="BM91" s="41">
        <v>6.0</v>
      </c>
      <c r="BN91" s="41">
        <v>18.0</v>
      </c>
      <c r="BO91" s="42" t="s">
        <v>128</v>
      </c>
      <c r="BP91" s="41">
        <v>7.0</v>
      </c>
      <c r="BQ91" s="41">
        <v>72.0</v>
      </c>
      <c r="BR91" s="42" t="s">
        <v>128</v>
      </c>
      <c r="BS91" s="41">
        <v>90.0</v>
      </c>
      <c r="BT91" s="41">
        <v>50.0</v>
      </c>
      <c r="BU91" s="42" t="s">
        <v>128</v>
      </c>
      <c r="BV91" s="41">
        <v>60.0</v>
      </c>
      <c r="BW91" s="41">
        <v>45.0</v>
      </c>
      <c r="BX91" s="42" t="s">
        <v>128</v>
      </c>
      <c r="BY91" s="41">
        <v>40.0</v>
      </c>
      <c r="BZ91" s="41">
        <v>75.0</v>
      </c>
      <c r="CA91" s="42" t="s">
        <v>128</v>
      </c>
      <c r="CB91" s="41">
        <v>4.0</v>
      </c>
      <c r="CC91" s="41">
        <v>85.0</v>
      </c>
      <c r="CD91" s="42" t="s">
        <v>128</v>
      </c>
      <c r="CE91" s="41">
        <v>27.0</v>
      </c>
      <c r="CF91" s="41">
        <v>0.86</v>
      </c>
      <c r="CG91" s="41" t="s">
        <v>128</v>
      </c>
      <c r="CH91" s="43">
        <v>4.0</v>
      </c>
      <c r="CI91" s="44" t="s">
        <v>129</v>
      </c>
      <c r="CJ91" s="45">
        <v>6.0</v>
      </c>
      <c r="CK91" s="44" t="s">
        <v>129</v>
      </c>
      <c r="CL91" s="46" t="s">
        <v>119</v>
      </c>
      <c r="CM91" s="47" t="s">
        <v>119</v>
      </c>
      <c r="CN91" s="46" t="s">
        <v>119</v>
      </c>
      <c r="CO91" s="46" t="s">
        <v>119</v>
      </c>
      <c r="CP91" s="45">
        <v>4.0</v>
      </c>
      <c r="CQ91" s="48" t="str">
        <f t="shared" si="1"/>
        <v>ausencia</v>
      </c>
      <c r="CR91" s="41">
        <v>6.0</v>
      </c>
      <c r="CS91" s="49" t="str">
        <f t="shared" si="2"/>
        <v>ausencia</v>
      </c>
      <c r="CT91" s="71"/>
      <c r="CU91" s="71"/>
      <c r="CV91" s="71"/>
      <c r="CW91" s="71"/>
      <c r="CX91" s="71"/>
      <c r="CY91" s="52">
        <v>19.0</v>
      </c>
      <c r="CZ91" s="53">
        <v>4.0</v>
      </c>
      <c r="DA91" s="54" t="s">
        <v>117</v>
      </c>
      <c r="DB91" s="55" t="s">
        <v>118</v>
      </c>
      <c r="DC91" s="56">
        <v>5105.0</v>
      </c>
      <c r="DD91" s="57">
        <v>4726.0</v>
      </c>
      <c r="DE91" s="58">
        <v>379.0</v>
      </c>
      <c r="DF91" s="57">
        <v>30.0679</v>
      </c>
      <c r="DG91" s="57">
        <v>33.4331</v>
      </c>
      <c r="DH91" s="58">
        <v>26.8581</v>
      </c>
      <c r="DI91" s="57">
        <v>508476.0</v>
      </c>
      <c r="DJ91" s="57">
        <v>58628.0</v>
      </c>
      <c r="DK91" s="57">
        <v>33906.0</v>
      </c>
      <c r="DL91" s="57">
        <v>500323.6926</v>
      </c>
    </row>
    <row r="92">
      <c r="A92" s="28" t="s">
        <v>394</v>
      </c>
      <c r="B92" s="29" t="s">
        <v>167</v>
      </c>
      <c r="C92" s="30">
        <v>45201.0</v>
      </c>
      <c r="D92" s="31">
        <v>44.0</v>
      </c>
      <c r="E92" s="28" t="s">
        <v>145</v>
      </c>
      <c r="F92" s="28">
        <v>170.0</v>
      </c>
      <c r="G92" s="32">
        <v>111.0</v>
      </c>
      <c r="H92" s="33">
        <v>38.4083044982699</v>
      </c>
      <c r="I92" s="28" t="s">
        <v>117</v>
      </c>
      <c r="J92" s="28">
        <v>5.0</v>
      </c>
      <c r="K92" s="34">
        <v>44896.0</v>
      </c>
      <c r="L92" s="28" t="s">
        <v>117</v>
      </c>
      <c r="M92" s="28">
        <v>2.0</v>
      </c>
      <c r="N92" s="34">
        <v>43977.0</v>
      </c>
      <c r="O92" s="28">
        <v>0.0</v>
      </c>
      <c r="P92" s="34">
        <v>44470.0</v>
      </c>
      <c r="Q92" s="28" t="s">
        <v>117</v>
      </c>
      <c r="R92" s="35" t="s">
        <v>225</v>
      </c>
      <c r="S92" s="28" t="s">
        <v>177</v>
      </c>
      <c r="T92" s="28" t="s">
        <v>118</v>
      </c>
      <c r="U92" s="28">
        <v>1.0</v>
      </c>
      <c r="V92" s="28">
        <v>1.0</v>
      </c>
      <c r="W92" s="28">
        <v>2.0</v>
      </c>
      <c r="X92" s="28">
        <v>2.0</v>
      </c>
      <c r="Y92" s="28">
        <v>1.0</v>
      </c>
      <c r="Z92" s="28">
        <v>1.0</v>
      </c>
      <c r="AA92" s="28">
        <v>2.0</v>
      </c>
      <c r="AB92" s="28">
        <v>1.0</v>
      </c>
      <c r="AC92" s="28">
        <v>3.0</v>
      </c>
      <c r="AD92" s="28">
        <v>1.0</v>
      </c>
      <c r="AE92" s="28">
        <v>1.0</v>
      </c>
      <c r="AF92" s="28">
        <v>1.0</v>
      </c>
      <c r="AG92" s="59" t="s">
        <v>395</v>
      </c>
      <c r="AH92" s="36" t="s">
        <v>117</v>
      </c>
      <c r="AI92" s="28" t="s">
        <v>118</v>
      </c>
      <c r="AJ92" s="28" t="s">
        <v>118</v>
      </c>
      <c r="AK92" s="28" t="s">
        <v>118</v>
      </c>
      <c r="AL92" s="28" t="s">
        <v>118</v>
      </c>
      <c r="AM92" s="28" t="s">
        <v>118</v>
      </c>
      <c r="AN92" s="28" t="s">
        <v>118</v>
      </c>
      <c r="AO92" s="28" t="s">
        <v>117</v>
      </c>
      <c r="AP92" s="28" t="s">
        <v>118</v>
      </c>
      <c r="AQ92" s="28" t="s">
        <v>118</v>
      </c>
      <c r="AR92" s="28" t="s">
        <v>117</v>
      </c>
      <c r="AS92" s="28" t="s">
        <v>360</v>
      </c>
      <c r="AT92" s="28" t="s">
        <v>156</v>
      </c>
      <c r="AU92" s="38" t="s">
        <v>195</v>
      </c>
      <c r="AV92" s="28">
        <v>50.0</v>
      </c>
      <c r="AW92" s="38">
        <v>37.0</v>
      </c>
      <c r="AX92" s="38" t="s">
        <v>206</v>
      </c>
      <c r="AY92" s="38">
        <v>815.0</v>
      </c>
      <c r="AZ92" s="39" t="s">
        <v>165</v>
      </c>
      <c r="BA92" s="38">
        <v>11.0</v>
      </c>
      <c r="BB92" s="38" t="s">
        <v>125</v>
      </c>
      <c r="BC92" s="28" t="s">
        <v>149</v>
      </c>
      <c r="BD92" s="28" t="s">
        <v>127</v>
      </c>
      <c r="BE92" s="28">
        <v>1224.0</v>
      </c>
      <c r="BF92" s="28">
        <v>731.0</v>
      </c>
      <c r="BG92" s="60">
        <v>40.0</v>
      </c>
      <c r="BH92" s="61">
        <v>20.0</v>
      </c>
      <c r="BI92" s="62" t="s">
        <v>128</v>
      </c>
      <c r="BJ92" s="61">
        <v>104.0</v>
      </c>
      <c r="BK92" s="61">
        <v>15.0</v>
      </c>
      <c r="BL92" s="62" t="s">
        <v>128</v>
      </c>
      <c r="BM92" s="61">
        <v>7.0</v>
      </c>
      <c r="BN92" s="61">
        <v>22.0</v>
      </c>
      <c r="BO92" s="62" t="s">
        <v>128</v>
      </c>
      <c r="BP92" s="61">
        <v>5.0</v>
      </c>
      <c r="BQ92" s="61">
        <v>27.0</v>
      </c>
      <c r="BR92" s="62" t="s">
        <v>128</v>
      </c>
      <c r="BS92" s="61">
        <v>89.0</v>
      </c>
      <c r="BT92" s="61">
        <v>25.0</v>
      </c>
      <c r="BU92" s="62" t="s">
        <v>128</v>
      </c>
      <c r="BV92" s="61">
        <v>52.0</v>
      </c>
      <c r="BW92" s="61">
        <v>10.0</v>
      </c>
      <c r="BX92" s="62" t="s">
        <v>128</v>
      </c>
      <c r="BY92" s="61">
        <v>33.0</v>
      </c>
      <c r="BZ92" s="61">
        <v>15.0</v>
      </c>
      <c r="CA92" s="62" t="s">
        <v>128</v>
      </c>
      <c r="CB92" s="61">
        <v>0.0</v>
      </c>
      <c r="CC92" s="61">
        <v>40.0</v>
      </c>
      <c r="CD92" s="62" t="s">
        <v>128</v>
      </c>
      <c r="CE92" s="61">
        <v>26.0</v>
      </c>
      <c r="CF92" s="61">
        <v>0.2</v>
      </c>
      <c r="CG92" s="61" t="s">
        <v>128</v>
      </c>
      <c r="CH92" s="63">
        <v>12.0</v>
      </c>
      <c r="CI92" s="64" t="s">
        <v>191</v>
      </c>
      <c r="CJ92" s="65">
        <v>13.0</v>
      </c>
      <c r="CK92" s="64" t="s">
        <v>191</v>
      </c>
      <c r="CL92" s="67">
        <v>12.0</v>
      </c>
      <c r="CM92" s="68" t="s">
        <v>146</v>
      </c>
      <c r="CN92" s="67">
        <v>9.0</v>
      </c>
      <c r="CO92" s="67" t="s">
        <v>146</v>
      </c>
      <c r="CP92" s="65">
        <v>12.0</v>
      </c>
      <c r="CQ92" s="48" t="str">
        <f t="shared" si="1"/>
        <v>probablemente significativa</v>
      </c>
      <c r="CR92" s="61">
        <v>13.0</v>
      </c>
      <c r="CS92" s="49" t="str">
        <f t="shared" si="2"/>
        <v>probablemente significativa</v>
      </c>
      <c r="CT92" s="51">
        <v>29.0</v>
      </c>
      <c r="CU92" s="66"/>
      <c r="CV92" s="50">
        <v>1.95021987</v>
      </c>
      <c r="CW92" s="50">
        <v>0.13044018</v>
      </c>
      <c r="CX92" s="51">
        <v>0.64671262</v>
      </c>
      <c r="CY92" s="52">
        <v>20.0</v>
      </c>
      <c r="CZ92" s="53">
        <v>4.0</v>
      </c>
      <c r="DA92" s="54" t="s">
        <v>117</v>
      </c>
      <c r="DB92" s="55" t="s">
        <v>117</v>
      </c>
      <c r="DC92" s="56">
        <v>2230.0</v>
      </c>
      <c r="DD92" s="57">
        <v>1818.0</v>
      </c>
      <c r="DE92" s="58">
        <v>412.0</v>
      </c>
      <c r="DF92" s="57">
        <v>28.6465</v>
      </c>
      <c r="DG92" s="57">
        <v>29.4481</v>
      </c>
      <c r="DH92" s="58">
        <v>27.9527</v>
      </c>
      <c r="DI92" s="57">
        <v>429229.0</v>
      </c>
      <c r="DJ92" s="57">
        <v>61322.0</v>
      </c>
      <c r="DK92" s="57">
        <v>9504.0</v>
      </c>
      <c r="DL92" s="57">
        <v>400187.8041</v>
      </c>
    </row>
    <row r="93">
      <c r="A93" s="37" t="s">
        <v>396</v>
      </c>
      <c r="B93" s="29" t="s">
        <v>167</v>
      </c>
      <c r="C93" s="30">
        <v>45208.0</v>
      </c>
      <c r="D93" s="31">
        <v>59.0</v>
      </c>
      <c r="E93" s="28" t="s">
        <v>145</v>
      </c>
      <c r="F93" s="28">
        <v>170.0</v>
      </c>
      <c r="G93" s="32">
        <v>86.0</v>
      </c>
      <c r="H93" s="33">
        <v>29.757785467128027</v>
      </c>
      <c r="I93" s="28" t="s">
        <v>117</v>
      </c>
      <c r="J93" s="28">
        <v>4.0</v>
      </c>
      <c r="K93" s="34">
        <v>44774.0</v>
      </c>
      <c r="L93" s="28" t="s">
        <v>117</v>
      </c>
      <c r="M93" s="28">
        <v>4.0</v>
      </c>
      <c r="N93" s="34">
        <v>43983.0</v>
      </c>
      <c r="O93" s="28">
        <v>0.0</v>
      </c>
      <c r="P93" s="34">
        <v>45078.0</v>
      </c>
      <c r="Q93" s="28" t="s">
        <v>117</v>
      </c>
      <c r="R93" s="35" t="s">
        <v>225</v>
      </c>
      <c r="S93" s="28" t="s">
        <v>188</v>
      </c>
      <c r="T93" s="28" t="s">
        <v>117</v>
      </c>
      <c r="U93" s="28">
        <v>1.0</v>
      </c>
      <c r="V93" s="28">
        <v>1.0</v>
      </c>
      <c r="W93" s="28">
        <v>1.0</v>
      </c>
      <c r="X93" s="28">
        <v>1.0</v>
      </c>
      <c r="Y93" s="28">
        <v>1.0</v>
      </c>
      <c r="Z93" s="28">
        <v>1.0</v>
      </c>
      <c r="AA93" s="28">
        <v>1.0</v>
      </c>
      <c r="AB93" s="28">
        <v>1.0</v>
      </c>
      <c r="AC93" s="28">
        <v>1.0</v>
      </c>
      <c r="AD93" s="28">
        <v>1.0</v>
      </c>
      <c r="AE93" s="28">
        <v>1.0</v>
      </c>
      <c r="AF93" s="28">
        <v>1.0</v>
      </c>
      <c r="AG93" s="29" t="s">
        <v>119</v>
      </c>
      <c r="AH93" s="36" t="s">
        <v>118</v>
      </c>
      <c r="AI93" s="28" t="s">
        <v>118</v>
      </c>
      <c r="AJ93" s="28" t="s">
        <v>118</v>
      </c>
      <c r="AK93" s="28" t="s">
        <v>118</v>
      </c>
      <c r="AL93" s="28" t="s">
        <v>118</v>
      </c>
      <c r="AM93" s="28" t="s">
        <v>118</v>
      </c>
      <c r="AN93" s="28" t="s">
        <v>118</v>
      </c>
      <c r="AO93" s="28" t="s">
        <v>118</v>
      </c>
      <c r="AP93" s="28" t="s">
        <v>118</v>
      </c>
      <c r="AQ93" s="28" t="s">
        <v>118</v>
      </c>
      <c r="AR93" s="28" t="s">
        <v>118</v>
      </c>
      <c r="AS93" s="29" t="s">
        <v>119</v>
      </c>
      <c r="AT93" s="28" t="s">
        <v>117</v>
      </c>
      <c r="AU93" s="38" t="s">
        <v>397</v>
      </c>
      <c r="AV93" s="28">
        <v>60.0</v>
      </c>
      <c r="AW93" s="38">
        <v>37.0</v>
      </c>
      <c r="AX93" s="38" t="s">
        <v>206</v>
      </c>
      <c r="AY93" s="38">
        <v>13440.0</v>
      </c>
      <c r="AZ93" s="39" t="s">
        <v>124</v>
      </c>
      <c r="BA93" s="38">
        <v>20.0</v>
      </c>
      <c r="BB93" s="38" t="s">
        <v>125</v>
      </c>
      <c r="BC93" s="28" t="s">
        <v>143</v>
      </c>
      <c r="BD93" s="28" t="s">
        <v>324</v>
      </c>
      <c r="BE93" s="28">
        <v>1225.0</v>
      </c>
      <c r="BF93" s="28">
        <v>130.0</v>
      </c>
      <c r="BG93" s="60">
        <v>50.0</v>
      </c>
      <c r="BH93" s="61">
        <v>40.0</v>
      </c>
      <c r="BI93" s="62" t="s">
        <v>128</v>
      </c>
      <c r="BJ93" s="61">
        <v>85.0</v>
      </c>
      <c r="BK93" s="61">
        <v>95.0</v>
      </c>
      <c r="BL93" s="62" t="s">
        <v>128</v>
      </c>
      <c r="BM93" s="61">
        <v>6.0</v>
      </c>
      <c r="BN93" s="61">
        <v>18.0</v>
      </c>
      <c r="BO93" s="62" t="s">
        <v>128</v>
      </c>
      <c r="BP93" s="61">
        <v>11.0</v>
      </c>
      <c r="BQ93" s="61">
        <v>99.0</v>
      </c>
      <c r="BR93" s="62" t="s">
        <v>128</v>
      </c>
      <c r="BS93" s="61">
        <v>70.0</v>
      </c>
      <c r="BT93" s="61">
        <v>10.0</v>
      </c>
      <c r="BU93" s="62" t="s">
        <v>150</v>
      </c>
      <c r="BV93" s="61">
        <v>58.0</v>
      </c>
      <c r="BW93" s="61">
        <v>45.0</v>
      </c>
      <c r="BX93" s="62" t="s">
        <v>128</v>
      </c>
      <c r="BY93" s="61">
        <v>25.0</v>
      </c>
      <c r="BZ93" s="61">
        <v>20.0</v>
      </c>
      <c r="CA93" s="62" t="s">
        <v>128</v>
      </c>
      <c r="CB93" s="61">
        <v>-6.0</v>
      </c>
      <c r="CC93" s="61">
        <v>35.0</v>
      </c>
      <c r="CD93" s="62" t="s">
        <v>128</v>
      </c>
      <c r="CE93" s="61">
        <v>25.0</v>
      </c>
      <c r="CF93" s="61">
        <v>1.08</v>
      </c>
      <c r="CG93" s="61" t="s">
        <v>128</v>
      </c>
      <c r="CH93" s="63">
        <v>7.0</v>
      </c>
      <c r="CI93" s="64" t="s">
        <v>129</v>
      </c>
      <c r="CJ93" s="65">
        <v>14.0</v>
      </c>
      <c r="CK93" s="64" t="s">
        <v>191</v>
      </c>
      <c r="CL93" s="46" t="s">
        <v>119</v>
      </c>
      <c r="CM93" s="47" t="s">
        <v>119</v>
      </c>
      <c r="CN93" s="46" t="s">
        <v>119</v>
      </c>
      <c r="CO93" s="46" t="s">
        <v>119</v>
      </c>
      <c r="CP93" s="65">
        <v>7.0</v>
      </c>
      <c r="CQ93" s="48" t="str">
        <f t="shared" si="1"/>
        <v>ausencia</v>
      </c>
      <c r="CR93" s="61">
        <v>14.0</v>
      </c>
      <c r="CS93" s="49" t="str">
        <f t="shared" si="2"/>
        <v>probablemente significativa</v>
      </c>
      <c r="CT93" s="66"/>
      <c r="CU93" s="66"/>
      <c r="CV93" s="66"/>
      <c r="CW93" s="66"/>
      <c r="CX93" s="66"/>
      <c r="CY93" s="52">
        <v>14.0</v>
      </c>
      <c r="CZ93" s="53">
        <v>5.0</v>
      </c>
      <c r="DA93" s="54" t="s">
        <v>117</v>
      </c>
      <c r="DB93" s="55" t="s">
        <v>117</v>
      </c>
      <c r="DC93" s="56">
        <v>8293.0</v>
      </c>
      <c r="DD93" s="57">
        <v>7157.0</v>
      </c>
      <c r="DE93" s="58">
        <v>1136.0</v>
      </c>
      <c r="DF93" s="57">
        <v>32.1163</v>
      </c>
      <c r="DG93" s="57">
        <v>33.8392</v>
      </c>
      <c r="DH93" s="58">
        <v>30.4183</v>
      </c>
      <c r="DI93" s="57">
        <v>552864.0</v>
      </c>
      <c r="DJ93" s="57">
        <v>61994.0</v>
      </c>
      <c r="DK93" s="57">
        <v>29127.0</v>
      </c>
      <c r="DL93" s="57">
        <v>509147.2926</v>
      </c>
    </row>
    <row r="94">
      <c r="A94" s="28" t="s">
        <v>398</v>
      </c>
      <c r="B94" s="29" t="s">
        <v>167</v>
      </c>
      <c r="C94" s="30">
        <v>45178.0</v>
      </c>
      <c r="D94" s="31">
        <v>45.0</v>
      </c>
      <c r="E94" s="28" t="s">
        <v>116</v>
      </c>
      <c r="F94" s="28">
        <v>170.0</v>
      </c>
      <c r="G94" s="80">
        <v>134.0</v>
      </c>
      <c r="H94" s="33">
        <v>46.36678200692042</v>
      </c>
      <c r="I94" s="28" t="s">
        <v>117</v>
      </c>
      <c r="J94" s="28">
        <v>2.0</v>
      </c>
      <c r="K94" s="29" t="s">
        <v>119</v>
      </c>
      <c r="L94" s="28" t="s">
        <v>117</v>
      </c>
      <c r="M94" s="28">
        <v>4.0</v>
      </c>
      <c r="N94" s="34">
        <v>44197.0</v>
      </c>
      <c r="O94" s="28">
        <v>1.0</v>
      </c>
      <c r="P94" s="29" t="s">
        <v>119</v>
      </c>
      <c r="Q94" s="28" t="s">
        <v>118</v>
      </c>
      <c r="R94" s="35" t="s">
        <v>131</v>
      </c>
      <c r="S94" s="28" t="s">
        <v>168</v>
      </c>
      <c r="T94" s="28" t="s">
        <v>118</v>
      </c>
      <c r="U94" s="28">
        <v>1.0</v>
      </c>
      <c r="V94" s="28">
        <v>1.0</v>
      </c>
      <c r="W94" s="28">
        <v>2.0</v>
      </c>
      <c r="X94" s="28">
        <v>3.0</v>
      </c>
      <c r="Y94" s="28">
        <v>1.0</v>
      </c>
      <c r="Z94" s="28">
        <v>2.0</v>
      </c>
      <c r="AA94" s="28">
        <v>1.0</v>
      </c>
      <c r="AB94" s="28">
        <v>1.0</v>
      </c>
      <c r="AC94" s="28">
        <v>1.0</v>
      </c>
      <c r="AD94" s="28">
        <v>1.0</v>
      </c>
      <c r="AE94" s="28">
        <v>1.0</v>
      </c>
      <c r="AF94" s="28">
        <v>1.0</v>
      </c>
      <c r="AG94" s="59" t="s">
        <v>399</v>
      </c>
      <c r="AH94" s="36" t="s">
        <v>118</v>
      </c>
      <c r="AI94" s="28" t="s">
        <v>117</v>
      </c>
      <c r="AJ94" s="28" t="s">
        <v>118</v>
      </c>
      <c r="AK94" s="28" t="s">
        <v>117</v>
      </c>
      <c r="AL94" s="28" t="s">
        <v>118</v>
      </c>
      <c r="AM94" s="28" t="s">
        <v>118</v>
      </c>
      <c r="AN94" s="28" t="s">
        <v>118</v>
      </c>
      <c r="AO94" s="28" t="s">
        <v>118</v>
      </c>
      <c r="AP94" s="28" t="s">
        <v>118</v>
      </c>
      <c r="AQ94" s="28" t="s">
        <v>118</v>
      </c>
      <c r="AR94" s="28" t="s">
        <v>118</v>
      </c>
      <c r="AS94" s="29" t="s">
        <v>119</v>
      </c>
      <c r="AT94" s="28" t="s">
        <v>117</v>
      </c>
      <c r="AU94" s="38" t="s">
        <v>343</v>
      </c>
      <c r="AV94" s="28">
        <v>50.0</v>
      </c>
      <c r="AW94" s="38">
        <v>39.0</v>
      </c>
      <c r="AX94" s="38" t="s">
        <v>206</v>
      </c>
      <c r="AY94" s="38">
        <v>197.99999999999997</v>
      </c>
      <c r="AZ94" s="39" t="s">
        <v>142</v>
      </c>
      <c r="BA94" s="38">
        <v>16.0</v>
      </c>
      <c r="BB94" s="38" t="s">
        <v>125</v>
      </c>
      <c r="BC94" s="28" t="s">
        <v>157</v>
      </c>
      <c r="BD94" s="28" t="s">
        <v>127</v>
      </c>
      <c r="BE94" s="28">
        <v>981.0</v>
      </c>
      <c r="BF94" s="29" t="s">
        <v>119</v>
      </c>
      <c r="BG94" s="40">
        <v>38.0</v>
      </c>
      <c r="BH94" s="41">
        <v>25.0</v>
      </c>
      <c r="BI94" s="42" t="s">
        <v>128</v>
      </c>
      <c r="BJ94" s="41">
        <v>162.0</v>
      </c>
      <c r="BK94" s="41">
        <v>6.0</v>
      </c>
      <c r="BL94" s="42" t="s">
        <v>128</v>
      </c>
      <c r="BM94" s="41">
        <v>8.0</v>
      </c>
      <c r="BN94" s="41">
        <v>51.0</v>
      </c>
      <c r="BO94" s="42" t="s">
        <v>128</v>
      </c>
      <c r="BP94" s="41">
        <v>5.0</v>
      </c>
      <c r="BQ94" s="41">
        <v>29.0</v>
      </c>
      <c r="BR94" s="42" t="s">
        <v>128</v>
      </c>
      <c r="BS94" s="41">
        <v>79.0</v>
      </c>
      <c r="BT94" s="41">
        <v>10.0</v>
      </c>
      <c r="BU94" s="42" t="s">
        <v>128</v>
      </c>
      <c r="BV94" s="41">
        <v>61.0</v>
      </c>
      <c r="BW94" s="41">
        <v>25.0</v>
      </c>
      <c r="BX94" s="42" t="s">
        <v>128</v>
      </c>
      <c r="BY94" s="41">
        <v>45.0</v>
      </c>
      <c r="BZ94" s="41">
        <v>65.0</v>
      </c>
      <c r="CA94" s="42" t="s">
        <v>128</v>
      </c>
      <c r="CB94" s="41">
        <v>11.0</v>
      </c>
      <c r="CC94" s="41">
        <v>90.0</v>
      </c>
      <c r="CD94" s="42" t="s">
        <v>128</v>
      </c>
      <c r="CE94" s="41">
        <v>24.0</v>
      </c>
      <c r="CF94" s="41">
        <v>-0.4</v>
      </c>
      <c r="CG94" s="41" t="s">
        <v>138</v>
      </c>
      <c r="CH94" s="43">
        <v>8.0</v>
      </c>
      <c r="CI94" s="44" t="s">
        <v>182</v>
      </c>
      <c r="CJ94" s="45">
        <v>13.0</v>
      </c>
      <c r="CK94" s="44" t="s">
        <v>191</v>
      </c>
      <c r="CL94" s="46" t="s">
        <v>119</v>
      </c>
      <c r="CM94" s="47" t="s">
        <v>119</v>
      </c>
      <c r="CN94" s="46" t="s">
        <v>119</v>
      </c>
      <c r="CO94" s="46" t="s">
        <v>119</v>
      </c>
      <c r="CP94" s="45">
        <v>8.0</v>
      </c>
      <c r="CQ94" s="48" t="str">
        <f t="shared" si="1"/>
        <v>posible</v>
      </c>
      <c r="CR94" s="41">
        <v>13.0</v>
      </c>
      <c r="CS94" s="49" t="str">
        <f t="shared" si="2"/>
        <v>probablemente significativa</v>
      </c>
      <c r="CT94" s="66"/>
      <c r="CU94" s="66"/>
      <c r="CV94" s="66"/>
      <c r="CW94" s="66"/>
      <c r="CX94" s="66"/>
      <c r="CY94" s="52">
        <v>20.0</v>
      </c>
      <c r="CZ94" s="53">
        <v>5.0</v>
      </c>
      <c r="DA94" s="54" t="s">
        <v>118</v>
      </c>
      <c r="DB94" s="55" t="s">
        <v>118</v>
      </c>
      <c r="DC94" s="56" t="str">
        <f t="shared" ref="DC94:DE94" si="11">IF(OR(ISBLANK(DB94), NOT(ISNUMBER(DB94))), "NaN", IF(DB94&lt;=7, "ausencia", IF(DB94&lt;=10, "posible", "probablemente significativa")))</f>
        <v>NaN</v>
      </c>
      <c r="DD94" s="57" t="str">
        <f t="shared" si="11"/>
        <v>NaN</v>
      </c>
      <c r="DE94" s="58" t="str">
        <f t="shared" si="11"/>
        <v>NaN</v>
      </c>
      <c r="DF94" s="57">
        <v>34.8212</v>
      </c>
      <c r="DG94" s="57">
        <v>34.7934</v>
      </c>
      <c r="DH94" s="58">
        <v>34.855</v>
      </c>
      <c r="DI94" s="66"/>
      <c r="DJ94" s="66"/>
      <c r="DK94" s="66"/>
      <c r="DL94" s="66"/>
    </row>
    <row r="95">
      <c r="A95" s="37" t="s">
        <v>400</v>
      </c>
      <c r="B95" s="29" t="s">
        <v>167</v>
      </c>
      <c r="C95" s="30">
        <v>45208.0</v>
      </c>
      <c r="D95" s="31">
        <v>64.0</v>
      </c>
      <c r="E95" s="28" t="s">
        <v>116</v>
      </c>
      <c r="F95" s="28">
        <v>163.0</v>
      </c>
      <c r="G95" s="32">
        <v>73.0</v>
      </c>
      <c r="H95" s="33">
        <v>27.47562949301818</v>
      </c>
      <c r="I95" s="28" t="s">
        <v>117</v>
      </c>
      <c r="J95" s="28">
        <v>5.0</v>
      </c>
      <c r="K95" s="29" t="s">
        <v>119</v>
      </c>
      <c r="L95" s="28" t="s">
        <v>117</v>
      </c>
      <c r="M95" s="28">
        <v>2.0</v>
      </c>
      <c r="N95" s="34">
        <v>43862.0</v>
      </c>
      <c r="O95" s="28">
        <v>0.0</v>
      </c>
      <c r="P95" s="34">
        <v>45108.0</v>
      </c>
      <c r="Q95" s="28" t="s">
        <v>118</v>
      </c>
      <c r="R95" s="35" t="s">
        <v>131</v>
      </c>
      <c r="S95" s="28" t="s">
        <v>132</v>
      </c>
      <c r="T95" s="28" t="s">
        <v>118</v>
      </c>
      <c r="U95" s="28">
        <v>2.0</v>
      </c>
      <c r="V95" s="28">
        <v>1.0</v>
      </c>
      <c r="W95" s="28">
        <v>3.0</v>
      </c>
      <c r="X95" s="28">
        <v>3.0</v>
      </c>
      <c r="Y95" s="28">
        <v>2.0</v>
      </c>
      <c r="Z95" s="28">
        <v>3.0</v>
      </c>
      <c r="AA95" s="28">
        <v>2.0</v>
      </c>
      <c r="AB95" s="28">
        <v>1.0</v>
      </c>
      <c r="AC95" s="28">
        <v>1.0</v>
      </c>
      <c r="AD95" s="28">
        <v>1.0</v>
      </c>
      <c r="AE95" s="28">
        <v>1.0</v>
      </c>
      <c r="AF95" s="28">
        <v>1.0</v>
      </c>
      <c r="AG95" s="29" t="s">
        <v>119</v>
      </c>
      <c r="AH95" s="36" t="s">
        <v>117</v>
      </c>
      <c r="AI95" s="28" t="s">
        <v>118</v>
      </c>
      <c r="AJ95" s="28" t="s">
        <v>118</v>
      </c>
      <c r="AK95" s="28" t="s">
        <v>118</v>
      </c>
      <c r="AL95" s="28" t="s">
        <v>118</v>
      </c>
      <c r="AM95" s="28" t="s">
        <v>118</v>
      </c>
      <c r="AN95" s="28" t="s">
        <v>118</v>
      </c>
      <c r="AO95" s="28" t="s">
        <v>117</v>
      </c>
      <c r="AP95" s="28" t="s">
        <v>117</v>
      </c>
      <c r="AQ95" s="28" t="s">
        <v>118</v>
      </c>
      <c r="AR95" s="28" t="s">
        <v>118</v>
      </c>
      <c r="AS95" s="29" t="s">
        <v>119</v>
      </c>
      <c r="AT95" s="28" t="s">
        <v>156</v>
      </c>
      <c r="AU95" s="38" t="s">
        <v>401</v>
      </c>
      <c r="AV95" s="28">
        <v>95.0</v>
      </c>
      <c r="AW95" s="38">
        <v>27.0</v>
      </c>
      <c r="AX95" s="38" t="s">
        <v>141</v>
      </c>
      <c r="AY95" s="38">
        <v>1752.0</v>
      </c>
      <c r="AZ95" s="39" t="s">
        <v>142</v>
      </c>
      <c r="BA95" s="38">
        <v>5.0</v>
      </c>
      <c r="BB95" s="38" t="s">
        <v>135</v>
      </c>
      <c r="BC95" s="28" t="s">
        <v>149</v>
      </c>
      <c r="BD95" s="28" t="s">
        <v>264</v>
      </c>
      <c r="BE95" s="28">
        <v>1346.0</v>
      </c>
      <c r="BF95" s="28">
        <v>100.0</v>
      </c>
      <c r="BG95" s="60">
        <v>44.0</v>
      </c>
      <c r="BH95" s="61">
        <v>15.0</v>
      </c>
      <c r="BI95" s="62" t="s">
        <v>128</v>
      </c>
      <c r="BJ95" s="61">
        <v>96.0</v>
      </c>
      <c r="BK95" s="61">
        <v>30.0</v>
      </c>
      <c r="BL95" s="62" t="s">
        <v>128</v>
      </c>
      <c r="BM95" s="61">
        <v>8.0</v>
      </c>
      <c r="BN95" s="61">
        <v>51.0</v>
      </c>
      <c r="BO95" s="62" t="s">
        <v>128</v>
      </c>
      <c r="BP95" s="61">
        <v>6.0</v>
      </c>
      <c r="BQ95" s="61">
        <v>48.0</v>
      </c>
      <c r="BR95" s="62" t="s">
        <v>128</v>
      </c>
      <c r="BS95" s="61">
        <v>107.0</v>
      </c>
      <c r="BT95" s="61">
        <v>75.0</v>
      </c>
      <c r="BU95" s="62" t="s">
        <v>128</v>
      </c>
      <c r="BV95" s="61">
        <v>68.0</v>
      </c>
      <c r="BW95" s="61">
        <v>60.0</v>
      </c>
      <c r="BX95" s="62" t="s">
        <v>128</v>
      </c>
      <c r="BY95" s="61">
        <v>40.0</v>
      </c>
      <c r="BZ95" s="61">
        <v>55.0</v>
      </c>
      <c r="CA95" s="62" t="s">
        <v>128</v>
      </c>
      <c r="CB95" s="61">
        <v>-1.0</v>
      </c>
      <c r="CC95" s="61">
        <v>50.0</v>
      </c>
      <c r="CD95" s="62" t="s">
        <v>128</v>
      </c>
      <c r="CE95" s="61">
        <v>26.0</v>
      </c>
      <c r="CF95" s="61">
        <v>0.2</v>
      </c>
      <c r="CG95" s="61" t="s">
        <v>128</v>
      </c>
      <c r="CH95" s="63">
        <v>3.0</v>
      </c>
      <c r="CI95" s="64" t="s">
        <v>129</v>
      </c>
      <c r="CJ95" s="65">
        <v>12.0</v>
      </c>
      <c r="CK95" s="64" t="s">
        <v>191</v>
      </c>
      <c r="CL95" s="46" t="s">
        <v>119</v>
      </c>
      <c r="CM95" s="47" t="s">
        <v>119</v>
      </c>
      <c r="CN95" s="46" t="s">
        <v>119</v>
      </c>
      <c r="CO95" s="46" t="s">
        <v>119</v>
      </c>
      <c r="CP95" s="65">
        <v>3.0</v>
      </c>
      <c r="CQ95" s="48" t="str">
        <f t="shared" si="1"/>
        <v>ausencia</v>
      </c>
      <c r="CR95" s="61">
        <v>12.0</v>
      </c>
      <c r="CS95" s="49" t="str">
        <f t="shared" si="2"/>
        <v>probablemente significativa</v>
      </c>
      <c r="CT95" s="66"/>
      <c r="CU95" s="66"/>
      <c r="CV95" s="66"/>
      <c r="CW95" s="66"/>
      <c r="CX95" s="66"/>
      <c r="CY95" s="52">
        <v>21.0</v>
      </c>
      <c r="CZ95" s="53">
        <v>5.0</v>
      </c>
      <c r="DA95" s="54" t="s">
        <v>117</v>
      </c>
      <c r="DB95" s="55" t="s">
        <v>117</v>
      </c>
      <c r="DC95" s="56">
        <v>1002.0</v>
      </c>
      <c r="DD95" s="57">
        <v>757.0</v>
      </c>
      <c r="DE95" s="58">
        <v>245.0</v>
      </c>
      <c r="DF95" s="57">
        <v>42.5616</v>
      </c>
      <c r="DG95" s="57">
        <v>43.0957</v>
      </c>
      <c r="DH95" s="58">
        <v>42.0467</v>
      </c>
      <c r="DI95" s="57">
        <v>402742.0</v>
      </c>
      <c r="DJ95" s="57">
        <v>47479.0</v>
      </c>
      <c r="DK95" s="57">
        <v>16265.0</v>
      </c>
      <c r="DL95" s="57">
        <v>369484.1932</v>
      </c>
    </row>
    <row r="96">
      <c r="A96" s="37" t="s">
        <v>402</v>
      </c>
      <c r="B96" s="29" t="s">
        <v>167</v>
      </c>
      <c r="C96" s="30">
        <v>45199.0</v>
      </c>
      <c r="D96" s="31">
        <v>42.0</v>
      </c>
      <c r="E96" s="28" t="s">
        <v>116</v>
      </c>
      <c r="F96" s="28">
        <v>159.0</v>
      </c>
      <c r="G96" s="32">
        <v>67.0</v>
      </c>
      <c r="H96" s="33">
        <v>26.50211621375737</v>
      </c>
      <c r="I96" s="28" t="s">
        <v>117</v>
      </c>
      <c r="J96" s="28">
        <v>3.0</v>
      </c>
      <c r="K96" s="34">
        <v>44621.0</v>
      </c>
      <c r="L96" s="28" t="s">
        <v>117</v>
      </c>
      <c r="M96" s="28">
        <v>1.0</v>
      </c>
      <c r="N96" s="34">
        <v>44531.0</v>
      </c>
      <c r="O96" s="28">
        <v>2.0</v>
      </c>
      <c r="P96" s="34">
        <v>44531.0</v>
      </c>
      <c r="Q96" s="28" t="s">
        <v>118</v>
      </c>
      <c r="R96" s="35" t="s">
        <v>131</v>
      </c>
      <c r="S96" s="28" t="s">
        <v>168</v>
      </c>
      <c r="T96" s="28" t="s">
        <v>118</v>
      </c>
      <c r="U96" s="28">
        <v>2.0</v>
      </c>
      <c r="V96" s="28">
        <v>1.0</v>
      </c>
      <c r="W96" s="28">
        <v>3.0</v>
      </c>
      <c r="X96" s="28">
        <v>3.0</v>
      </c>
      <c r="Y96" s="28">
        <v>2.0</v>
      </c>
      <c r="Z96" s="28">
        <v>3.0</v>
      </c>
      <c r="AA96" s="28">
        <v>3.0</v>
      </c>
      <c r="AB96" s="28">
        <v>1.0</v>
      </c>
      <c r="AC96" s="28">
        <v>3.0</v>
      </c>
      <c r="AD96" s="28">
        <v>3.0</v>
      </c>
      <c r="AE96" s="28">
        <v>1.0</v>
      </c>
      <c r="AF96" s="28">
        <v>1.0</v>
      </c>
      <c r="AG96" s="59" t="s">
        <v>403</v>
      </c>
      <c r="AH96" s="36" t="s">
        <v>118</v>
      </c>
      <c r="AI96" s="28" t="s">
        <v>118</v>
      </c>
      <c r="AJ96" s="28" t="s">
        <v>118</v>
      </c>
      <c r="AK96" s="28" t="s">
        <v>117</v>
      </c>
      <c r="AL96" s="28" t="s">
        <v>118</v>
      </c>
      <c r="AM96" s="28" t="s">
        <v>118</v>
      </c>
      <c r="AN96" s="28" t="s">
        <v>118</v>
      </c>
      <c r="AO96" s="28" t="s">
        <v>118</v>
      </c>
      <c r="AP96" s="28" t="s">
        <v>118</v>
      </c>
      <c r="AQ96" s="28" t="s">
        <v>118</v>
      </c>
      <c r="AR96" s="28" t="s">
        <v>117</v>
      </c>
      <c r="AS96" s="28" t="s">
        <v>404</v>
      </c>
      <c r="AT96" s="28" t="s">
        <v>118</v>
      </c>
      <c r="AU96" s="38" t="s">
        <v>212</v>
      </c>
      <c r="AV96" s="28">
        <v>90.0</v>
      </c>
      <c r="AW96" s="38">
        <v>31.0</v>
      </c>
      <c r="AX96" s="38" t="s">
        <v>141</v>
      </c>
      <c r="AY96" s="38">
        <v>1920.0</v>
      </c>
      <c r="AZ96" s="39" t="s">
        <v>142</v>
      </c>
      <c r="BA96" s="38">
        <v>10.0</v>
      </c>
      <c r="BB96" s="38" t="s">
        <v>125</v>
      </c>
      <c r="BC96" s="28" t="s">
        <v>126</v>
      </c>
      <c r="BD96" s="28" t="s">
        <v>223</v>
      </c>
      <c r="BE96" s="28">
        <v>668.0</v>
      </c>
      <c r="BF96" s="28">
        <v>668.0</v>
      </c>
      <c r="BG96" s="60">
        <v>40.0</v>
      </c>
      <c r="BH96" s="61">
        <v>20.0</v>
      </c>
      <c r="BI96" s="62" t="s">
        <v>128</v>
      </c>
      <c r="BJ96" s="61">
        <v>72.0</v>
      </c>
      <c r="BK96" s="61">
        <v>30.0</v>
      </c>
      <c r="BL96" s="62" t="s">
        <v>128</v>
      </c>
      <c r="BM96" s="61">
        <v>7.0</v>
      </c>
      <c r="BN96" s="61">
        <v>22.0</v>
      </c>
      <c r="BO96" s="62" t="s">
        <v>128</v>
      </c>
      <c r="BP96" s="61">
        <v>6.0</v>
      </c>
      <c r="BQ96" s="61">
        <v>53.0</v>
      </c>
      <c r="BR96" s="62" t="s">
        <v>128</v>
      </c>
      <c r="BS96" s="61">
        <v>82.0</v>
      </c>
      <c r="BT96" s="61">
        <v>10.0</v>
      </c>
      <c r="BU96" s="62" t="s">
        <v>128</v>
      </c>
      <c r="BV96" s="61">
        <v>66.0</v>
      </c>
      <c r="BW96" s="61">
        <v>30.0</v>
      </c>
      <c r="BX96" s="62" t="s">
        <v>128</v>
      </c>
      <c r="BY96" s="61">
        <v>45.0</v>
      </c>
      <c r="BZ96" s="61">
        <v>5.0</v>
      </c>
      <c r="CA96" s="62" t="s">
        <v>128</v>
      </c>
      <c r="CB96" s="61">
        <v>9.0</v>
      </c>
      <c r="CC96" s="61">
        <v>80.0</v>
      </c>
      <c r="CD96" s="62" t="s">
        <v>128</v>
      </c>
      <c r="CE96" s="61">
        <v>25.0</v>
      </c>
      <c r="CF96" s="61">
        <v>-0.0093</v>
      </c>
      <c r="CG96" s="61" t="s">
        <v>138</v>
      </c>
      <c r="CH96" s="63">
        <v>8.0</v>
      </c>
      <c r="CI96" s="64" t="s">
        <v>182</v>
      </c>
      <c r="CJ96" s="65">
        <v>3.0</v>
      </c>
      <c r="CK96" s="64" t="s">
        <v>129</v>
      </c>
      <c r="CL96" s="46" t="s">
        <v>119</v>
      </c>
      <c r="CM96" s="47" t="s">
        <v>119</v>
      </c>
      <c r="CN96" s="46" t="s">
        <v>119</v>
      </c>
      <c r="CO96" s="46" t="s">
        <v>119</v>
      </c>
      <c r="CP96" s="65">
        <v>8.0</v>
      </c>
      <c r="CQ96" s="48" t="str">
        <f t="shared" si="1"/>
        <v>posible</v>
      </c>
      <c r="CR96" s="61">
        <v>3.0</v>
      </c>
      <c r="CS96" s="49" t="str">
        <f t="shared" si="2"/>
        <v>ausencia</v>
      </c>
      <c r="CT96" s="66"/>
      <c r="CU96" s="66"/>
      <c r="CV96" s="66"/>
      <c r="CW96" s="66"/>
      <c r="CX96" s="66"/>
      <c r="CY96" s="52">
        <v>27.0</v>
      </c>
      <c r="CZ96" s="53">
        <v>4.0</v>
      </c>
      <c r="DA96" s="54" t="s">
        <v>117</v>
      </c>
      <c r="DB96" s="55" t="s">
        <v>118</v>
      </c>
      <c r="DC96" s="56">
        <v>19.0</v>
      </c>
      <c r="DD96" s="57">
        <v>0.0</v>
      </c>
      <c r="DE96" s="58">
        <v>19.0</v>
      </c>
      <c r="DF96" s="57">
        <v>41.6929</v>
      </c>
      <c r="DG96" s="57">
        <v>41.6851</v>
      </c>
      <c r="DH96" s="58">
        <v>41.6992</v>
      </c>
      <c r="DI96" s="57">
        <v>475817.0</v>
      </c>
      <c r="DJ96" s="57">
        <v>58658.0</v>
      </c>
      <c r="DK96" s="57">
        <v>12034.0</v>
      </c>
      <c r="DL96" s="57">
        <v>489145.8084</v>
      </c>
    </row>
    <row r="97">
      <c r="A97" s="37" t="s">
        <v>405</v>
      </c>
      <c r="B97" s="29" t="s">
        <v>167</v>
      </c>
      <c r="C97" s="30">
        <v>45248.0</v>
      </c>
      <c r="D97" s="31">
        <v>46.0</v>
      </c>
      <c r="E97" s="28" t="s">
        <v>116</v>
      </c>
      <c r="F97" s="28">
        <v>157.0</v>
      </c>
      <c r="G97" s="32">
        <v>75.0</v>
      </c>
      <c r="H97" s="33">
        <v>30.42719785792527</v>
      </c>
      <c r="I97" s="28" t="s">
        <v>117</v>
      </c>
      <c r="J97" s="28">
        <v>3.0</v>
      </c>
      <c r="K97" s="34">
        <v>44562.0</v>
      </c>
      <c r="L97" s="28" t="s">
        <v>117</v>
      </c>
      <c r="M97" s="28">
        <v>2.0</v>
      </c>
      <c r="N97" s="34">
        <v>44287.0</v>
      </c>
      <c r="O97" s="28">
        <v>0.0</v>
      </c>
      <c r="P97" s="34">
        <v>44287.0</v>
      </c>
      <c r="Q97" s="28" t="s">
        <v>118</v>
      </c>
      <c r="R97" s="35" t="s">
        <v>131</v>
      </c>
      <c r="S97" s="28" t="s">
        <v>177</v>
      </c>
      <c r="T97" s="28" t="s">
        <v>118</v>
      </c>
      <c r="U97" s="28">
        <v>1.0</v>
      </c>
      <c r="V97" s="28">
        <v>1.0</v>
      </c>
      <c r="W97" s="28">
        <v>2.0</v>
      </c>
      <c r="X97" s="28">
        <v>2.0</v>
      </c>
      <c r="Y97" s="28">
        <v>1.0</v>
      </c>
      <c r="Z97" s="28">
        <v>2.0</v>
      </c>
      <c r="AA97" s="28">
        <v>2.0</v>
      </c>
      <c r="AB97" s="28">
        <v>1.0</v>
      </c>
      <c r="AC97" s="28">
        <v>3.0</v>
      </c>
      <c r="AD97" s="28">
        <v>3.0</v>
      </c>
      <c r="AE97" s="28">
        <v>1.0</v>
      </c>
      <c r="AF97" s="28">
        <v>1.0</v>
      </c>
      <c r="AG97" s="59" t="s">
        <v>406</v>
      </c>
      <c r="AH97" s="36" t="s">
        <v>117</v>
      </c>
      <c r="AI97" s="28" t="s">
        <v>117</v>
      </c>
      <c r="AJ97" s="28" t="s">
        <v>118</v>
      </c>
      <c r="AK97" s="28" t="s">
        <v>118</v>
      </c>
      <c r="AL97" s="28" t="s">
        <v>118</v>
      </c>
      <c r="AM97" s="28" t="s">
        <v>118</v>
      </c>
      <c r="AN97" s="28" t="s">
        <v>118</v>
      </c>
      <c r="AO97" s="28" t="s">
        <v>117</v>
      </c>
      <c r="AP97" s="28" t="s">
        <v>118</v>
      </c>
      <c r="AQ97" s="28" t="s">
        <v>118</v>
      </c>
      <c r="AR97" s="28" t="s">
        <v>118</v>
      </c>
      <c r="AS97" s="29" t="s">
        <v>119</v>
      </c>
      <c r="AT97" s="28" t="s">
        <v>118</v>
      </c>
      <c r="AU97" s="38" t="s">
        <v>282</v>
      </c>
      <c r="AV97" s="28">
        <v>60.0</v>
      </c>
      <c r="AW97" s="38">
        <v>22.0</v>
      </c>
      <c r="AX97" s="38" t="s">
        <v>141</v>
      </c>
      <c r="AY97" s="38">
        <v>607.5</v>
      </c>
      <c r="AZ97" s="39" t="s">
        <v>165</v>
      </c>
      <c r="BA97" s="38">
        <v>14.0</v>
      </c>
      <c r="BB97" s="38" t="s">
        <v>125</v>
      </c>
      <c r="BC97" s="28" t="s">
        <v>157</v>
      </c>
      <c r="BD97" s="28" t="s">
        <v>127</v>
      </c>
      <c r="BE97" s="28">
        <v>961.0</v>
      </c>
      <c r="BF97" s="28">
        <v>961.0</v>
      </c>
      <c r="BG97" s="60">
        <v>47.0</v>
      </c>
      <c r="BH97" s="61">
        <v>10.0</v>
      </c>
      <c r="BI97" s="62" t="s">
        <v>128</v>
      </c>
      <c r="BJ97" s="61">
        <v>59.0</v>
      </c>
      <c r="BK97" s="61">
        <v>45.0</v>
      </c>
      <c r="BL97" s="62" t="s">
        <v>128</v>
      </c>
      <c r="BM97" s="61">
        <v>5.0</v>
      </c>
      <c r="BN97" s="61">
        <v>4.0</v>
      </c>
      <c r="BO97" s="62" t="s">
        <v>138</v>
      </c>
      <c r="BP97" s="61">
        <v>3.0</v>
      </c>
      <c r="BQ97" s="61">
        <v>5.0</v>
      </c>
      <c r="BR97" s="62" t="s">
        <v>138</v>
      </c>
      <c r="BS97" s="61">
        <v>115.0</v>
      </c>
      <c r="BT97" s="61">
        <v>85.0</v>
      </c>
      <c r="BU97" s="62" t="s">
        <v>128</v>
      </c>
      <c r="BV97" s="61">
        <v>81.0</v>
      </c>
      <c r="BW97" s="61">
        <v>80.0</v>
      </c>
      <c r="BX97" s="62" t="s">
        <v>128</v>
      </c>
      <c r="BY97" s="61">
        <v>48.0</v>
      </c>
      <c r="BZ97" s="61">
        <v>75.0</v>
      </c>
      <c r="CA97" s="62" t="s">
        <v>128</v>
      </c>
      <c r="CB97" s="61">
        <v>1.0</v>
      </c>
      <c r="CC97" s="61">
        <v>50.0</v>
      </c>
      <c r="CD97" s="62" t="s">
        <v>128</v>
      </c>
      <c r="CE97" s="61">
        <v>24.0</v>
      </c>
      <c r="CF97" s="61">
        <v>-0.4</v>
      </c>
      <c r="CG97" s="61" t="s">
        <v>128</v>
      </c>
      <c r="CH97" s="63">
        <v>3.0</v>
      </c>
      <c r="CI97" s="64" t="s">
        <v>129</v>
      </c>
      <c r="CJ97" s="65">
        <v>9.0</v>
      </c>
      <c r="CK97" s="64" t="s">
        <v>182</v>
      </c>
      <c r="CL97" s="46" t="s">
        <v>119</v>
      </c>
      <c r="CM97" s="47" t="s">
        <v>119</v>
      </c>
      <c r="CN97" s="46" t="s">
        <v>119</v>
      </c>
      <c r="CO97" s="46" t="s">
        <v>119</v>
      </c>
      <c r="CP97" s="65">
        <v>3.0</v>
      </c>
      <c r="CQ97" s="48" t="str">
        <f t="shared" si="1"/>
        <v>ausencia</v>
      </c>
      <c r="CR97" s="61">
        <v>9.0</v>
      </c>
      <c r="CS97" s="49" t="str">
        <f t="shared" si="2"/>
        <v>posible</v>
      </c>
      <c r="CT97" s="66"/>
      <c r="CU97" s="66"/>
      <c r="CV97" s="66"/>
      <c r="CW97" s="66"/>
      <c r="CX97" s="66"/>
      <c r="CY97" s="52">
        <v>20.0</v>
      </c>
      <c r="CZ97" s="53">
        <v>4.0</v>
      </c>
      <c r="DA97" s="54" t="s">
        <v>117</v>
      </c>
      <c r="DB97" s="55" t="s">
        <v>118</v>
      </c>
      <c r="DC97" s="56">
        <v>294.0</v>
      </c>
      <c r="DD97" s="57">
        <v>162.0</v>
      </c>
      <c r="DE97" s="58">
        <v>132.0</v>
      </c>
      <c r="DF97" s="57">
        <v>40.5155</v>
      </c>
      <c r="DG97" s="57">
        <v>40.8871</v>
      </c>
      <c r="DH97" s="58">
        <v>40.113</v>
      </c>
      <c r="DI97" s="57">
        <v>415313.0</v>
      </c>
      <c r="DJ97" s="57">
        <v>53716.0</v>
      </c>
      <c r="DK97" s="57">
        <v>10220.0</v>
      </c>
      <c r="DL97" s="57">
        <v>409260.4251</v>
      </c>
    </row>
    <row r="98">
      <c r="A98" s="37" t="s">
        <v>407</v>
      </c>
      <c r="B98" s="29" t="s">
        <v>167</v>
      </c>
      <c r="C98" s="30">
        <v>45199.0</v>
      </c>
      <c r="D98" s="31">
        <v>45.0</v>
      </c>
      <c r="E98" s="28" t="s">
        <v>116</v>
      </c>
      <c r="F98" s="28">
        <v>163.0</v>
      </c>
      <c r="G98" s="32">
        <v>98.0</v>
      </c>
      <c r="H98" s="33">
        <v>36.88509164816139</v>
      </c>
      <c r="I98" s="28" t="s">
        <v>117</v>
      </c>
      <c r="J98" s="28">
        <v>3.0</v>
      </c>
      <c r="K98" s="29" t="s">
        <v>119</v>
      </c>
      <c r="L98" s="28" t="s">
        <v>117</v>
      </c>
      <c r="M98" s="28">
        <v>1.0</v>
      </c>
      <c r="N98" s="34">
        <v>44321.0</v>
      </c>
      <c r="O98" s="28">
        <v>1.0</v>
      </c>
      <c r="P98" s="34">
        <v>44321.0</v>
      </c>
      <c r="Q98" s="28" t="s">
        <v>118</v>
      </c>
      <c r="R98" s="35" t="s">
        <v>131</v>
      </c>
      <c r="S98" s="28" t="s">
        <v>168</v>
      </c>
      <c r="T98" s="28" t="s">
        <v>118</v>
      </c>
      <c r="U98" s="28">
        <v>2.0</v>
      </c>
      <c r="V98" s="28">
        <v>1.0</v>
      </c>
      <c r="W98" s="28">
        <v>1.0</v>
      </c>
      <c r="X98" s="28">
        <v>2.0</v>
      </c>
      <c r="Y98" s="28">
        <v>1.0</v>
      </c>
      <c r="Z98" s="28">
        <v>1.0</v>
      </c>
      <c r="AA98" s="28">
        <v>2.0</v>
      </c>
      <c r="AB98" s="28">
        <v>2.0</v>
      </c>
      <c r="AC98" s="28">
        <v>3.0</v>
      </c>
      <c r="AD98" s="28">
        <v>3.0</v>
      </c>
      <c r="AE98" s="28">
        <v>2.0</v>
      </c>
      <c r="AF98" s="28">
        <v>2.0</v>
      </c>
      <c r="AG98" s="59" t="s">
        <v>118</v>
      </c>
      <c r="AH98" s="36" t="s">
        <v>117</v>
      </c>
      <c r="AI98" s="28" t="s">
        <v>118</v>
      </c>
      <c r="AJ98" s="28" t="s">
        <v>118</v>
      </c>
      <c r="AK98" s="28" t="s">
        <v>118</v>
      </c>
      <c r="AL98" s="28" t="s">
        <v>118</v>
      </c>
      <c r="AM98" s="28" t="s">
        <v>118</v>
      </c>
      <c r="AN98" s="28" t="s">
        <v>118</v>
      </c>
      <c r="AO98" s="28" t="s">
        <v>117</v>
      </c>
      <c r="AP98" s="28" t="s">
        <v>118</v>
      </c>
      <c r="AQ98" s="28" t="s">
        <v>118</v>
      </c>
      <c r="AR98" s="28" t="s">
        <v>117</v>
      </c>
      <c r="AS98" s="28" t="s">
        <v>408</v>
      </c>
      <c r="AT98" s="28" t="s">
        <v>118</v>
      </c>
      <c r="AU98" s="38" t="s">
        <v>240</v>
      </c>
      <c r="AV98" s="28">
        <v>65.0</v>
      </c>
      <c r="AW98" s="38">
        <v>25.0</v>
      </c>
      <c r="AX98" s="38" t="s">
        <v>141</v>
      </c>
      <c r="AY98" s="38">
        <v>0.0</v>
      </c>
      <c r="AZ98" s="39" t="s">
        <v>142</v>
      </c>
      <c r="BA98" s="38">
        <v>13.0</v>
      </c>
      <c r="BB98" s="38" t="s">
        <v>125</v>
      </c>
      <c r="BC98" s="28" t="s">
        <v>157</v>
      </c>
      <c r="BD98" s="28" t="s">
        <v>127</v>
      </c>
      <c r="BE98" s="28">
        <v>878.0</v>
      </c>
      <c r="BF98" s="28">
        <v>878.0</v>
      </c>
      <c r="BG98" s="60">
        <v>32.0</v>
      </c>
      <c r="BH98" s="61">
        <v>35.0</v>
      </c>
      <c r="BI98" s="62" t="s">
        <v>128</v>
      </c>
      <c r="BJ98" s="61">
        <v>71.0</v>
      </c>
      <c r="BK98" s="61">
        <v>30.0</v>
      </c>
      <c r="BL98" s="62" t="s">
        <v>128</v>
      </c>
      <c r="BM98" s="61">
        <v>5.0</v>
      </c>
      <c r="BN98" s="61">
        <v>4.0</v>
      </c>
      <c r="BO98" s="62" t="s">
        <v>138</v>
      </c>
      <c r="BP98" s="61">
        <v>6.0</v>
      </c>
      <c r="BQ98" s="61">
        <v>51.0</v>
      </c>
      <c r="BR98" s="62" t="s">
        <v>128</v>
      </c>
      <c r="BS98" s="61">
        <v>87.0</v>
      </c>
      <c r="BT98" s="61">
        <v>35.0</v>
      </c>
      <c r="BU98" s="62" t="s">
        <v>128</v>
      </c>
      <c r="BV98" s="61">
        <v>62.0</v>
      </c>
      <c r="BW98" s="61">
        <v>45.0</v>
      </c>
      <c r="BX98" s="62" t="s">
        <v>128</v>
      </c>
      <c r="BY98" s="61">
        <v>42.0</v>
      </c>
      <c r="BZ98" s="61">
        <v>75.0</v>
      </c>
      <c r="CA98" s="62" t="s">
        <v>128</v>
      </c>
      <c r="CB98" s="61">
        <v>6.0</v>
      </c>
      <c r="CC98" s="61">
        <v>85.0</v>
      </c>
      <c r="CD98" s="62" t="s">
        <v>128</v>
      </c>
      <c r="CE98" s="61">
        <v>27.0</v>
      </c>
      <c r="CF98" s="61">
        <v>0.86</v>
      </c>
      <c r="CG98" s="61" t="s">
        <v>128</v>
      </c>
      <c r="CH98" s="63">
        <v>2.0</v>
      </c>
      <c r="CI98" s="64" t="s">
        <v>129</v>
      </c>
      <c r="CJ98" s="65">
        <v>6.0</v>
      </c>
      <c r="CK98" s="64" t="s">
        <v>129</v>
      </c>
      <c r="CL98" s="46" t="s">
        <v>119</v>
      </c>
      <c r="CM98" s="47" t="s">
        <v>119</v>
      </c>
      <c r="CN98" s="46" t="s">
        <v>119</v>
      </c>
      <c r="CO98" s="46" t="s">
        <v>119</v>
      </c>
      <c r="CP98" s="65">
        <v>2.0</v>
      </c>
      <c r="CQ98" s="48" t="str">
        <f t="shared" si="1"/>
        <v>ausencia</v>
      </c>
      <c r="CR98" s="61">
        <v>6.0</v>
      </c>
      <c r="CS98" s="49" t="str">
        <f t="shared" si="2"/>
        <v>ausencia</v>
      </c>
      <c r="CT98" s="71"/>
      <c r="CU98" s="71"/>
      <c r="CV98" s="71"/>
      <c r="CW98" s="71"/>
      <c r="CX98" s="71"/>
      <c r="CY98" s="52">
        <v>20.0</v>
      </c>
      <c r="CZ98" s="53">
        <v>1.0</v>
      </c>
      <c r="DA98" s="54" t="s">
        <v>117</v>
      </c>
      <c r="DB98" s="55" t="s">
        <v>118</v>
      </c>
      <c r="DC98" s="56">
        <v>224.0</v>
      </c>
      <c r="DD98" s="57">
        <v>198.0</v>
      </c>
      <c r="DE98" s="58">
        <v>26.0</v>
      </c>
      <c r="DF98" s="57">
        <v>43.9334</v>
      </c>
      <c r="DG98" s="57">
        <v>46.4196</v>
      </c>
      <c r="DH98" s="58">
        <v>41.2381</v>
      </c>
      <c r="DI98" s="57">
        <v>398321.0</v>
      </c>
      <c r="DJ98" s="57">
        <v>54139.0</v>
      </c>
      <c r="DK98" s="57">
        <v>10260.0</v>
      </c>
      <c r="DL98" s="57">
        <v>388938.0608</v>
      </c>
    </row>
    <row r="99">
      <c r="A99" s="37" t="s">
        <v>409</v>
      </c>
      <c r="B99" s="29" t="s">
        <v>167</v>
      </c>
      <c r="C99" s="30">
        <v>45570.0</v>
      </c>
      <c r="D99" s="31">
        <v>43.0</v>
      </c>
      <c r="E99" s="28" t="s">
        <v>116</v>
      </c>
      <c r="F99" s="28">
        <v>155.0</v>
      </c>
      <c r="G99" s="32">
        <v>70.0</v>
      </c>
      <c r="H99" s="33">
        <v>29.136316337148802</v>
      </c>
      <c r="I99" s="28" t="s">
        <v>117</v>
      </c>
      <c r="J99" s="28">
        <v>3.0</v>
      </c>
      <c r="K99" s="34">
        <v>44649.0</v>
      </c>
      <c r="L99" s="28" t="s">
        <v>117</v>
      </c>
      <c r="M99" s="28">
        <v>1.0</v>
      </c>
      <c r="N99" s="34">
        <v>44044.0</v>
      </c>
      <c r="O99" s="28">
        <v>0.0</v>
      </c>
      <c r="P99" s="29" t="s">
        <v>119</v>
      </c>
      <c r="Q99" s="28" t="s">
        <v>117</v>
      </c>
      <c r="R99" s="35" t="s">
        <v>119</v>
      </c>
      <c r="S99" s="28" t="s">
        <v>188</v>
      </c>
      <c r="T99" s="28" t="s">
        <v>118</v>
      </c>
      <c r="U99" s="28">
        <v>1.0</v>
      </c>
      <c r="V99" s="28">
        <v>1.0</v>
      </c>
      <c r="W99" s="28">
        <v>2.0</v>
      </c>
      <c r="X99" s="28">
        <v>2.0</v>
      </c>
      <c r="Y99" s="28">
        <v>2.0</v>
      </c>
      <c r="Z99" s="28">
        <v>1.0</v>
      </c>
      <c r="AA99" s="28">
        <v>3.0</v>
      </c>
      <c r="AB99" s="28">
        <v>1.0</v>
      </c>
      <c r="AC99" s="28">
        <v>1.0</v>
      </c>
      <c r="AD99" s="28">
        <v>1.0</v>
      </c>
      <c r="AE99" s="28">
        <v>1.0</v>
      </c>
      <c r="AF99" s="28">
        <v>1.0</v>
      </c>
      <c r="AG99" s="59" t="s">
        <v>410</v>
      </c>
      <c r="AH99" s="36" t="s">
        <v>117</v>
      </c>
      <c r="AI99" s="28" t="s">
        <v>118</v>
      </c>
      <c r="AJ99" s="28" t="s">
        <v>118</v>
      </c>
      <c r="AK99" s="28" t="s">
        <v>118</v>
      </c>
      <c r="AL99" s="28" t="s">
        <v>118</v>
      </c>
      <c r="AM99" s="28" t="s">
        <v>118</v>
      </c>
      <c r="AN99" s="28" t="s">
        <v>118</v>
      </c>
      <c r="AO99" s="28" t="s">
        <v>117</v>
      </c>
      <c r="AP99" s="28" t="s">
        <v>118</v>
      </c>
      <c r="AQ99" s="28" t="s">
        <v>118</v>
      </c>
      <c r="AR99" s="28" t="s">
        <v>117</v>
      </c>
      <c r="AS99" s="29" t="s">
        <v>119</v>
      </c>
      <c r="AT99" s="28" t="s">
        <v>117</v>
      </c>
      <c r="AU99" s="38" t="s">
        <v>411</v>
      </c>
      <c r="AV99" s="28">
        <v>70.0</v>
      </c>
      <c r="AW99" s="38">
        <v>45.0</v>
      </c>
      <c r="AX99" s="38" t="s">
        <v>206</v>
      </c>
      <c r="AY99" s="38">
        <v>0.0</v>
      </c>
      <c r="AZ99" s="39" t="s">
        <v>142</v>
      </c>
      <c r="BA99" s="38">
        <v>14.0</v>
      </c>
      <c r="BB99" s="38" t="s">
        <v>125</v>
      </c>
      <c r="BC99" s="28" t="s">
        <v>201</v>
      </c>
      <c r="BD99" s="28" t="s">
        <v>162</v>
      </c>
      <c r="BE99" s="28">
        <v>1526.0</v>
      </c>
      <c r="BF99" s="29" t="s">
        <v>119</v>
      </c>
      <c r="BG99" s="40">
        <v>30.0</v>
      </c>
      <c r="BH99" s="41">
        <v>80.0</v>
      </c>
      <c r="BI99" s="42" t="s">
        <v>128</v>
      </c>
      <c r="BJ99" s="41">
        <v>72.0</v>
      </c>
      <c r="BK99" s="41">
        <v>70.0</v>
      </c>
      <c r="BL99" s="42" t="s">
        <v>128</v>
      </c>
      <c r="BM99" s="41">
        <v>9.0</v>
      </c>
      <c r="BN99" s="41">
        <v>64.0</v>
      </c>
      <c r="BO99" s="42" t="s">
        <v>128</v>
      </c>
      <c r="BP99" s="41">
        <v>6.0</v>
      </c>
      <c r="BQ99" s="41">
        <v>53.0</v>
      </c>
      <c r="BR99" s="42" t="s">
        <v>128</v>
      </c>
      <c r="BS99" s="41">
        <v>109.0</v>
      </c>
      <c r="BT99" s="41">
        <v>85.0</v>
      </c>
      <c r="BU99" s="42" t="s">
        <v>128</v>
      </c>
      <c r="BV99" s="41">
        <v>77.0</v>
      </c>
      <c r="BW99" s="41">
        <v>85.0</v>
      </c>
      <c r="BX99" s="42" t="s">
        <v>128</v>
      </c>
      <c r="BY99" s="41">
        <v>39.0</v>
      </c>
      <c r="BZ99" s="41">
        <v>60.0</v>
      </c>
      <c r="CA99" s="42" t="s">
        <v>128</v>
      </c>
      <c r="CB99" s="41">
        <v>-6.0</v>
      </c>
      <c r="CC99" s="41">
        <v>30.0</v>
      </c>
      <c r="CD99" s="42" t="s">
        <v>128</v>
      </c>
      <c r="CE99" s="41">
        <v>27.0</v>
      </c>
      <c r="CF99" s="41">
        <v>1.6</v>
      </c>
      <c r="CG99" s="41" t="s">
        <v>128</v>
      </c>
      <c r="CH99" s="43" t="s">
        <v>119</v>
      </c>
      <c r="CI99" s="44" t="s">
        <v>119</v>
      </c>
      <c r="CJ99" s="45" t="s">
        <v>119</v>
      </c>
      <c r="CK99" s="44" t="s">
        <v>119</v>
      </c>
      <c r="CL99" s="67">
        <v>14.0</v>
      </c>
      <c r="CM99" s="68" t="s">
        <v>146</v>
      </c>
      <c r="CN99" s="67">
        <v>13.0</v>
      </c>
      <c r="CO99" s="67" t="s">
        <v>146</v>
      </c>
      <c r="CP99" s="45">
        <v>9.0</v>
      </c>
      <c r="CQ99" s="48" t="str">
        <f t="shared" si="1"/>
        <v>posible</v>
      </c>
      <c r="CR99" s="41">
        <v>11.0</v>
      </c>
      <c r="CS99" s="49" t="str">
        <f t="shared" si="2"/>
        <v>probablemente significativa</v>
      </c>
      <c r="CT99" s="78">
        <v>81.0</v>
      </c>
      <c r="CU99" s="78">
        <v>13.0</v>
      </c>
      <c r="CV99" s="78">
        <v>1.28645122</v>
      </c>
      <c r="CW99" s="71"/>
      <c r="CX99" s="81">
        <v>0.77486136</v>
      </c>
      <c r="CY99" s="52">
        <v>16.0</v>
      </c>
      <c r="CZ99" s="53">
        <v>5.0</v>
      </c>
      <c r="DA99" s="54" t="s">
        <v>117</v>
      </c>
      <c r="DB99" s="55" t="s">
        <v>118</v>
      </c>
      <c r="DC99" s="56">
        <v>1226.0</v>
      </c>
      <c r="DD99" s="57">
        <v>690.0</v>
      </c>
      <c r="DE99" s="58">
        <v>536.0</v>
      </c>
      <c r="DF99" s="57">
        <v>36.7067</v>
      </c>
      <c r="DG99" s="57">
        <v>37.5647</v>
      </c>
      <c r="DH99" s="58">
        <v>35.8465</v>
      </c>
      <c r="DI99" s="57">
        <v>441102.0</v>
      </c>
      <c r="DJ99" s="57">
        <v>53266.0</v>
      </c>
      <c r="DK99" s="57">
        <v>6953.0</v>
      </c>
      <c r="DL99" s="57">
        <v>419476.393</v>
      </c>
    </row>
    <row r="100">
      <c r="A100" s="37" t="s">
        <v>412</v>
      </c>
      <c r="B100" s="29" t="s">
        <v>167</v>
      </c>
      <c r="C100" s="30">
        <v>45199.0</v>
      </c>
      <c r="D100" s="31">
        <v>45.0</v>
      </c>
      <c r="E100" s="28" t="s">
        <v>116</v>
      </c>
      <c r="F100" s="28">
        <v>168.0</v>
      </c>
      <c r="G100" s="32">
        <v>100.0</v>
      </c>
      <c r="H100" s="33">
        <v>35.430839002267575</v>
      </c>
      <c r="I100" s="28" t="s">
        <v>117</v>
      </c>
      <c r="J100" s="28">
        <v>4.0</v>
      </c>
      <c r="K100" s="29" t="s">
        <v>119</v>
      </c>
      <c r="L100" s="28" t="s">
        <v>117</v>
      </c>
      <c r="M100" s="28">
        <v>1.0</v>
      </c>
      <c r="N100" s="29" t="s">
        <v>119</v>
      </c>
      <c r="O100" s="29" t="s">
        <v>119</v>
      </c>
      <c r="P100" s="29" t="s">
        <v>119</v>
      </c>
      <c r="Q100" s="28" t="s">
        <v>118</v>
      </c>
      <c r="R100" s="35" t="s">
        <v>131</v>
      </c>
      <c r="S100" s="28" t="s">
        <v>168</v>
      </c>
      <c r="T100" s="28" t="s">
        <v>118</v>
      </c>
      <c r="U100" s="28">
        <v>1.0</v>
      </c>
      <c r="V100" s="28">
        <v>1.0</v>
      </c>
      <c r="W100" s="28">
        <v>3.0</v>
      </c>
      <c r="X100" s="28">
        <v>3.0</v>
      </c>
      <c r="Y100" s="28">
        <v>1.0</v>
      </c>
      <c r="Z100" s="28">
        <v>1.0</v>
      </c>
      <c r="AA100" s="28">
        <v>1.0</v>
      </c>
      <c r="AB100" s="28">
        <v>1.0</v>
      </c>
      <c r="AC100" s="28">
        <v>1.0</v>
      </c>
      <c r="AD100" s="28">
        <v>1.0</v>
      </c>
      <c r="AE100" s="28">
        <v>1.0</v>
      </c>
      <c r="AF100" s="28">
        <v>1.0</v>
      </c>
      <c r="AG100" s="59" t="s">
        <v>413</v>
      </c>
      <c r="AH100" s="36" t="s">
        <v>118</v>
      </c>
      <c r="AI100" s="28" t="s">
        <v>118</v>
      </c>
      <c r="AJ100" s="28" t="s">
        <v>118</v>
      </c>
      <c r="AK100" s="28" t="s">
        <v>118</v>
      </c>
      <c r="AL100" s="28" t="s">
        <v>118</v>
      </c>
      <c r="AM100" s="28" t="s">
        <v>118</v>
      </c>
      <c r="AN100" s="28" t="s">
        <v>118</v>
      </c>
      <c r="AO100" s="28" t="s">
        <v>118</v>
      </c>
      <c r="AP100" s="28" t="s">
        <v>118</v>
      </c>
      <c r="AQ100" s="28" t="s">
        <v>118</v>
      </c>
      <c r="AR100" s="28" t="s">
        <v>117</v>
      </c>
      <c r="AS100" s="28" t="s">
        <v>414</v>
      </c>
      <c r="AT100" s="28" t="s">
        <v>118</v>
      </c>
      <c r="AU100" s="38" t="s">
        <v>279</v>
      </c>
      <c r="AV100" s="28">
        <v>40.0</v>
      </c>
      <c r="AW100" s="38">
        <v>41.0</v>
      </c>
      <c r="AX100" s="38" t="s">
        <v>206</v>
      </c>
      <c r="AY100" s="38">
        <v>2133.0</v>
      </c>
      <c r="AZ100" s="39" t="s">
        <v>165</v>
      </c>
      <c r="BA100" s="38">
        <v>17.0</v>
      </c>
      <c r="BB100" s="38" t="s">
        <v>125</v>
      </c>
      <c r="BC100" s="28" t="s">
        <v>157</v>
      </c>
      <c r="BD100" s="28" t="s">
        <v>223</v>
      </c>
      <c r="BE100" s="29" t="s">
        <v>119</v>
      </c>
      <c r="BF100" s="29" t="s">
        <v>119</v>
      </c>
      <c r="BG100" s="40">
        <v>45.0</v>
      </c>
      <c r="BH100" s="41">
        <v>10.0</v>
      </c>
      <c r="BI100" s="42" t="s">
        <v>128</v>
      </c>
      <c r="BJ100" s="41">
        <v>215.0</v>
      </c>
      <c r="BK100" s="41">
        <v>6.0</v>
      </c>
      <c r="BL100" s="42" t="s">
        <v>128</v>
      </c>
      <c r="BM100" s="41">
        <v>6.0</v>
      </c>
      <c r="BN100" s="41">
        <v>17.0</v>
      </c>
      <c r="BO100" s="42" t="s">
        <v>128</v>
      </c>
      <c r="BP100" s="41">
        <v>4.0</v>
      </c>
      <c r="BQ100" s="41">
        <v>12.0</v>
      </c>
      <c r="BR100" s="42" t="s">
        <v>128</v>
      </c>
      <c r="BS100" s="41">
        <v>97.0</v>
      </c>
      <c r="BT100" s="41">
        <v>45.0</v>
      </c>
      <c r="BU100" s="42" t="s">
        <v>128</v>
      </c>
      <c r="BV100" s="41">
        <v>60.0</v>
      </c>
      <c r="BW100" s="41">
        <v>20.0</v>
      </c>
      <c r="BX100" s="42" t="s">
        <v>128</v>
      </c>
      <c r="BY100" s="41">
        <v>35.0</v>
      </c>
      <c r="BZ100" s="41">
        <v>25.0</v>
      </c>
      <c r="CA100" s="42" t="s">
        <v>128</v>
      </c>
      <c r="CB100" s="41">
        <v>-2.0</v>
      </c>
      <c r="CC100" s="41">
        <v>25.0</v>
      </c>
      <c r="CD100" s="42" t="s">
        <v>128</v>
      </c>
      <c r="CE100" s="41">
        <v>26.0</v>
      </c>
      <c r="CF100" s="41">
        <v>0.51</v>
      </c>
      <c r="CG100" s="41" t="s">
        <v>128</v>
      </c>
      <c r="CH100" s="43">
        <v>13.0</v>
      </c>
      <c r="CI100" s="44" t="s">
        <v>191</v>
      </c>
      <c r="CJ100" s="45">
        <v>17.0</v>
      </c>
      <c r="CK100" s="44" t="s">
        <v>191</v>
      </c>
      <c r="CL100" s="46" t="s">
        <v>119</v>
      </c>
      <c r="CM100" s="47" t="s">
        <v>119</v>
      </c>
      <c r="CN100" s="46" t="s">
        <v>119</v>
      </c>
      <c r="CO100" s="46" t="s">
        <v>119</v>
      </c>
      <c r="CP100" s="45">
        <v>13.0</v>
      </c>
      <c r="CQ100" s="48" t="str">
        <f t="shared" si="1"/>
        <v>probablemente significativa</v>
      </c>
      <c r="CR100" s="41">
        <v>17.0</v>
      </c>
      <c r="CS100" s="49" t="str">
        <f t="shared" si="2"/>
        <v>probablemente significativa</v>
      </c>
      <c r="CT100" s="71"/>
      <c r="CU100" s="71"/>
      <c r="CV100" s="71"/>
      <c r="CW100" s="71"/>
      <c r="CX100" s="71"/>
      <c r="CY100" s="52">
        <v>21.0</v>
      </c>
      <c r="CZ100" s="53">
        <v>5.0</v>
      </c>
      <c r="DA100" s="54" t="s">
        <v>117</v>
      </c>
      <c r="DB100" s="55" t="s">
        <v>118</v>
      </c>
      <c r="DC100" s="56">
        <v>412.0</v>
      </c>
      <c r="DD100" s="57">
        <v>400.0</v>
      </c>
      <c r="DE100" s="58">
        <v>12.0</v>
      </c>
      <c r="DF100" s="57">
        <v>46.3792</v>
      </c>
      <c r="DG100" s="57">
        <v>46.7541</v>
      </c>
      <c r="DH100" s="58">
        <v>45.9844</v>
      </c>
      <c r="DI100" s="57">
        <v>475542.0</v>
      </c>
      <c r="DJ100" s="57">
        <v>62086.0</v>
      </c>
      <c r="DK100" s="57">
        <v>48472.0</v>
      </c>
      <c r="DL100" s="57">
        <v>486496.2018</v>
      </c>
    </row>
    <row r="101">
      <c r="A101" s="37" t="s">
        <v>415</v>
      </c>
      <c r="B101" s="29" t="s">
        <v>167</v>
      </c>
      <c r="C101" s="30">
        <v>45220.0</v>
      </c>
      <c r="D101" s="31">
        <v>40.0</v>
      </c>
      <c r="E101" s="28" t="s">
        <v>116</v>
      </c>
      <c r="F101" s="28">
        <v>165.0</v>
      </c>
      <c r="G101" s="32">
        <v>94.0</v>
      </c>
      <c r="H101" s="33">
        <v>34.52708907254362</v>
      </c>
      <c r="I101" s="28" t="s">
        <v>117</v>
      </c>
      <c r="J101" s="28">
        <v>1.0</v>
      </c>
      <c r="K101" s="34">
        <v>44612.0</v>
      </c>
      <c r="L101" s="28" t="s">
        <v>117</v>
      </c>
      <c r="M101" s="28">
        <v>1.0</v>
      </c>
      <c r="N101" s="34">
        <v>44593.0</v>
      </c>
      <c r="O101" s="28">
        <v>0.0</v>
      </c>
      <c r="P101" s="34">
        <v>44593.0</v>
      </c>
      <c r="Q101" s="28" t="s">
        <v>118</v>
      </c>
      <c r="R101" s="35" t="s">
        <v>131</v>
      </c>
      <c r="S101" s="28" t="s">
        <v>168</v>
      </c>
      <c r="T101" s="28" t="s">
        <v>118</v>
      </c>
      <c r="U101" s="28">
        <v>2.0</v>
      </c>
      <c r="V101" s="28">
        <v>1.0</v>
      </c>
      <c r="W101" s="28">
        <v>3.0</v>
      </c>
      <c r="X101" s="28">
        <v>3.0</v>
      </c>
      <c r="Y101" s="28">
        <v>1.0</v>
      </c>
      <c r="Z101" s="28">
        <v>1.0</v>
      </c>
      <c r="AA101" s="28">
        <v>1.0</v>
      </c>
      <c r="AB101" s="28">
        <v>1.0</v>
      </c>
      <c r="AC101" s="28">
        <v>1.0</v>
      </c>
      <c r="AD101" s="29" t="s">
        <v>119</v>
      </c>
      <c r="AE101" s="28">
        <v>1.0</v>
      </c>
      <c r="AF101" s="28">
        <v>1.0</v>
      </c>
      <c r="AG101" s="29" t="s">
        <v>119</v>
      </c>
      <c r="AH101" s="36" t="s">
        <v>118</v>
      </c>
      <c r="AI101" s="28" t="s">
        <v>118</v>
      </c>
      <c r="AJ101" s="28" t="s">
        <v>118</v>
      </c>
      <c r="AK101" s="28" t="s">
        <v>118</v>
      </c>
      <c r="AL101" s="28" t="s">
        <v>118</v>
      </c>
      <c r="AM101" s="28" t="s">
        <v>118</v>
      </c>
      <c r="AN101" s="28" t="s">
        <v>118</v>
      </c>
      <c r="AO101" s="28" t="s">
        <v>118</v>
      </c>
      <c r="AP101" s="28" t="s">
        <v>118</v>
      </c>
      <c r="AQ101" s="28" t="s">
        <v>118</v>
      </c>
      <c r="AR101" s="28" t="s">
        <v>118</v>
      </c>
      <c r="AS101" s="29" t="s">
        <v>119</v>
      </c>
      <c r="AT101" s="28" t="s">
        <v>118</v>
      </c>
      <c r="AU101" s="38" t="s">
        <v>416</v>
      </c>
      <c r="AV101" s="28">
        <v>75.0</v>
      </c>
      <c r="AW101" s="38">
        <v>34.0</v>
      </c>
      <c r="AX101" s="38" t="s">
        <v>141</v>
      </c>
      <c r="AY101" s="38">
        <v>5880.0</v>
      </c>
      <c r="AZ101" s="39" t="s">
        <v>124</v>
      </c>
      <c r="BA101" s="38">
        <v>10.0</v>
      </c>
      <c r="BB101" s="38" t="s">
        <v>125</v>
      </c>
      <c r="BC101" s="28" t="s">
        <v>149</v>
      </c>
      <c r="BD101" s="28" t="s">
        <v>127</v>
      </c>
      <c r="BE101" s="28">
        <v>627.0</v>
      </c>
      <c r="BF101" s="28">
        <v>627.0</v>
      </c>
      <c r="BG101" s="60">
        <v>26.0</v>
      </c>
      <c r="BH101" s="61">
        <v>60.0</v>
      </c>
      <c r="BI101" s="62" t="s">
        <v>128</v>
      </c>
      <c r="BJ101" s="61">
        <v>61.0</v>
      </c>
      <c r="BK101" s="61">
        <v>45.0</v>
      </c>
      <c r="BL101" s="62" t="s">
        <v>128</v>
      </c>
      <c r="BM101" s="61">
        <v>7.0</v>
      </c>
      <c r="BN101" s="61">
        <v>22.0</v>
      </c>
      <c r="BO101" s="62" t="s">
        <v>128</v>
      </c>
      <c r="BP101" s="61">
        <v>7.0</v>
      </c>
      <c r="BQ101" s="61">
        <v>70.0</v>
      </c>
      <c r="BR101" s="62" t="s">
        <v>128</v>
      </c>
      <c r="BS101" s="61">
        <v>108.0</v>
      </c>
      <c r="BT101" s="61">
        <v>75.0</v>
      </c>
      <c r="BU101" s="62" t="s">
        <v>128</v>
      </c>
      <c r="BV101" s="61">
        <v>66.0</v>
      </c>
      <c r="BW101" s="61">
        <v>35.0</v>
      </c>
      <c r="BX101" s="62" t="s">
        <v>128</v>
      </c>
      <c r="BY101" s="61">
        <v>41.0</v>
      </c>
      <c r="BZ101" s="61">
        <v>40.0</v>
      </c>
      <c r="CA101" s="62" t="s">
        <v>128</v>
      </c>
      <c r="CB101" s="61">
        <v>1.0</v>
      </c>
      <c r="CC101" s="61">
        <v>45.0</v>
      </c>
      <c r="CD101" s="62" t="s">
        <v>128</v>
      </c>
      <c r="CE101" s="61">
        <v>26.0</v>
      </c>
      <c r="CF101" s="61">
        <v>0.21</v>
      </c>
      <c r="CG101" s="61" t="s">
        <v>128</v>
      </c>
      <c r="CH101" s="63">
        <v>12.0</v>
      </c>
      <c r="CI101" s="64" t="s">
        <v>191</v>
      </c>
      <c r="CJ101" s="65">
        <v>15.0</v>
      </c>
      <c r="CK101" s="64" t="s">
        <v>191</v>
      </c>
      <c r="CL101" s="46" t="s">
        <v>119</v>
      </c>
      <c r="CM101" s="47" t="s">
        <v>119</v>
      </c>
      <c r="CN101" s="46" t="s">
        <v>119</v>
      </c>
      <c r="CO101" s="46" t="s">
        <v>119</v>
      </c>
      <c r="CP101" s="65">
        <v>12.0</v>
      </c>
      <c r="CQ101" s="48" t="str">
        <f t="shared" si="1"/>
        <v>probablemente significativa</v>
      </c>
      <c r="CR101" s="61">
        <v>15.0</v>
      </c>
      <c r="CS101" s="49" t="str">
        <f t="shared" si="2"/>
        <v>probablemente significativa</v>
      </c>
      <c r="CT101" s="71"/>
      <c r="CU101" s="71"/>
      <c r="CV101" s="71"/>
      <c r="CW101" s="71"/>
      <c r="CX101" s="71"/>
      <c r="CY101" s="52">
        <v>20.0</v>
      </c>
      <c r="CZ101" s="53">
        <v>5.0</v>
      </c>
      <c r="DA101" s="54" t="s">
        <v>117</v>
      </c>
      <c r="DB101" s="55" t="s">
        <v>118</v>
      </c>
      <c r="DC101" s="56">
        <v>772.0</v>
      </c>
      <c r="DD101" s="57">
        <v>472.0</v>
      </c>
      <c r="DE101" s="58">
        <v>300.0</v>
      </c>
      <c r="DF101" s="57">
        <v>43.6372</v>
      </c>
      <c r="DG101" s="57">
        <v>43.4923</v>
      </c>
      <c r="DH101" s="58">
        <v>43.7798</v>
      </c>
      <c r="DI101" s="57">
        <v>417157.0</v>
      </c>
      <c r="DJ101" s="57">
        <v>51844.0</v>
      </c>
      <c r="DK101" s="57">
        <v>7020.0</v>
      </c>
      <c r="DL101" s="57">
        <v>410338.4804</v>
      </c>
    </row>
    <row r="102">
      <c r="A102" s="37" t="s">
        <v>417</v>
      </c>
      <c r="B102" s="29" t="s">
        <v>167</v>
      </c>
      <c r="C102" s="30">
        <v>45219.0</v>
      </c>
      <c r="D102" s="31">
        <v>56.0</v>
      </c>
      <c r="E102" s="28" t="s">
        <v>116</v>
      </c>
      <c r="F102" s="28">
        <v>160.0</v>
      </c>
      <c r="G102" s="32">
        <v>110.0</v>
      </c>
      <c r="H102" s="33">
        <v>42.96875</v>
      </c>
      <c r="I102" s="28" t="s">
        <v>117</v>
      </c>
      <c r="J102" s="28">
        <v>2.0</v>
      </c>
      <c r="K102" s="34">
        <v>44197.0</v>
      </c>
      <c r="L102" s="28" t="s">
        <v>117</v>
      </c>
      <c r="M102" s="28">
        <v>1.0</v>
      </c>
      <c r="N102" s="34">
        <v>44197.0</v>
      </c>
      <c r="O102" s="28">
        <v>1.0</v>
      </c>
      <c r="P102" s="34">
        <v>44197.0</v>
      </c>
      <c r="Q102" s="28" t="s">
        <v>118</v>
      </c>
      <c r="R102" s="35" t="s">
        <v>131</v>
      </c>
      <c r="S102" s="28" t="s">
        <v>168</v>
      </c>
      <c r="T102" s="28" t="s">
        <v>118</v>
      </c>
      <c r="U102" s="28">
        <v>1.0</v>
      </c>
      <c r="V102" s="28">
        <v>1.0</v>
      </c>
      <c r="W102" s="28">
        <v>1.0</v>
      </c>
      <c r="X102" s="28">
        <v>1.0</v>
      </c>
      <c r="Y102" s="28">
        <v>1.0</v>
      </c>
      <c r="Z102" s="28">
        <v>1.0</v>
      </c>
      <c r="AA102" s="28">
        <v>1.0</v>
      </c>
      <c r="AB102" s="28">
        <v>1.0</v>
      </c>
      <c r="AC102" s="28">
        <v>3.0</v>
      </c>
      <c r="AD102" s="28">
        <v>1.0</v>
      </c>
      <c r="AE102" s="28">
        <v>1.0</v>
      </c>
      <c r="AF102" s="28">
        <v>1.0</v>
      </c>
      <c r="AG102" s="29" t="s">
        <v>119</v>
      </c>
      <c r="AH102" s="36" t="s">
        <v>117</v>
      </c>
      <c r="AI102" s="28" t="s">
        <v>118</v>
      </c>
      <c r="AJ102" s="28" t="s">
        <v>118</v>
      </c>
      <c r="AK102" s="28" t="s">
        <v>118</v>
      </c>
      <c r="AL102" s="28" t="s">
        <v>118</v>
      </c>
      <c r="AM102" s="28" t="s">
        <v>118</v>
      </c>
      <c r="AN102" s="28" t="s">
        <v>118</v>
      </c>
      <c r="AO102" s="28" t="s">
        <v>117</v>
      </c>
      <c r="AP102" s="28" t="s">
        <v>118</v>
      </c>
      <c r="AQ102" s="28" t="s">
        <v>118</v>
      </c>
      <c r="AR102" s="28" t="s">
        <v>117</v>
      </c>
      <c r="AS102" s="28" t="s">
        <v>418</v>
      </c>
      <c r="AT102" s="28" t="s">
        <v>156</v>
      </c>
      <c r="AU102" s="38" t="s">
        <v>240</v>
      </c>
      <c r="AV102" s="28">
        <v>60.0</v>
      </c>
      <c r="AW102" s="38">
        <v>34.0</v>
      </c>
      <c r="AX102" s="38" t="s">
        <v>141</v>
      </c>
      <c r="AY102" s="38">
        <v>786.0</v>
      </c>
      <c r="AZ102" s="39" t="s">
        <v>142</v>
      </c>
      <c r="BA102" s="38">
        <v>9.0</v>
      </c>
      <c r="BB102" s="38" t="s">
        <v>125</v>
      </c>
      <c r="BC102" s="28" t="s">
        <v>153</v>
      </c>
      <c r="BD102" s="28" t="s">
        <v>234</v>
      </c>
      <c r="BE102" s="28">
        <v>1022.0</v>
      </c>
      <c r="BF102" s="28">
        <v>1022.0</v>
      </c>
      <c r="BG102" s="60">
        <v>45.0</v>
      </c>
      <c r="BH102" s="61">
        <v>15.0</v>
      </c>
      <c r="BI102" s="62" t="s">
        <v>128</v>
      </c>
      <c r="BJ102" s="61">
        <v>100.0</v>
      </c>
      <c r="BK102" s="61">
        <v>25.0</v>
      </c>
      <c r="BL102" s="62" t="s">
        <v>128</v>
      </c>
      <c r="BM102" s="61">
        <v>6.0</v>
      </c>
      <c r="BN102" s="61">
        <v>18.0</v>
      </c>
      <c r="BO102" s="62" t="s">
        <v>128</v>
      </c>
      <c r="BP102" s="61">
        <v>6.0</v>
      </c>
      <c r="BQ102" s="61">
        <v>48.0</v>
      </c>
      <c r="BR102" s="62" t="s">
        <v>128</v>
      </c>
      <c r="BS102" s="61">
        <v>98.0</v>
      </c>
      <c r="BT102" s="61">
        <v>70.0</v>
      </c>
      <c r="BU102" s="62" t="s">
        <v>128</v>
      </c>
      <c r="BV102" s="61">
        <v>70.0</v>
      </c>
      <c r="BW102" s="61">
        <v>75.0</v>
      </c>
      <c r="BX102" s="62" t="s">
        <v>128</v>
      </c>
      <c r="BY102" s="61">
        <v>35.0</v>
      </c>
      <c r="BZ102" s="61">
        <v>60.0</v>
      </c>
      <c r="CA102" s="62" t="s">
        <v>128</v>
      </c>
      <c r="CB102" s="61">
        <v>-5.0</v>
      </c>
      <c r="CC102" s="61">
        <v>35.0</v>
      </c>
      <c r="CD102" s="62" t="s">
        <v>128</v>
      </c>
      <c r="CE102" s="61">
        <v>21.0</v>
      </c>
      <c r="CF102" s="61">
        <v>-1.2</v>
      </c>
      <c r="CG102" s="61" t="s">
        <v>138</v>
      </c>
      <c r="CH102" s="63">
        <v>4.0</v>
      </c>
      <c r="CI102" s="64" t="s">
        <v>129</v>
      </c>
      <c r="CJ102" s="65">
        <v>12.0</v>
      </c>
      <c r="CK102" s="64" t="s">
        <v>191</v>
      </c>
      <c r="CL102" s="46" t="s">
        <v>119</v>
      </c>
      <c r="CM102" s="47" t="s">
        <v>119</v>
      </c>
      <c r="CN102" s="46" t="s">
        <v>119</v>
      </c>
      <c r="CO102" s="46" t="s">
        <v>119</v>
      </c>
      <c r="CP102" s="65">
        <v>4.0</v>
      </c>
      <c r="CQ102" s="48" t="str">
        <f t="shared" si="1"/>
        <v>ausencia</v>
      </c>
      <c r="CR102" s="61">
        <v>12.0</v>
      </c>
      <c r="CS102" s="49" t="str">
        <f t="shared" si="2"/>
        <v>probablemente significativa</v>
      </c>
      <c r="CT102" s="71"/>
      <c r="CU102" s="71"/>
      <c r="CV102" s="71"/>
      <c r="CW102" s="71"/>
      <c r="CX102" s="71"/>
      <c r="CY102" s="52">
        <v>10.0</v>
      </c>
      <c r="CZ102" s="53">
        <v>4.0</v>
      </c>
      <c r="DA102" s="54" t="s">
        <v>117</v>
      </c>
      <c r="DB102" s="55" t="s">
        <v>118</v>
      </c>
      <c r="DC102" s="56">
        <v>733.0</v>
      </c>
      <c r="DD102" s="57">
        <v>546.0</v>
      </c>
      <c r="DE102" s="58">
        <v>187.0</v>
      </c>
      <c r="DF102" s="57">
        <v>35.396</v>
      </c>
      <c r="DG102" s="57">
        <v>38.3026</v>
      </c>
      <c r="DH102" s="58">
        <v>32.6423</v>
      </c>
      <c r="DI102" s="57">
        <v>349450.0</v>
      </c>
      <c r="DJ102" s="57">
        <v>46149.0</v>
      </c>
      <c r="DK102" s="57">
        <v>15291.0</v>
      </c>
      <c r="DL102" s="57">
        <v>360792.4891</v>
      </c>
    </row>
    <row r="103">
      <c r="A103" s="37" t="s">
        <v>419</v>
      </c>
      <c r="B103" s="29" t="s">
        <v>167</v>
      </c>
      <c r="C103" s="30">
        <v>45220.0</v>
      </c>
      <c r="D103" s="72">
        <v>53.0</v>
      </c>
      <c r="E103" s="29" t="s">
        <v>116</v>
      </c>
      <c r="F103" s="29">
        <v>173.0</v>
      </c>
      <c r="G103" s="73">
        <v>71.0</v>
      </c>
      <c r="H103" s="33">
        <v>23.722810651876106</v>
      </c>
      <c r="I103" s="29" t="s">
        <v>117</v>
      </c>
      <c r="J103" s="29">
        <v>4.0</v>
      </c>
      <c r="K103" s="74">
        <v>44783.0</v>
      </c>
      <c r="L103" s="29" t="s">
        <v>117</v>
      </c>
      <c r="M103" s="29">
        <v>1.0</v>
      </c>
      <c r="N103" s="74">
        <v>44044.0</v>
      </c>
      <c r="O103" s="29">
        <v>0.0</v>
      </c>
      <c r="P103" s="74">
        <v>44044.0</v>
      </c>
      <c r="Q103" s="29" t="s">
        <v>118</v>
      </c>
      <c r="R103" s="35" t="s">
        <v>131</v>
      </c>
      <c r="S103" s="29" t="s">
        <v>168</v>
      </c>
      <c r="T103" s="29" t="s">
        <v>118</v>
      </c>
      <c r="U103" s="29">
        <v>2.0</v>
      </c>
      <c r="V103" s="29">
        <v>1.0</v>
      </c>
      <c r="W103" s="29">
        <v>1.0</v>
      </c>
      <c r="X103" s="29">
        <v>1.0</v>
      </c>
      <c r="Y103" s="29">
        <v>3.0</v>
      </c>
      <c r="Z103" s="29">
        <v>2.0</v>
      </c>
      <c r="AA103" s="29">
        <v>2.0</v>
      </c>
      <c r="AB103" s="29">
        <v>1.0</v>
      </c>
      <c r="AC103" s="29">
        <v>1.0</v>
      </c>
      <c r="AD103" s="29">
        <v>1.0</v>
      </c>
      <c r="AE103" s="29">
        <v>1.0</v>
      </c>
      <c r="AF103" s="29">
        <v>1.0</v>
      </c>
      <c r="AG103" s="29" t="s">
        <v>119</v>
      </c>
      <c r="AH103" s="36" t="s">
        <v>118</v>
      </c>
      <c r="AI103" s="28" t="s">
        <v>118</v>
      </c>
      <c r="AJ103" s="28" t="s">
        <v>118</v>
      </c>
      <c r="AK103" s="28" t="s">
        <v>118</v>
      </c>
      <c r="AL103" s="28" t="s">
        <v>118</v>
      </c>
      <c r="AM103" s="28" t="s">
        <v>118</v>
      </c>
      <c r="AN103" s="28" t="s">
        <v>118</v>
      </c>
      <c r="AO103" s="28" t="s">
        <v>118</v>
      </c>
      <c r="AP103" s="28" t="s">
        <v>118</v>
      </c>
      <c r="AQ103" s="28" t="s">
        <v>118</v>
      </c>
      <c r="AR103" s="28" t="s">
        <v>117</v>
      </c>
      <c r="AS103" s="29" t="s">
        <v>420</v>
      </c>
      <c r="AT103" s="29" t="s">
        <v>118</v>
      </c>
      <c r="AU103" s="38" t="s">
        <v>311</v>
      </c>
      <c r="AV103" s="29">
        <v>70.0</v>
      </c>
      <c r="AW103" s="35">
        <v>22.0</v>
      </c>
      <c r="AX103" s="35" t="s">
        <v>141</v>
      </c>
      <c r="AY103" s="35">
        <v>0.0</v>
      </c>
      <c r="AZ103" s="39" t="s">
        <v>142</v>
      </c>
      <c r="BA103" s="35">
        <v>17.0</v>
      </c>
      <c r="BB103" s="35" t="s">
        <v>125</v>
      </c>
      <c r="BC103" s="29" t="s">
        <v>171</v>
      </c>
      <c r="BD103" s="29" t="s">
        <v>162</v>
      </c>
      <c r="BE103" s="28">
        <v>1176.0</v>
      </c>
      <c r="BF103" s="28">
        <v>1176.0</v>
      </c>
      <c r="BG103" s="60">
        <v>50.0</v>
      </c>
      <c r="BH103" s="61">
        <v>10.0</v>
      </c>
      <c r="BI103" s="62" t="s">
        <v>128</v>
      </c>
      <c r="BJ103" s="61">
        <v>63.0</v>
      </c>
      <c r="BK103" s="61">
        <v>80.0</v>
      </c>
      <c r="BL103" s="62" t="s">
        <v>128</v>
      </c>
      <c r="BM103" s="61">
        <v>10.0</v>
      </c>
      <c r="BN103" s="61">
        <v>81.0</v>
      </c>
      <c r="BO103" s="62" t="s">
        <v>128</v>
      </c>
      <c r="BP103" s="61">
        <v>7.0</v>
      </c>
      <c r="BQ103" s="61">
        <v>71.0</v>
      </c>
      <c r="BR103" s="62" t="s">
        <v>128</v>
      </c>
      <c r="BS103" s="61">
        <v>121.0</v>
      </c>
      <c r="BT103" s="61">
        <v>100.0</v>
      </c>
      <c r="BU103" s="62" t="s">
        <v>128</v>
      </c>
      <c r="BV103" s="61">
        <v>66.0</v>
      </c>
      <c r="BW103" s="61">
        <v>45.0</v>
      </c>
      <c r="BX103" s="62" t="s">
        <v>128</v>
      </c>
      <c r="BY103" s="61">
        <v>46.0</v>
      </c>
      <c r="BZ103" s="61">
        <v>75.0</v>
      </c>
      <c r="CA103" s="62" t="s">
        <v>128</v>
      </c>
      <c r="CB103" s="61">
        <v>4.0</v>
      </c>
      <c r="CC103" s="61">
        <v>75.0</v>
      </c>
      <c r="CD103" s="62" t="s">
        <v>128</v>
      </c>
      <c r="CE103" s="61">
        <v>26.0</v>
      </c>
      <c r="CF103" s="61">
        <v>0.21</v>
      </c>
      <c r="CG103" s="61" t="s">
        <v>128</v>
      </c>
      <c r="CH103" s="63">
        <v>4.0</v>
      </c>
      <c r="CI103" s="64" t="s">
        <v>129</v>
      </c>
      <c r="CJ103" s="65">
        <v>8.0</v>
      </c>
      <c r="CK103" s="64" t="s">
        <v>182</v>
      </c>
      <c r="CL103" s="46" t="s">
        <v>119</v>
      </c>
      <c r="CM103" s="47" t="s">
        <v>119</v>
      </c>
      <c r="CN103" s="46" t="s">
        <v>119</v>
      </c>
      <c r="CO103" s="46" t="s">
        <v>119</v>
      </c>
      <c r="CP103" s="65">
        <v>4.0</v>
      </c>
      <c r="CQ103" s="48" t="str">
        <f t="shared" si="1"/>
        <v>ausencia</v>
      </c>
      <c r="CR103" s="61">
        <v>8.0</v>
      </c>
      <c r="CS103" s="49" t="str">
        <f t="shared" si="2"/>
        <v>posible</v>
      </c>
      <c r="CT103" s="71"/>
      <c r="CU103" s="71"/>
      <c r="CV103" s="71"/>
      <c r="CW103" s="71"/>
      <c r="CX103" s="71"/>
      <c r="CY103" s="52">
        <v>15.0</v>
      </c>
      <c r="CZ103" s="53">
        <v>5.0</v>
      </c>
      <c r="DA103" s="54" t="s">
        <v>117</v>
      </c>
      <c r="DB103" s="55" t="s">
        <v>117</v>
      </c>
      <c r="DC103" s="56">
        <v>1089.0</v>
      </c>
      <c r="DD103" s="57">
        <v>774.0</v>
      </c>
      <c r="DE103" s="58">
        <v>315.0</v>
      </c>
      <c r="DF103" s="57">
        <v>35.5081</v>
      </c>
      <c r="DG103" s="57">
        <v>35.612</v>
      </c>
      <c r="DH103" s="58">
        <v>35.3976</v>
      </c>
      <c r="DI103" s="57">
        <v>469399.0</v>
      </c>
      <c r="DJ103" s="57">
        <v>56551.0</v>
      </c>
      <c r="DK103" s="57">
        <v>17581.0</v>
      </c>
      <c r="DL103" s="57">
        <v>477152.492</v>
      </c>
    </row>
    <row r="104">
      <c r="A104" s="37" t="s">
        <v>421</v>
      </c>
      <c r="B104" s="29" t="s">
        <v>167</v>
      </c>
      <c r="C104" s="30">
        <v>45227.0</v>
      </c>
      <c r="D104" s="72">
        <v>43.0</v>
      </c>
      <c r="E104" s="29" t="s">
        <v>145</v>
      </c>
      <c r="F104" s="29">
        <v>169.0</v>
      </c>
      <c r="G104" s="73">
        <v>67.0</v>
      </c>
      <c r="H104" s="33">
        <v>23.458562375266972</v>
      </c>
      <c r="I104" s="29" t="s">
        <v>117</v>
      </c>
      <c r="J104" s="29">
        <v>2.0</v>
      </c>
      <c r="K104" s="74">
        <v>44501.0</v>
      </c>
      <c r="L104" s="29" t="s">
        <v>117</v>
      </c>
      <c r="M104" s="29">
        <v>1.0</v>
      </c>
      <c r="N104" s="74">
        <v>44013.0</v>
      </c>
      <c r="O104" s="29">
        <v>0.0</v>
      </c>
      <c r="P104" s="74">
        <v>44013.0</v>
      </c>
      <c r="Q104" s="29" t="s">
        <v>118</v>
      </c>
      <c r="R104" s="35" t="s">
        <v>131</v>
      </c>
      <c r="S104" s="29" t="s">
        <v>177</v>
      </c>
      <c r="T104" s="29" t="s">
        <v>118</v>
      </c>
      <c r="U104" s="29">
        <v>1.0</v>
      </c>
      <c r="V104" s="29">
        <v>1.0</v>
      </c>
      <c r="W104" s="29">
        <v>3.0</v>
      </c>
      <c r="X104" s="29">
        <v>3.0</v>
      </c>
      <c r="Y104" s="29">
        <v>1.0</v>
      </c>
      <c r="Z104" s="29">
        <v>3.0</v>
      </c>
      <c r="AA104" s="29">
        <v>1.0</v>
      </c>
      <c r="AB104" s="29">
        <v>1.0</v>
      </c>
      <c r="AC104" s="29">
        <v>1.0</v>
      </c>
      <c r="AD104" s="29">
        <v>3.0</v>
      </c>
      <c r="AE104" s="29">
        <v>1.0</v>
      </c>
      <c r="AF104" s="29">
        <v>1.0</v>
      </c>
      <c r="AG104" s="29" t="s">
        <v>119</v>
      </c>
      <c r="AH104" s="36" t="s">
        <v>118</v>
      </c>
      <c r="AI104" s="28" t="s">
        <v>118</v>
      </c>
      <c r="AJ104" s="28" t="s">
        <v>118</v>
      </c>
      <c r="AK104" s="28" t="s">
        <v>118</v>
      </c>
      <c r="AL104" s="28" t="s">
        <v>118</v>
      </c>
      <c r="AM104" s="28" t="s">
        <v>118</v>
      </c>
      <c r="AN104" s="28" t="s">
        <v>118</v>
      </c>
      <c r="AO104" s="28" t="s">
        <v>118</v>
      </c>
      <c r="AP104" s="28" t="s">
        <v>118</v>
      </c>
      <c r="AQ104" s="28" t="s">
        <v>118</v>
      </c>
      <c r="AR104" s="28" t="s">
        <v>118</v>
      </c>
      <c r="AS104" s="29" t="s">
        <v>119</v>
      </c>
      <c r="AT104" s="29" t="s">
        <v>117</v>
      </c>
      <c r="AU104" s="38" t="s">
        <v>422</v>
      </c>
      <c r="AV104" s="29">
        <v>50.0</v>
      </c>
      <c r="AW104" s="35">
        <v>39.0</v>
      </c>
      <c r="AX104" s="35" t="s">
        <v>206</v>
      </c>
      <c r="AY104" s="35">
        <v>0.0</v>
      </c>
      <c r="AZ104" s="39" t="s">
        <v>142</v>
      </c>
      <c r="BA104" s="35">
        <v>5.0</v>
      </c>
      <c r="BB104" s="35" t="s">
        <v>135</v>
      </c>
      <c r="BC104" s="29" t="s">
        <v>201</v>
      </c>
      <c r="BD104" s="29" t="s">
        <v>127</v>
      </c>
      <c r="BE104" s="28">
        <v>1214.0</v>
      </c>
      <c r="BF104" s="28">
        <v>1214.0</v>
      </c>
      <c r="BG104" s="60">
        <v>30.0</v>
      </c>
      <c r="BH104" s="61">
        <v>80.0</v>
      </c>
      <c r="BI104" s="62" t="s">
        <v>128</v>
      </c>
      <c r="BJ104" s="61">
        <v>47.0</v>
      </c>
      <c r="BK104" s="61">
        <v>95.0</v>
      </c>
      <c r="BL104" s="62" t="s">
        <v>128</v>
      </c>
      <c r="BM104" s="61">
        <v>8.0</v>
      </c>
      <c r="BN104" s="61">
        <v>50.0</v>
      </c>
      <c r="BO104" s="62" t="s">
        <v>128</v>
      </c>
      <c r="BP104" s="61">
        <v>6.0</v>
      </c>
      <c r="BQ104" s="61">
        <v>53.0</v>
      </c>
      <c r="BR104" s="62" t="s">
        <v>128</v>
      </c>
      <c r="BS104" s="61">
        <v>78.0</v>
      </c>
      <c r="BT104" s="61">
        <v>8.0</v>
      </c>
      <c r="BU104" s="62" t="s">
        <v>150</v>
      </c>
      <c r="BV104" s="61">
        <v>55.0</v>
      </c>
      <c r="BW104" s="61">
        <v>11.0</v>
      </c>
      <c r="BX104" s="62" t="s">
        <v>128</v>
      </c>
      <c r="BY104" s="61">
        <v>45.0</v>
      </c>
      <c r="BZ104" s="61">
        <v>60.0</v>
      </c>
      <c r="CA104" s="62" t="s">
        <v>128</v>
      </c>
      <c r="CB104" s="61">
        <v>13.0</v>
      </c>
      <c r="CC104" s="61">
        <v>95.0</v>
      </c>
      <c r="CD104" s="62" t="s">
        <v>128</v>
      </c>
      <c r="CE104" s="61">
        <v>25.0</v>
      </c>
      <c r="CF104" s="61">
        <v>1.08</v>
      </c>
      <c r="CG104" s="61" t="s">
        <v>128</v>
      </c>
      <c r="CH104" s="63">
        <v>0.0</v>
      </c>
      <c r="CI104" s="64" t="s">
        <v>129</v>
      </c>
      <c r="CJ104" s="65">
        <v>3.0</v>
      </c>
      <c r="CK104" s="64" t="s">
        <v>129</v>
      </c>
      <c r="CL104" s="46" t="s">
        <v>119</v>
      </c>
      <c r="CM104" s="47" t="s">
        <v>119</v>
      </c>
      <c r="CN104" s="46" t="s">
        <v>119</v>
      </c>
      <c r="CO104" s="46" t="s">
        <v>119</v>
      </c>
      <c r="CP104" s="65">
        <v>0.0</v>
      </c>
      <c r="CQ104" s="48" t="str">
        <f t="shared" si="1"/>
        <v>ausencia</v>
      </c>
      <c r="CR104" s="61">
        <v>3.0</v>
      </c>
      <c r="CS104" s="49" t="str">
        <f t="shared" si="2"/>
        <v>ausencia</v>
      </c>
      <c r="CT104" s="66"/>
      <c r="CU104" s="66"/>
      <c r="CV104" s="66"/>
      <c r="CW104" s="66"/>
      <c r="CX104" s="66"/>
      <c r="CY104" s="52">
        <v>16.0</v>
      </c>
      <c r="CZ104" s="53">
        <v>5.0</v>
      </c>
      <c r="DA104" s="54" t="s">
        <v>117</v>
      </c>
      <c r="DB104" s="55" t="s">
        <v>118</v>
      </c>
      <c r="DC104" s="56">
        <v>315.0</v>
      </c>
      <c r="DD104" s="57">
        <v>140.0</v>
      </c>
      <c r="DE104" s="58">
        <v>175.0</v>
      </c>
      <c r="DF104" s="57">
        <v>42.1146</v>
      </c>
      <c r="DG104" s="57">
        <v>43.5417</v>
      </c>
      <c r="DH104" s="58">
        <v>40.6226</v>
      </c>
      <c r="DI104" s="57">
        <v>436278.0</v>
      </c>
      <c r="DJ104" s="57">
        <v>56022.0</v>
      </c>
      <c r="DK104" s="57">
        <v>22468.0</v>
      </c>
      <c r="DL104" s="57">
        <v>472183.2275</v>
      </c>
    </row>
    <row r="105">
      <c r="A105" s="37" t="s">
        <v>423</v>
      </c>
      <c r="B105" s="29" t="s">
        <v>167</v>
      </c>
      <c r="C105" s="30">
        <v>45227.0</v>
      </c>
      <c r="D105" s="72">
        <v>43.0</v>
      </c>
      <c r="E105" s="29" t="s">
        <v>145</v>
      </c>
      <c r="F105" s="29">
        <v>183.0</v>
      </c>
      <c r="G105" s="73">
        <v>96.0</v>
      </c>
      <c r="H105" s="33">
        <v>28.666129176744604</v>
      </c>
      <c r="I105" s="29" t="s">
        <v>117</v>
      </c>
      <c r="J105" s="29">
        <v>3.0</v>
      </c>
      <c r="K105" s="74">
        <v>44562.0</v>
      </c>
      <c r="L105" s="29" t="s">
        <v>117</v>
      </c>
      <c r="M105" s="29">
        <v>1.0</v>
      </c>
      <c r="N105" s="74">
        <v>44013.0</v>
      </c>
      <c r="O105" s="29">
        <v>0.0</v>
      </c>
      <c r="P105" s="74">
        <v>44013.0</v>
      </c>
      <c r="Q105" s="29" t="s">
        <v>118</v>
      </c>
      <c r="R105" s="35" t="s">
        <v>131</v>
      </c>
      <c r="S105" s="29" t="s">
        <v>177</v>
      </c>
      <c r="T105" s="29" t="s">
        <v>118</v>
      </c>
      <c r="U105" s="29">
        <v>3.0</v>
      </c>
      <c r="V105" s="29">
        <v>1.0</v>
      </c>
      <c r="W105" s="29">
        <v>3.0</v>
      </c>
      <c r="X105" s="29">
        <v>3.0</v>
      </c>
      <c r="Y105" s="29">
        <v>3.0</v>
      </c>
      <c r="Z105" s="29">
        <v>3.0</v>
      </c>
      <c r="AA105" s="29">
        <v>3.0</v>
      </c>
      <c r="AB105" s="29">
        <v>1.0</v>
      </c>
      <c r="AC105" s="29">
        <v>1.0</v>
      </c>
      <c r="AD105" s="29">
        <v>3.0</v>
      </c>
      <c r="AE105" s="29">
        <v>1.0</v>
      </c>
      <c r="AF105" s="29">
        <v>1.0</v>
      </c>
      <c r="AG105" s="29" t="s">
        <v>119</v>
      </c>
      <c r="AH105" s="36" t="s">
        <v>118</v>
      </c>
      <c r="AI105" s="28" t="s">
        <v>118</v>
      </c>
      <c r="AJ105" s="28" t="s">
        <v>118</v>
      </c>
      <c r="AK105" s="28" t="s">
        <v>118</v>
      </c>
      <c r="AL105" s="28" t="s">
        <v>118</v>
      </c>
      <c r="AM105" s="28" t="s">
        <v>118</v>
      </c>
      <c r="AN105" s="28" t="s">
        <v>118</v>
      </c>
      <c r="AO105" s="28" t="s">
        <v>118</v>
      </c>
      <c r="AP105" s="28" t="s">
        <v>118</v>
      </c>
      <c r="AQ105" s="28" t="s">
        <v>118</v>
      </c>
      <c r="AR105" s="28" t="s">
        <v>118</v>
      </c>
      <c r="AS105" s="28" t="s">
        <v>118</v>
      </c>
      <c r="AT105" s="28" t="s">
        <v>117</v>
      </c>
      <c r="AU105" s="38" t="s">
        <v>134</v>
      </c>
      <c r="AV105" s="29">
        <v>80.0</v>
      </c>
      <c r="AW105" s="35">
        <v>32.0</v>
      </c>
      <c r="AX105" s="35" t="s">
        <v>141</v>
      </c>
      <c r="AY105" s="35">
        <v>1224.0</v>
      </c>
      <c r="AZ105" s="39" t="s">
        <v>165</v>
      </c>
      <c r="BA105" s="35">
        <v>12.0</v>
      </c>
      <c r="BB105" s="35" t="s">
        <v>125</v>
      </c>
      <c r="BC105" s="29" t="s">
        <v>157</v>
      </c>
      <c r="BD105" s="29" t="s">
        <v>127</v>
      </c>
      <c r="BE105" s="28">
        <v>1214.0</v>
      </c>
      <c r="BF105" s="28">
        <v>1214.0</v>
      </c>
      <c r="BG105" s="60">
        <v>38.0</v>
      </c>
      <c r="BH105" s="61">
        <v>25.0</v>
      </c>
      <c r="BI105" s="62" t="s">
        <v>128</v>
      </c>
      <c r="BJ105" s="61">
        <v>63.0</v>
      </c>
      <c r="BK105" s="61">
        <v>40.0</v>
      </c>
      <c r="BL105" s="62" t="s">
        <v>128</v>
      </c>
      <c r="BM105" s="61">
        <v>9.0</v>
      </c>
      <c r="BN105" s="61">
        <v>64.0</v>
      </c>
      <c r="BO105" s="62" t="s">
        <v>128</v>
      </c>
      <c r="BP105" s="61">
        <v>5.0</v>
      </c>
      <c r="BQ105" s="61">
        <v>27.0</v>
      </c>
      <c r="BR105" s="62" t="s">
        <v>128</v>
      </c>
      <c r="BS105" s="61">
        <v>97.0</v>
      </c>
      <c r="BT105" s="61">
        <v>60.0</v>
      </c>
      <c r="BU105" s="62" t="s">
        <v>128</v>
      </c>
      <c r="BV105" s="61">
        <v>71.0</v>
      </c>
      <c r="BW105" s="61">
        <v>70.0</v>
      </c>
      <c r="BX105" s="62" t="s">
        <v>128</v>
      </c>
      <c r="BY105" s="61">
        <v>42.0</v>
      </c>
      <c r="BZ105" s="61">
        <v>75.0</v>
      </c>
      <c r="CA105" s="62" t="s">
        <v>128</v>
      </c>
      <c r="CB105" s="61">
        <v>2.0</v>
      </c>
      <c r="CC105" s="61">
        <v>70.0</v>
      </c>
      <c r="CD105" s="62" t="s">
        <v>128</v>
      </c>
      <c r="CE105" s="61">
        <v>24.0</v>
      </c>
      <c r="CF105" s="61">
        <v>-0.17</v>
      </c>
      <c r="CG105" s="61" t="s">
        <v>128</v>
      </c>
      <c r="CH105" s="63">
        <v>6.0</v>
      </c>
      <c r="CI105" s="64" t="s">
        <v>129</v>
      </c>
      <c r="CJ105" s="65">
        <v>11.0</v>
      </c>
      <c r="CK105" s="64" t="s">
        <v>182</v>
      </c>
      <c r="CL105" s="46" t="s">
        <v>119</v>
      </c>
      <c r="CM105" s="47" t="s">
        <v>119</v>
      </c>
      <c r="CN105" s="46" t="s">
        <v>119</v>
      </c>
      <c r="CO105" s="46" t="s">
        <v>119</v>
      </c>
      <c r="CP105" s="65">
        <v>6.0</v>
      </c>
      <c r="CQ105" s="48" t="str">
        <f t="shared" si="1"/>
        <v>ausencia</v>
      </c>
      <c r="CR105" s="61">
        <v>11.0</v>
      </c>
      <c r="CS105" s="49" t="str">
        <f t="shared" si="2"/>
        <v>probablemente significativa</v>
      </c>
      <c r="CT105" s="66"/>
      <c r="CU105" s="66"/>
      <c r="CV105" s="66"/>
      <c r="CW105" s="66"/>
      <c r="CX105" s="66"/>
      <c r="CY105" s="52">
        <v>20.0</v>
      </c>
      <c r="CZ105" s="53">
        <v>5.0</v>
      </c>
      <c r="DA105" s="54" t="s">
        <v>117</v>
      </c>
      <c r="DB105" s="55" t="s">
        <v>118</v>
      </c>
      <c r="DC105" s="56">
        <v>150.0</v>
      </c>
      <c r="DD105" s="57">
        <v>133.0</v>
      </c>
      <c r="DE105" s="58">
        <v>17.0</v>
      </c>
      <c r="DF105" s="57">
        <v>43.605</v>
      </c>
      <c r="DG105" s="57">
        <v>43.8766</v>
      </c>
      <c r="DH105" s="58">
        <v>43.2884</v>
      </c>
      <c r="DI105" s="57">
        <v>522391.0</v>
      </c>
      <c r="DJ105" s="57">
        <v>61778.0</v>
      </c>
      <c r="DK105" s="57">
        <v>7609.0</v>
      </c>
      <c r="DL105" s="57">
        <v>492251.7617</v>
      </c>
    </row>
    <row r="106">
      <c r="A106" s="37" t="s">
        <v>424</v>
      </c>
      <c r="B106" s="29" t="s">
        <v>167</v>
      </c>
      <c r="C106" s="30">
        <v>45220.0</v>
      </c>
      <c r="D106" s="72">
        <v>58.0</v>
      </c>
      <c r="E106" s="28" t="s">
        <v>145</v>
      </c>
      <c r="F106" s="28">
        <v>178.0</v>
      </c>
      <c r="G106" s="32">
        <v>80.0</v>
      </c>
      <c r="H106" s="33">
        <v>25.24933720489837</v>
      </c>
      <c r="I106" s="28" t="s">
        <v>117</v>
      </c>
      <c r="J106" s="28">
        <v>6.0</v>
      </c>
      <c r="K106" s="34">
        <v>45218.0</v>
      </c>
      <c r="L106" s="28" t="s">
        <v>117</v>
      </c>
      <c r="M106" s="28">
        <v>1.0</v>
      </c>
      <c r="N106" s="34">
        <v>44136.0</v>
      </c>
      <c r="O106" s="28">
        <v>0.0</v>
      </c>
      <c r="P106" s="34">
        <v>44136.0</v>
      </c>
      <c r="Q106" s="28" t="s">
        <v>117</v>
      </c>
      <c r="R106" s="35" t="s">
        <v>176</v>
      </c>
      <c r="S106" s="28" t="s">
        <v>177</v>
      </c>
      <c r="T106" s="28" t="s">
        <v>118</v>
      </c>
      <c r="U106" s="28">
        <v>2.0</v>
      </c>
      <c r="V106" s="28">
        <v>3.0</v>
      </c>
      <c r="W106" s="28">
        <v>3.0</v>
      </c>
      <c r="X106" s="28">
        <v>3.0</v>
      </c>
      <c r="Y106" s="28">
        <v>2.0</v>
      </c>
      <c r="Z106" s="28">
        <v>1.0</v>
      </c>
      <c r="AA106" s="28">
        <v>2.0</v>
      </c>
      <c r="AB106" s="28">
        <v>1.0</v>
      </c>
      <c r="AC106" s="28">
        <v>1.0</v>
      </c>
      <c r="AD106" s="28">
        <v>3.0</v>
      </c>
      <c r="AE106" s="28">
        <v>1.0</v>
      </c>
      <c r="AF106" s="28">
        <v>1.0</v>
      </c>
      <c r="AG106" s="29" t="s">
        <v>119</v>
      </c>
      <c r="AH106" s="36" t="s">
        <v>117</v>
      </c>
      <c r="AI106" s="28" t="s">
        <v>118</v>
      </c>
      <c r="AJ106" s="28" t="s">
        <v>118</v>
      </c>
      <c r="AK106" s="28" t="s">
        <v>117</v>
      </c>
      <c r="AL106" s="28" t="s">
        <v>118</v>
      </c>
      <c r="AM106" s="28" t="s">
        <v>118</v>
      </c>
      <c r="AN106" s="28" t="s">
        <v>118</v>
      </c>
      <c r="AO106" s="28" t="s">
        <v>117</v>
      </c>
      <c r="AP106" s="28" t="s">
        <v>118</v>
      </c>
      <c r="AQ106" s="28" t="s">
        <v>117</v>
      </c>
      <c r="AR106" s="28" t="s">
        <v>118</v>
      </c>
      <c r="AS106" s="28" t="s">
        <v>425</v>
      </c>
      <c r="AT106" s="28" t="s">
        <v>118</v>
      </c>
      <c r="AU106" s="38" t="s">
        <v>254</v>
      </c>
      <c r="AV106" s="28">
        <v>90.0</v>
      </c>
      <c r="AW106" s="38">
        <v>21.0</v>
      </c>
      <c r="AX106" s="38" t="s">
        <v>123</v>
      </c>
      <c r="AY106" s="38">
        <v>2940.0</v>
      </c>
      <c r="AZ106" s="39" t="s">
        <v>124</v>
      </c>
      <c r="BA106" s="38">
        <v>13.0</v>
      </c>
      <c r="BB106" s="38" t="s">
        <v>125</v>
      </c>
      <c r="BC106" s="28" t="s">
        <v>153</v>
      </c>
      <c r="BD106" s="28" t="s">
        <v>127</v>
      </c>
      <c r="BE106" s="28">
        <v>1084.0</v>
      </c>
      <c r="BF106" s="28">
        <v>1084.0</v>
      </c>
      <c r="BG106" s="60">
        <v>32.0</v>
      </c>
      <c r="BH106" s="61">
        <v>60.0</v>
      </c>
      <c r="BI106" s="62" t="s">
        <v>128</v>
      </c>
      <c r="BJ106" s="61">
        <v>60.0</v>
      </c>
      <c r="BK106" s="61">
        <v>90.0</v>
      </c>
      <c r="BL106" s="62" t="s">
        <v>128</v>
      </c>
      <c r="BM106" s="61">
        <v>11.0</v>
      </c>
      <c r="BN106" s="61">
        <v>94.0</v>
      </c>
      <c r="BO106" s="62" t="s">
        <v>128</v>
      </c>
      <c r="BP106" s="61">
        <v>10.0</v>
      </c>
      <c r="BQ106" s="61">
        <v>97.0</v>
      </c>
      <c r="BR106" s="62" t="s">
        <v>128</v>
      </c>
      <c r="BS106" s="61">
        <v>114.0</v>
      </c>
      <c r="BT106" s="61">
        <v>795.0</v>
      </c>
      <c r="BU106" s="62" t="s">
        <v>128</v>
      </c>
      <c r="BV106" s="61">
        <v>68.0</v>
      </c>
      <c r="BW106" s="61">
        <v>75.0</v>
      </c>
      <c r="BX106" s="62" t="s">
        <v>128</v>
      </c>
      <c r="BY106" s="61">
        <v>39.0</v>
      </c>
      <c r="BZ106" s="61">
        <v>75.0</v>
      </c>
      <c r="CA106" s="62" t="s">
        <v>128</v>
      </c>
      <c r="CB106" s="61">
        <v>-3.0</v>
      </c>
      <c r="CC106" s="61">
        <v>50.0</v>
      </c>
      <c r="CD106" s="62" t="s">
        <v>128</v>
      </c>
      <c r="CE106" s="61">
        <v>27.0</v>
      </c>
      <c r="CF106" s="61">
        <v>0.86</v>
      </c>
      <c r="CG106" s="61" t="s">
        <v>128</v>
      </c>
      <c r="CH106" s="63">
        <v>4.0</v>
      </c>
      <c r="CI106" s="64" t="s">
        <v>129</v>
      </c>
      <c r="CJ106" s="65">
        <v>7.0</v>
      </c>
      <c r="CK106" s="64" t="s">
        <v>129</v>
      </c>
      <c r="CL106" s="46" t="s">
        <v>119</v>
      </c>
      <c r="CM106" s="47" t="s">
        <v>119</v>
      </c>
      <c r="CN106" s="46" t="s">
        <v>119</v>
      </c>
      <c r="CO106" s="46" t="s">
        <v>119</v>
      </c>
      <c r="CP106" s="65">
        <v>4.0</v>
      </c>
      <c r="CQ106" s="48" t="str">
        <f t="shared" si="1"/>
        <v>ausencia</v>
      </c>
      <c r="CR106" s="61">
        <v>7.0</v>
      </c>
      <c r="CS106" s="49" t="str">
        <f t="shared" si="2"/>
        <v>ausencia</v>
      </c>
      <c r="CT106" s="66"/>
      <c r="CU106" s="66"/>
      <c r="CV106" s="66"/>
      <c r="CW106" s="66"/>
      <c r="CX106" s="66"/>
      <c r="CY106" s="52">
        <v>17.0</v>
      </c>
      <c r="CZ106" s="53">
        <v>4.0</v>
      </c>
      <c r="DA106" s="54" t="s">
        <v>117</v>
      </c>
      <c r="DB106" s="55" t="s">
        <v>118</v>
      </c>
      <c r="DC106" s="56">
        <v>309.0</v>
      </c>
      <c r="DD106" s="57">
        <v>197.0</v>
      </c>
      <c r="DE106" s="58">
        <v>112.0</v>
      </c>
      <c r="DF106" s="57">
        <v>32.7161</v>
      </c>
      <c r="DG106" s="57">
        <v>32.405</v>
      </c>
      <c r="DH106" s="58">
        <v>33.0341</v>
      </c>
      <c r="DI106" s="57">
        <v>457937.0</v>
      </c>
      <c r="DJ106" s="57">
        <v>56495.0</v>
      </c>
      <c r="DK106" s="57">
        <v>24286.0</v>
      </c>
      <c r="DL106" s="57">
        <v>450105.9221</v>
      </c>
    </row>
    <row r="107">
      <c r="A107" s="37" t="s">
        <v>426</v>
      </c>
      <c r="B107" s="29" t="s">
        <v>167</v>
      </c>
      <c r="C107" s="30">
        <v>45234.0</v>
      </c>
      <c r="D107" s="72">
        <v>53.0</v>
      </c>
      <c r="E107" s="28" t="s">
        <v>116</v>
      </c>
      <c r="F107" s="28">
        <v>162.0</v>
      </c>
      <c r="G107" s="32">
        <v>60.0</v>
      </c>
      <c r="H107" s="33">
        <v>22.86236854138089</v>
      </c>
      <c r="I107" s="28" t="s">
        <v>117</v>
      </c>
      <c r="J107" s="28">
        <v>5.0</v>
      </c>
      <c r="K107" s="34">
        <v>44958.0</v>
      </c>
      <c r="L107" s="28" t="s">
        <v>117</v>
      </c>
      <c r="M107" s="28">
        <v>2.0</v>
      </c>
      <c r="N107" s="34">
        <v>44562.0</v>
      </c>
      <c r="O107" s="28">
        <v>1.0</v>
      </c>
      <c r="P107" s="34">
        <v>44921.0</v>
      </c>
      <c r="Q107" s="28" t="s">
        <v>118</v>
      </c>
      <c r="R107" s="35" t="s">
        <v>131</v>
      </c>
      <c r="S107" s="28" t="s">
        <v>168</v>
      </c>
      <c r="T107" s="28" t="s">
        <v>118</v>
      </c>
      <c r="U107" s="28">
        <v>1.0</v>
      </c>
      <c r="V107" s="28">
        <v>1.0</v>
      </c>
      <c r="W107" s="28">
        <v>2.0</v>
      </c>
      <c r="X107" s="28">
        <v>2.0</v>
      </c>
      <c r="Y107" s="28">
        <v>1.0</v>
      </c>
      <c r="Z107" s="28">
        <v>2.0</v>
      </c>
      <c r="AA107" s="28">
        <v>1.0</v>
      </c>
      <c r="AB107" s="28">
        <v>1.0</v>
      </c>
      <c r="AC107" s="28">
        <v>3.0</v>
      </c>
      <c r="AD107" s="28">
        <v>1.0</v>
      </c>
      <c r="AE107" s="28">
        <v>1.0</v>
      </c>
      <c r="AF107" s="28">
        <v>1.0</v>
      </c>
      <c r="AG107" s="29" t="s">
        <v>119</v>
      </c>
      <c r="AH107" s="36" t="s">
        <v>118</v>
      </c>
      <c r="AI107" s="28" t="s">
        <v>118</v>
      </c>
      <c r="AJ107" s="28" t="s">
        <v>118</v>
      </c>
      <c r="AK107" s="28" t="s">
        <v>118</v>
      </c>
      <c r="AL107" s="28" t="s">
        <v>118</v>
      </c>
      <c r="AM107" s="28" t="s">
        <v>118</v>
      </c>
      <c r="AN107" s="28" t="s">
        <v>117</v>
      </c>
      <c r="AO107" s="28" t="s">
        <v>118</v>
      </c>
      <c r="AP107" s="28" t="s">
        <v>118</v>
      </c>
      <c r="AQ107" s="28" t="s">
        <v>118</v>
      </c>
      <c r="AR107" s="28" t="s">
        <v>118</v>
      </c>
      <c r="AS107" s="29" t="s">
        <v>119</v>
      </c>
      <c r="AT107" s="28" t="s">
        <v>156</v>
      </c>
      <c r="AU107" s="38" t="s">
        <v>427</v>
      </c>
      <c r="AV107" s="28">
        <v>55.0</v>
      </c>
      <c r="AW107" s="38">
        <v>25.0</v>
      </c>
      <c r="AX107" s="38" t="s">
        <v>141</v>
      </c>
      <c r="AY107" s="38">
        <v>593.9999999999999</v>
      </c>
      <c r="AZ107" s="39" t="s">
        <v>142</v>
      </c>
      <c r="BA107" s="38">
        <v>16.0</v>
      </c>
      <c r="BB107" s="38" t="s">
        <v>125</v>
      </c>
      <c r="BC107" s="28" t="s">
        <v>136</v>
      </c>
      <c r="BD107" s="28" t="s">
        <v>196</v>
      </c>
      <c r="BE107" s="28">
        <v>672.0</v>
      </c>
      <c r="BF107" s="28">
        <v>313.0</v>
      </c>
      <c r="BG107" s="60">
        <v>41.0</v>
      </c>
      <c r="BH107" s="61">
        <v>20.0</v>
      </c>
      <c r="BI107" s="62" t="s">
        <v>128</v>
      </c>
      <c r="BJ107" s="61">
        <v>76.0</v>
      </c>
      <c r="BK107" s="61">
        <v>55.0</v>
      </c>
      <c r="BL107" s="62" t="s">
        <v>128</v>
      </c>
      <c r="BM107" s="61">
        <v>4.0</v>
      </c>
      <c r="BN107" s="61">
        <v>4.0</v>
      </c>
      <c r="BO107" s="62" t="s">
        <v>138</v>
      </c>
      <c r="BP107" s="61">
        <v>7.0</v>
      </c>
      <c r="BQ107" s="61">
        <v>71.0</v>
      </c>
      <c r="BR107" s="62" t="s">
        <v>128</v>
      </c>
      <c r="BS107" s="61">
        <v>60.0</v>
      </c>
      <c r="BT107" s="61">
        <v>5.0</v>
      </c>
      <c r="BU107" s="62" t="s">
        <v>138</v>
      </c>
      <c r="BV107" s="61">
        <v>56.0</v>
      </c>
      <c r="BW107" s="61">
        <v>20.0</v>
      </c>
      <c r="BX107" s="62" t="s">
        <v>128</v>
      </c>
      <c r="BY107" s="61">
        <v>35.0</v>
      </c>
      <c r="BZ107" s="61">
        <v>30.0</v>
      </c>
      <c r="CA107" s="62" t="s">
        <v>128</v>
      </c>
      <c r="CB107" s="61">
        <v>7.0</v>
      </c>
      <c r="CC107" s="61">
        <v>85.0</v>
      </c>
      <c r="CD107" s="62" t="s">
        <v>128</v>
      </c>
      <c r="CE107" s="61">
        <v>29.0</v>
      </c>
      <c r="CF107" s="61">
        <v>1.15</v>
      </c>
      <c r="CG107" s="61" t="s">
        <v>128</v>
      </c>
      <c r="CH107" s="63">
        <v>3.0</v>
      </c>
      <c r="CI107" s="64" t="s">
        <v>129</v>
      </c>
      <c r="CJ107" s="65">
        <v>18.0</v>
      </c>
      <c r="CK107" s="64" t="s">
        <v>191</v>
      </c>
      <c r="CL107" s="46" t="s">
        <v>119</v>
      </c>
      <c r="CM107" s="47" t="s">
        <v>119</v>
      </c>
      <c r="CN107" s="46" t="s">
        <v>119</v>
      </c>
      <c r="CO107" s="46" t="s">
        <v>119</v>
      </c>
      <c r="CP107" s="65">
        <v>3.0</v>
      </c>
      <c r="CQ107" s="48" t="str">
        <f t="shared" si="1"/>
        <v>ausencia</v>
      </c>
      <c r="CR107" s="61">
        <v>18.0</v>
      </c>
      <c r="CS107" s="49" t="str">
        <f t="shared" si="2"/>
        <v>probablemente significativa</v>
      </c>
      <c r="CT107" s="66"/>
      <c r="CU107" s="66"/>
      <c r="CV107" s="66"/>
      <c r="CW107" s="66"/>
      <c r="CX107" s="66"/>
      <c r="CY107" s="52">
        <v>19.0</v>
      </c>
      <c r="CZ107" s="53">
        <v>4.0</v>
      </c>
      <c r="DA107" s="54" t="s">
        <v>117</v>
      </c>
      <c r="DB107" s="55" t="s">
        <v>118</v>
      </c>
      <c r="DC107" s="56">
        <v>130.0</v>
      </c>
      <c r="DD107" s="57">
        <v>130.0</v>
      </c>
      <c r="DE107" s="58">
        <v>0.0</v>
      </c>
      <c r="DF107" s="57">
        <v>37.6815</v>
      </c>
      <c r="DG107" s="57">
        <v>38.473</v>
      </c>
      <c r="DH107" s="58">
        <v>36.9177</v>
      </c>
      <c r="DI107" s="57">
        <v>515605.0</v>
      </c>
      <c r="DJ107" s="57">
        <v>59938.0</v>
      </c>
      <c r="DK107" s="57">
        <v>34144.0</v>
      </c>
      <c r="DL107" s="57">
        <v>473322.9554</v>
      </c>
    </row>
    <row r="108">
      <c r="A108" s="37" t="s">
        <v>428</v>
      </c>
      <c r="B108" s="29" t="s">
        <v>167</v>
      </c>
      <c r="C108" s="30">
        <v>45227.0</v>
      </c>
      <c r="D108" s="72">
        <v>47.0</v>
      </c>
      <c r="E108" s="28" t="s">
        <v>116</v>
      </c>
      <c r="F108" s="28">
        <v>163.0</v>
      </c>
      <c r="G108" s="32">
        <v>120.0</v>
      </c>
      <c r="H108" s="33">
        <v>45.16541834468742</v>
      </c>
      <c r="I108" s="28" t="s">
        <v>117</v>
      </c>
      <c r="J108" s="28">
        <v>4.0</v>
      </c>
      <c r="K108" s="34">
        <v>45170.0</v>
      </c>
      <c r="L108" s="28" t="s">
        <v>117</v>
      </c>
      <c r="M108" s="28">
        <v>1.0</v>
      </c>
      <c r="N108" s="34">
        <v>44531.0</v>
      </c>
      <c r="O108" s="28">
        <v>0.0</v>
      </c>
      <c r="P108" s="34">
        <v>44531.0</v>
      </c>
      <c r="Q108" s="29" t="s">
        <v>119</v>
      </c>
      <c r="R108" s="35" t="s">
        <v>131</v>
      </c>
      <c r="S108" s="28" t="s">
        <v>168</v>
      </c>
      <c r="T108" s="28" t="s">
        <v>118</v>
      </c>
      <c r="U108" s="28">
        <v>3.0</v>
      </c>
      <c r="V108" s="28">
        <v>1.0</v>
      </c>
      <c r="W108" s="28">
        <v>2.0</v>
      </c>
      <c r="X108" s="28">
        <v>2.0</v>
      </c>
      <c r="Y108" s="28">
        <v>1.0</v>
      </c>
      <c r="Z108" s="28">
        <v>1.0</v>
      </c>
      <c r="AA108" s="28">
        <v>1.0</v>
      </c>
      <c r="AB108" s="28">
        <v>1.0</v>
      </c>
      <c r="AC108" s="28">
        <v>3.0</v>
      </c>
      <c r="AD108" s="28">
        <v>1.0</v>
      </c>
      <c r="AE108" s="28">
        <v>3.0</v>
      </c>
      <c r="AF108" s="28">
        <v>1.0</v>
      </c>
      <c r="AG108" s="29" t="s">
        <v>119</v>
      </c>
      <c r="AH108" s="36" t="s">
        <v>118</v>
      </c>
      <c r="AI108" s="28" t="s">
        <v>118</v>
      </c>
      <c r="AJ108" s="28" t="s">
        <v>118</v>
      </c>
      <c r="AK108" s="28" t="s">
        <v>118</v>
      </c>
      <c r="AL108" s="28" t="s">
        <v>118</v>
      </c>
      <c r="AM108" s="28" t="s">
        <v>118</v>
      </c>
      <c r="AN108" s="28" t="s">
        <v>118</v>
      </c>
      <c r="AO108" s="28" t="s">
        <v>118</v>
      </c>
      <c r="AP108" s="28" t="s">
        <v>118</v>
      </c>
      <c r="AQ108" s="28" t="s">
        <v>118</v>
      </c>
      <c r="AR108" s="28" t="s">
        <v>117</v>
      </c>
      <c r="AS108" s="28" t="s">
        <v>429</v>
      </c>
      <c r="AT108" s="28" t="s">
        <v>118</v>
      </c>
      <c r="AU108" s="38" t="s">
        <v>343</v>
      </c>
      <c r="AV108" s="28">
        <v>45.0</v>
      </c>
      <c r="AW108" s="38">
        <v>36.0</v>
      </c>
      <c r="AX108" s="38" t="s">
        <v>206</v>
      </c>
      <c r="AY108" s="38">
        <v>1980.0</v>
      </c>
      <c r="AZ108" s="39" t="s">
        <v>142</v>
      </c>
      <c r="BA108" s="38">
        <v>15.0</v>
      </c>
      <c r="BB108" s="38" t="s">
        <v>125</v>
      </c>
      <c r="BC108" s="28" t="s">
        <v>153</v>
      </c>
      <c r="BD108" s="28" t="s">
        <v>127</v>
      </c>
      <c r="BE108" s="28">
        <v>696.0</v>
      </c>
      <c r="BF108" s="28">
        <v>696.0</v>
      </c>
      <c r="BG108" s="60">
        <v>35.0</v>
      </c>
      <c r="BH108" s="61">
        <v>25.0</v>
      </c>
      <c r="BI108" s="62" t="s">
        <v>128</v>
      </c>
      <c r="BJ108" s="61">
        <v>81.0</v>
      </c>
      <c r="BK108" s="61">
        <v>25.0</v>
      </c>
      <c r="BL108" s="62" t="s">
        <v>128</v>
      </c>
      <c r="BM108" s="61">
        <v>6.0</v>
      </c>
      <c r="BN108" s="61">
        <v>17.0</v>
      </c>
      <c r="BO108" s="62" t="s">
        <v>128</v>
      </c>
      <c r="BP108" s="61">
        <v>3.0</v>
      </c>
      <c r="BQ108" s="61">
        <v>5.0</v>
      </c>
      <c r="BR108" s="62" t="s">
        <v>138</v>
      </c>
      <c r="BS108" s="61">
        <v>109.0</v>
      </c>
      <c r="BT108" s="61">
        <v>85.0</v>
      </c>
      <c r="BU108" s="62" t="s">
        <v>128</v>
      </c>
      <c r="BV108" s="61">
        <v>67.0</v>
      </c>
      <c r="BW108" s="61">
        <v>60.0</v>
      </c>
      <c r="BX108" s="62" t="s">
        <v>128</v>
      </c>
      <c r="BY108" s="61">
        <v>40.0</v>
      </c>
      <c r="BZ108" s="61">
        <v>70.0</v>
      </c>
      <c r="CA108" s="62" t="s">
        <v>128</v>
      </c>
      <c r="CB108" s="61">
        <v>-1.0</v>
      </c>
      <c r="CC108" s="61">
        <v>50.0</v>
      </c>
      <c r="CD108" s="62" t="s">
        <v>128</v>
      </c>
      <c r="CE108" s="61">
        <v>23.0</v>
      </c>
      <c r="CF108" s="61">
        <v>-0.51</v>
      </c>
      <c r="CG108" s="61" t="s">
        <v>138</v>
      </c>
      <c r="CH108" s="63">
        <v>9.0</v>
      </c>
      <c r="CI108" s="64" t="s">
        <v>182</v>
      </c>
      <c r="CJ108" s="65">
        <v>14.0</v>
      </c>
      <c r="CK108" s="64" t="s">
        <v>191</v>
      </c>
      <c r="CL108" s="46" t="s">
        <v>119</v>
      </c>
      <c r="CM108" s="47" t="s">
        <v>119</v>
      </c>
      <c r="CN108" s="46" t="s">
        <v>119</v>
      </c>
      <c r="CO108" s="46" t="s">
        <v>119</v>
      </c>
      <c r="CP108" s="65">
        <v>9.0</v>
      </c>
      <c r="CQ108" s="48" t="str">
        <f t="shared" si="1"/>
        <v>posible</v>
      </c>
      <c r="CR108" s="61">
        <v>14.0</v>
      </c>
      <c r="CS108" s="49" t="str">
        <f t="shared" si="2"/>
        <v>probablemente significativa</v>
      </c>
      <c r="CT108" s="66"/>
      <c r="CU108" s="66"/>
      <c r="CV108" s="66"/>
      <c r="CW108" s="66"/>
      <c r="CX108" s="66"/>
      <c r="CY108" s="52">
        <v>17.0</v>
      </c>
      <c r="CZ108" s="53">
        <v>3.0</v>
      </c>
      <c r="DA108" s="54" t="s">
        <v>117</v>
      </c>
      <c r="DB108" s="55" t="s">
        <v>118</v>
      </c>
      <c r="DC108" s="56">
        <v>231.0</v>
      </c>
      <c r="DD108" s="57">
        <v>231.0</v>
      </c>
      <c r="DE108" s="58">
        <v>0.0</v>
      </c>
      <c r="DF108" s="57">
        <v>39.4645</v>
      </c>
      <c r="DG108" s="57">
        <v>38.7717</v>
      </c>
      <c r="DH108" s="58">
        <v>40.1475</v>
      </c>
      <c r="DI108" s="57">
        <v>448973.0</v>
      </c>
      <c r="DJ108" s="57">
        <v>51315.0</v>
      </c>
      <c r="DK108" s="57">
        <v>17670.0</v>
      </c>
      <c r="DL108" s="57">
        <v>447465.4381</v>
      </c>
    </row>
    <row r="109">
      <c r="A109" s="37" t="s">
        <v>430</v>
      </c>
      <c r="B109" s="29" t="s">
        <v>167</v>
      </c>
      <c r="C109" s="30">
        <v>45234.0</v>
      </c>
      <c r="D109" s="72">
        <v>53.0</v>
      </c>
      <c r="E109" s="28" t="s">
        <v>116</v>
      </c>
      <c r="F109" s="28">
        <v>158.0</v>
      </c>
      <c r="G109" s="32">
        <v>64.0</v>
      </c>
      <c r="H109" s="33">
        <v>25.636917160711423</v>
      </c>
      <c r="I109" s="28" t="s">
        <v>117</v>
      </c>
      <c r="J109" s="28">
        <v>6.0</v>
      </c>
      <c r="K109" s="34">
        <v>45139.0</v>
      </c>
      <c r="L109" s="28" t="s">
        <v>117</v>
      </c>
      <c r="M109" s="28">
        <v>1.0</v>
      </c>
      <c r="N109" s="34">
        <v>44013.0</v>
      </c>
      <c r="O109" s="28">
        <v>0.0</v>
      </c>
      <c r="P109" s="34">
        <v>44013.0</v>
      </c>
      <c r="Q109" s="28" t="s">
        <v>118</v>
      </c>
      <c r="R109" s="35" t="s">
        <v>131</v>
      </c>
      <c r="S109" s="28" t="s">
        <v>177</v>
      </c>
      <c r="T109" s="28" t="s">
        <v>118</v>
      </c>
      <c r="U109" s="28">
        <v>3.0</v>
      </c>
      <c r="V109" s="28">
        <v>1.0</v>
      </c>
      <c r="W109" s="28">
        <v>3.0</v>
      </c>
      <c r="X109" s="28">
        <v>3.0</v>
      </c>
      <c r="Y109" s="28">
        <v>1.0</v>
      </c>
      <c r="Z109" s="28">
        <v>1.0</v>
      </c>
      <c r="AA109" s="28">
        <v>1.0</v>
      </c>
      <c r="AB109" s="28">
        <v>1.0</v>
      </c>
      <c r="AC109" s="28">
        <v>3.0</v>
      </c>
      <c r="AD109" s="28">
        <v>1.0</v>
      </c>
      <c r="AE109" s="28">
        <v>3.0</v>
      </c>
      <c r="AF109" s="28">
        <v>1.0</v>
      </c>
      <c r="AG109" s="29" t="s">
        <v>119</v>
      </c>
      <c r="AH109" s="36" t="s">
        <v>118</v>
      </c>
      <c r="AI109" s="28" t="s">
        <v>118</v>
      </c>
      <c r="AJ109" s="28" t="s">
        <v>118</v>
      </c>
      <c r="AK109" s="28" t="s">
        <v>118</v>
      </c>
      <c r="AL109" s="28" t="s">
        <v>118</v>
      </c>
      <c r="AM109" s="28" t="s">
        <v>118</v>
      </c>
      <c r="AN109" s="28" t="s">
        <v>118</v>
      </c>
      <c r="AO109" s="28" t="s">
        <v>118</v>
      </c>
      <c r="AP109" s="28" t="s">
        <v>118</v>
      </c>
      <c r="AQ109" s="28" t="s">
        <v>118</v>
      </c>
      <c r="AR109" s="29" t="s">
        <v>119</v>
      </c>
      <c r="AS109" s="29" t="s">
        <v>119</v>
      </c>
      <c r="AT109" s="28" t="s">
        <v>117</v>
      </c>
      <c r="AU109" s="38" t="s">
        <v>431</v>
      </c>
      <c r="AV109" s="28">
        <v>35.0</v>
      </c>
      <c r="AW109" s="38">
        <v>36.0</v>
      </c>
      <c r="AX109" s="38" t="s">
        <v>206</v>
      </c>
      <c r="AY109" s="38">
        <v>99.0</v>
      </c>
      <c r="AZ109" s="39" t="s">
        <v>142</v>
      </c>
      <c r="BA109" s="38">
        <v>9.0</v>
      </c>
      <c r="BB109" s="38" t="s">
        <v>125</v>
      </c>
      <c r="BC109" s="28" t="s">
        <v>143</v>
      </c>
      <c r="BD109" s="28" t="s">
        <v>162</v>
      </c>
      <c r="BE109" s="28">
        <v>1221.0</v>
      </c>
      <c r="BF109" s="28">
        <v>1221.0</v>
      </c>
      <c r="BG109" s="60">
        <v>44.0</v>
      </c>
      <c r="BH109" s="61">
        <v>50.0</v>
      </c>
      <c r="BI109" s="62" t="s">
        <v>128</v>
      </c>
      <c r="BJ109" s="61">
        <v>112.0</v>
      </c>
      <c r="BK109" s="61">
        <v>75.0</v>
      </c>
      <c r="BL109" s="62" t="s">
        <v>128</v>
      </c>
      <c r="BM109" s="61">
        <v>6.0</v>
      </c>
      <c r="BN109" s="61">
        <v>17.0</v>
      </c>
      <c r="BO109" s="62" t="s">
        <v>128</v>
      </c>
      <c r="BP109" s="61">
        <v>6.0</v>
      </c>
      <c r="BQ109" s="61">
        <v>51.0</v>
      </c>
      <c r="BR109" s="62" t="s">
        <v>128</v>
      </c>
      <c r="BS109" s="61">
        <v>86.0</v>
      </c>
      <c r="BT109" s="61">
        <v>40.0</v>
      </c>
      <c r="BU109" s="62" t="s">
        <v>128</v>
      </c>
      <c r="BV109" s="61">
        <v>56.0</v>
      </c>
      <c r="BW109" s="61">
        <v>40.0</v>
      </c>
      <c r="BX109" s="62" t="s">
        <v>128</v>
      </c>
      <c r="BY109" s="61">
        <v>29.0</v>
      </c>
      <c r="BZ109" s="61">
        <v>30.0</v>
      </c>
      <c r="CA109" s="62" t="s">
        <v>128</v>
      </c>
      <c r="CB109" s="61">
        <v>-5.0</v>
      </c>
      <c r="CC109" s="61">
        <v>20.0</v>
      </c>
      <c r="CD109" s="62" t="s">
        <v>128</v>
      </c>
      <c r="CE109" s="61">
        <v>28.0</v>
      </c>
      <c r="CF109" s="61">
        <v>1.9</v>
      </c>
      <c r="CG109" s="61" t="s">
        <v>128</v>
      </c>
      <c r="CH109" s="63">
        <v>9.0</v>
      </c>
      <c r="CI109" s="64" t="s">
        <v>182</v>
      </c>
      <c r="CJ109" s="65">
        <v>15.0</v>
      </c>
      <c r="CK109" s="64" t="s">
        <v>191</v>
      </c>
      <c r="CL109" s="46" t="s">
        <v>119</v>
      </c>
      <c r="CM109" s="47" t="s">
        <v>119</v>
      </c>
      <c r="CN109" s="46" t="s">
        <v>119</v>
      </c>
      <c r="CO109" s="46" t="s">
        <v>119</v>
      </c>
      <c r="CP109" s="65">
        <v>9.0</v>
      </c>
      <c r="CQ109" s="48" t="str">
        <f t="shared" si="1"/>
        <v>posible</v>
      </c>
      <c r="CR109" s="61">
        <v>15.0</v>
      </c>
      <c r="CS109" s="49" t="str">
        <f t="shared" si="2"/>
        <v>probablemente significativa</v>
      </c>
      <c r="CT109" s="66"/>
      <c r="CU109" s="66"/>
      <c r="CV109" s="66"/>
      <c r="CW109" s="66"/>
      <c r="CX109" s="66"/>
      <c r="CY109" s="52">
        <v>15.0</v>
      </c>
      <c r="CZ109" s="53">
        <v>3.0</v>
      </c>
      <c r="DA109" s="54" t="s">
        <v>117</v>
      </c>
      <c r="DB109" s="55" t="s">
        <v>118</v>
      </c>
      <c r="DC109" s="56">
        <v>493.0</v>
      </c>
      <c r="DD109" s="57">
        <v>189.0</v>
      </c>
      <c r="DE109" s="58">
        <v>304.0</v>
      </c>
      <c r="DF109" s="57">
        <v>49.6096</v>
      </c>
      <c r="DG109" s="57">
        <v>49.9883</v>
      </c>
      <c r="DH109" s="58">
        <v>49.2644</v>
      </c>
      <c r="DI109" s="57">
        <v>448618.0</v>
      </c>
      <c r="DJ109" s="57">
        <v>57215.0</v>
      </c>
      <c r="DK109" s="57">
        <v>14312.0</v>
      </c>
      <c r="DL109" s="57">
        <v>408608.0398</v>
      </c>
    </row>
    <row r="110">
      <c r="A110" s="37" t="s">
        <v>432</v>
      </c>
      <c r="B110" s="29" t="s">
        <v>167</v>
      </c>
      <c r="C110" s="30">
        <v>45220.0</v>
      </c>
      <c r="D110" s="72">
        <v>48.0</v>
      </c>
      <c r="E110" s="28" t="s">
        <v>116</v>
      </c>
      <c r="F110" s="28">
        <v>160.0</v>
      </c>
      <c r="G110" s="32">
        <v>55.0</v>
      </c>
      <c r="H110" s="33">
        <v>21.484375</v>
      </c>
      <c r="I110" s="28" t="s">
        <v>117</v>
      </c>
      <c r="J110" s="28">
        <v>2.0</v>
      </c>
      <c r="K110" s="34">
        <v>44471.0</v>
      </c>
      <c r="L110" s="28" t="s">
        <v>117</v>
      </c>
      <c r="M110" s="28">
        <v>2.0</v>
      </c>
      <c r="N110" s="34">
        <v>44197.0</v>
      </c>
      <c r="O110" s="28">
        <v>0.0</v>
      </c>
      <c r="P110" s="34">
        <v>44562.0</v>
      </c>
      <c r="Q110" s="28" t="s">
        <v>118</v>
      </c>
      <c r="R110" s="35" t="s">
        <v>131</v>
      </c>
      <c r="S110" s="28" t="s">
        <v>177</v>
      </c>
      <c r="T110" s="29" t="s">
        <v>119</v>
      </c>
      <c r="U110" s="28">
        <v>1.0</v>
      </c>
      <c r="V110" s="28">
        <v>1.0</v>
      </c>
      <c r="W110" s="28">
        <v>2.0</v>
      </c>
      <c r="X110" s="28">
        <v>2.0</v>
      </c>
      <c r="Y110" s="28">
        <v>1.0</v>
      </c>
      <c r="Z110" s="28">
        <v>2.0</v>
      </c>
      <c r="AA110" s="28">
        <v>3.0</v>
      </c>
      <c r="AB110" s="28">
        <v>1.0</v>
      </c>
      <c r="AC110" s="28">
        <v>3.0</v>
      </c>
      <c r="AD110" s="28">
        <v>1.0</v>
      </c>
      <c r="AE110" s="28">
        <v>1.0</v>
      </c>
      <c r="AF110" s="28">
        <v>1.0</v>
      </c>
      <c r="AG110" s="29" t="s">
        <v>119</v>
      </c>
      <c r="AH110" s="36" t="s">
        <v>118</v>
      </c>
      <c r="AI110" s="28" t="s">
        <v>118</v>
      </c>
      <c r="AJ110" s="28" t="s">
        <v>118</v>
      </c>
      <c r="AK110" s="28" t="s">
        <v>118</v>
      </c>
      <c r="AL110" s="28" t="s">
        <v>118</v>
      </c>
      <c r="AM110" s="28" t="s">
        <v>118</v>
      </c>
      <c r="AN110" s="28" t="s">
        <v>118</v>
      </c>
      <c r="AO110" s="28" t="s">
        <v>118</v>
      </c>
      <c r="AP110" s="28" t="s">
        <v>118</v>
      </c>
      <c r="AQ110" s="28" t="s">
        <v>118</v>
      </c>
      <c r="AR110" s="28" t="s">
        <v>117</v>
      </c>
      <c r="AS110" s="28" t="s">
        <v>433</v>
      </c>
      <c r="AT110" s="28" t="s">
        <v>118</v>
      </c>
      <c r="AU110" s="38" t="s">
        <v>294</v>
      </c>
      <c r="AV110" s="28">
        <v>50.0</v>
      </c>
      <c r="AW110" s="38">
        <v>34.0</v>
      </c>
      <c r="AX110" s="38" t="s">
        <v>141</v>
      </c>
      <c r="AY110" s="38">
        <v>2478.0</v>
      </c>
      <c r="AZ110" s="39" t="s">
        <v>124</v>
      </c>
      <c r="BA110" s="38">
        <v>13.0</v>
      </c>
      <c r="BB110" s="38" t="s">
        <v>125</v>
      </c>
      <c r="BC110" s="28" t="s">
        <v>157</v>
      </c>
      <c r="BD110" s="28" t="s">
        <v>219</v>
      </c>
      <c r="BE110" s="28">
        <v>1023.0</v>
      </c>
      <c r="BF110" s="28">
        <v>658.0</v>
      </c>
      <c r="BG110" s="60">
        <v>33.0</v>
      </c>
      <c r="BH110" s="61">
        <v>35.0</v>
      </c>
      <c r="BI110" s="62" t="s">
        <v>128</v>
      </c>
      <c r="BJ110" s="61">
        <v>58.0</v>
      </c>
      <c r="BK110" s="61">
        <v>50.0</v>
      </c>
      <c r="BL110" s="62" t="s">
        <v>128</v>
      </c>
      <c r="BM110" s="61">
        <v>6.0</v>
      </c>
      <c r="BN110" s="61">
        <v>17.0</v>
      </c>
      <c r="BO110" s="62" t="s">
        <v>128</v>
      </c>
      <c r="BP110" s="61">
        <v>4.0</v>
      </c>
      <c r="BQ110" s="61">
        <v>12.0</v>
      </c>
      <c r="BR110" s="62" t="s">
        <v>128</v>
      </c>
      <c r="BS110" s="61">
        <v>92.0</v>
      </c>
      <c r="BT110" s="61">
        <v>35.0</v>
      </c>
      <c r="BU110" s="62" t="s">
        <v>128</v>
      </c>
      <c r="BV110" s="61">
        <v>70.0</v>
      </c>
      <c r="BW110" s="61">
        <v>50.0</v>
      </c>
      <c r="BX110" s="62" t="s">
        <v>128</v>
      </c>
      <c r="BY110" s="61">
        <v>52.0</v>
      </c>
      <c r="BZ110" s="61">
        <v>90.0</v>
      </c>
      <c r="CA110" s="62" t="s">
        <v>128</v>
      </c>
      <c r="CB110" s="61">
        <v>13.0</v>
      </c>
      <c r="CC110" s="61">
        <v>95.0</v>
      </c>
      <c r="CD110" s="62" t="s">
        <v>128</v>
      </c>
      <c r="CE110" s="61">
        <v>28.0</v>
      </c>
      <c r="CF110" s="61">
        <v>0.84</v>
      </c>
      <c r="CG110" s="61" t="s">
        <v>128</v>
      </c>
      <c r="CH110" s="63">
        <v>6.0</v>
      </c>
      <c r="CI110" s="64" t="s">
        <v>129</v>
      </c>
      <c r="CJ110" s="65">
        <v>13.0</v>
      </c>
      <c r="CK110" s="64" t="s">
        <v>191</v>
      </c>
      <c r="CL110" s="46" t="s">
        <v>119</v>
      </c>
      <c r="CM110" s="47" t="s">
        <v>119</v>
      </c>
      <c r="CN110" s="46" t="s">
        <v>119</v>
      </c>
      <c r="CO110" s="46" t="s">
        <v>119</v>
      </c>
      <c r="CP110" s="65">
        <v>6.0</v>
      </c>
      <c r="CQ110" s="48" t="str">
        <f t="shared" si="1"/>
        <v>ausencia</v>
      </c>
      <c r="CR110" s="61">
        <v>13.0</v>
      </c>
      <c r="CS110" s="49" t="str">
        <f t="shared" si="2"/>
        <v>probablemente significativa</v>
      </c>
      <c r="CT110" s="66"/>
      <c r="CU110" s="66"/>
      <c r="CV110" s="66"/>
      <c r="CW110" s="66"/>
      <c r="CX110" s="66"/>
      <c r="CY110" s="52">
        <v>19.0</v>
      </c>
      <c r="CZ110" s="53">
        <v>4.0</v>
      </c>
      <c r="DA110" s="54" t="s">
        <v>117</v>
      </c>
      <c r="DB110" s="55" t="s">
        <v>118</v>
      </c>
      <c r="DC110" s="56">
        <v>52.0</v>
      </c>
      <c r="DD110" s="57">
        <v>0.0</v>
      </c>
      <c r="DE110" s="58">
        <v>52.0</v>
      </c>
      <c r="DF110" s="57">
        <v>42.1888</v>
      </c>
      <c r="DG110" s="57">
        <v>43.267</v>
      </c>
      <c r="DH110" s="58">
        <v>40.9548</v>
      </c>
      <c r="DI110" s="57">
        <v>519293.0</v>
      </c>
      <c r="DJ110" s="57">
        <v>60446.0</v>
      </c>
      <c r="DK110" s="57">
        <v>25863.0</v>
      </c>
      <c r="DL110" s="57">
        <v>499872.2972</v>
      </c>
    </row>
    <row r="111">
      <c r="A111" s="37" t="s">
        <v>434</v>
      </c>
      <c r="B111" s="29" t="s">
        <v>167</v>
      </c>
      <c r="C111" s="30">
        <v>45220.0</v>
      </c>
      <c r="D111" s="72">
        <v>47.0</v>
      </c>
      <c r="E111" s="28" t="s">
        <v>116</v>
      </c>
      <c r="F111" s="28">
        <v>157.0</v>
      </c>
      <c r="G111" s="32">
        <v>55.0</v>
      </c>
      <c r="H111" s="33">
        <v>22.3132784291452</v>
      </c>
      <c r="I111" s="28" t="s">
        <v>117</v>
      </c>
      <c r="J111" s="28">
        <v>3.0</v>
      </c>
      <c r="K111" s="29" t="s">
        <v>119</v>
      </c>
      <c r="L111" s="28" t="s">
        <v>117</v>
      </c>
      <c r="M111" s="28">
        <v>1.0</v>
      </c>
      <c r="N111" s="34">
        <v>44569.0</v>
      </c>
      <c r="O111" s="28">
        <v>2.0</v>
      </c>
      <c r="P111" s="34">
        <v>44569.0</v>
      </c>
      <c r="Q111" s="28" t="s">
        <v>118</v>
      </c>
      <c r="R111" s="35" t="s">
        <v>131</v>
      </c>
      <c r="S111" s="28" t="s">
        <v>168</v>
      </c>
      <c r="T111" s="28" t="s">
        <v>118</v>
      </c>
      <c r="U111" s="28">
        <v>1.0</v>
      </c>
      <c r="V111" s="28">
        <v>1.0</v>
      </c>
      <c r="W111" s="28">
        <v>3.0</v>
      </c>
      <c r="X111" s="28">
        <v>3.0</v>
      </c>
      <c r="Y111" s="28">
        <v>2.0</v>
      </c>
      <c r="Z111" s="28">
        <v>1.0</v>
      </c>
      <c r="AA111" s="28">
        <v>1.0</v>
      </c>
      <c r="AB111" s="28">
        <v>1.0</v>
      </c>
      <c r="AC111" s="28">
        <v>3.0</v>
      </c>
      <c r="AD111" s="28">
        <v>3.0</v>
      </c>
      <c r="AE111" s="28">
        <v>1.0</v>
      </c>
      <c r="AF111" s="28">
        <v>1.0</v>
      </c>
      <c r="AG111" s="59" t="s">
        <v>435</v>
      </c>
      <c r="AH111" s="36" t="s">
        <v>117</v>
      </c>
      <c r="AI111" s="28" t="s">
        <v>118</v>
      </c>
      <c r="AJ111" s="28" t="s">
        <v>117</v>
      </c>
      <c r="AK111" s="28" t="s">
        <v>117</v>
      </c>
      <c r="AL111" s="28" t="s">
        <v>118</v>
      </c>
      <c r="AM111" s="28" t="s">
        <v>118</v>
      </c>
      <c r="AN111" s="28" t="s">
        <v>118</v>
      </c>
      <c r="AO111" s="28" t="s">
        <v>117</v>
      </c>
      <c r="AP111" s="28" t="s">
        <v>118</v>
      </c>
      <c r="AQ111" s="28" t="s">
        <v>118</v>
      </c>
      <c r="AR111" s="28" t="s">
        <v>117</v>
      </c>
      <c r="AS111" s="28" t="s">
        <v>436</v>
      </c>
      <c r="AT111" s="28" t="s">
        <v>117</v>
      </c>
      <c r="AU111" s="38" t="s">
        <v>254</v>
      </c>
      <c r="AV111" s="28">
        <v>60.0</v>
      </c>
      <c r="AW111" s="38">
        <v>27.0</v>
      </c>
      <c r="AX111" s="38" t="s">
        <v>141</v>
      </c>
      <c r="AY111" s="38">
        <v>197.99999999999997</v>
      </c>
      <c r="AZ111" s="39" t="s">
        <v>142</v>
      </c>
      <c r="BA111" s="38">
        <v>10.0</v>
      </c>
      <c r="BB111" s="38" t="s">
        <v>125</v>
      </c>
      <c r="BC111" s="28" t="s">
        <v>153</v>
      </c>
      <c r="BD111" s="28" t="s">
        <v>162</v>
      </c>
      <c r="BE111" s="28">
        <v>651.0</v>
      </c>
      <c r="BF111" s="28">
        <v>651.0</v>
      </c>
      <c r="BG111" s="60">
        <v>61.0</v>
      </c>
      <c r="BH111" s="61">
        <v>2.0</v>
      </c>
      <c r="BI111" s="62" t="s">
        <v>138</v>
      </c>
      <c r="BJ111" s="61">
        <v>117.0</v>
      </c>
      <c r="BK111" s="61">
        <v>10.0</v>
      </c>
      <c r="BL111" s="62" t="s">
        <v>128</v>
      </c>
      <c r="BM111" s="61">
        <v>3.0</v>
      </c>
      <c r="BN111" s="61">
        <v>4.0</v>
      </c>
      <c r="BO111" s="62" t="s">
        <v>138</v>
      </c>
      <c r="BP111" s="61">
        <v>1.0</v>
      </c>
      <c r="BQ111" s="61">
        <v>5.0</v>
      </c>
      <c r="BR111" s="62" t="s">
        <v>138</v>
      </c>
      <c r="BS111" s="61">
        <v>106.0</v>
      </c>
      <c r="BT111" s="61">
        <v>80.0</v>
      </c>
      <c r="BU111" s="62" t="s">
        <v>128</v>
      </c>
      <c r="BV111" s="61">
        <v>68.0</v>
      </c>
      <c r="BW111" s="61">
        <v>65.0</v>
      </c>
      <c r="BX111" s="62" t="s">
        <v>128</v>
      </c>
      <c r="BY111" s="61">
        <v>27.0</v>
      </c>
      <c r="BZ111" s="61">
        <v>15.0</v>
      </c>
      <c r="CA111" s="62" t="s">
        <v>128</v>
      </c>
      <c r="CB111" s="61">
        <v>-14.0</v>
      </c>
      <c r="CC111" s="61">
        <v>5.0</v>
      </c>
      <c r="CD111" s="62" t="s">
        <v>138</v>
      </c>
      <c r="CE111" s="61">
        <v>27.0</v>
      </c>
      <c r="CF111" s="61">
        <v>0.86</v>
      </c>
      <c r="CG111" s="61" t="s">
        <v>128</v>
      </c>
      <c r="CH111" s="63">
        <v>13.0</v>
      </c>
      <c r="CI111" s="64" t="s">
        <v>191</v>
      </c>
      <c r="CJ111" s="65">
        <v>14.0</v>
      </c>
      <c r="CK111" s="64" t="s">
        <v>191</v>
      </c>
      <c r="CL111" s="46" t="s">
        <v>119</v>
      </c>
      <c r="CM111" s="47" t="s">
        <v>119</v>
      </c>
      <c r="CN111" s="46" t="s">
        <v>119</v>
      </c>
      <c r="CO111" s="46" t="s">
        <v>119</v>
      </c>
      <c r="CP111" s="65">
        <v>13.0</v>
      </c>
      <c r="CQ111" s="48" t="str">
        <f t="shared" si="1"/>
        <v>probablemente significativa</v>
      </c>
      <c r="CR111" s="61">
        <v>14.0</v>
      </c>
      <c r="CS111" s="49" t="str">
        <f t="shared" si="2"/>
        <v>probablemente significativa</v>
      </c>
      <c r="CT111" s="66"/>
      <c r="CU111" s="66"/>
      <c r="CV111" s="66"/>
      <c r="CW111" s="66"/>
      <c r="CX111" s="66"/>
      <c r="CY111" s="52">
        <v>17.0</v>
      </c>
      <c r="CZ111" s="53">
        <v>4.0</v>
      </c>
      <c r="DA111" s="54" t="s">
        <v>117</v>
      </c>
      <c r="DB111" s="55" t="s">
        <v>118</v>
      </c>
      <c r="DC111" s="56">
        <v>1427.0</v>
      </c>
      <c r="DD111" s="57">
        <v>1077.0</v>
      </c>
      <c r="DE111" s="58">
        <v>350.0</v>
      </c>
      <c r="DF111" s="57">
        <v>43.0413</v>
      </c>
      <c r="DG111" s="57">
        <v>43.6651</v>
      </c>
      <c r="DH111" s="58">
        <v>42.3815</v>
      </c>
      <c r="DI111" s="57">
        <v>399972.0</v>
      </c>
      <c r="DJ111" s="57">
        <v>50373.0</v>
      </c>
      <c r="DK111" s="57">
        <v>19686.0</v>
      </c>
      <c r="DL111" s="57">
        <v>421098.9605</v>
      </c>
    </row>
    <row r="112">
      <c r="A112" s="37" t="s">
        <v>437</v>
      </c>
      <c r="B112" s="29" t="s">
        <v>167</v>
      </c>
      <c r="C112" s="30">
        <v>45248.0</v>
      </c>
      <c r="D112" s="72">
        <v>47.0</v>
      </c>
      <c r="E112" s="28" t="s">
        <v>116</v>
      </c>
      <c r="F112" s="28">
        <v>172.0</v>
      </c>
      <c r="G112" s="32">
        <v>95.0</v>
      </c>
      <c r="H112" s="33">
        <v>32.11195240670633</v>
      </c>
      <c r="I112" s="28" t="s">
        <v>117</v>
      </c>
      <c r="J112" s="28">
        <v>4.0</v>
      </c>
      <c r="K112" s="34">
        <v>44866.0</v>
      </c>
      <c r="L112" s="28" t="s">
        <v>117</v>
      </c>
      <c r="M112" s="28">
        <v>1.0</v>
      </c>
      <c r="N112" s="34">
        <v>44013.0</v>
      </c>
      <c r="O112" s="28">
        <v>0.0</v>
      </c>
      <c r="P112" s="34">
        <v>44013.0</v>
      </c>
      <c r="Q112" s="28" t="s">
        <v>118</v>
      </c>
      <c r="R112" s="35" t="s">
        <v>131</v>
      </c>
      <c r="S112" s="28" t="s">
        <v>168</v>
      </c>
      <c r="T112" s="28" t="s">
        <v>118</v>
      </c>
      <c r="U112" s="28">
        <v>1.0</v>
      </c>
      <c r="V112" s="28">
        <v>1.0</v>
      </c>
      <c r="W112" s="28">
        <v>1.0</v>
      </c>
      <c r="X112" s="28">
        <v>1.0</v>
      </c>
      <c r="Y112" s="28">
        <v>1.0</v>
      </c>
      <c r="Z112" s="28">
        <v>1.0</v>
      </c>
      <c r="AA112" s="28">
        <v>1.0</v>
      </c>
      <c r="AB112" s="28">
        <v>1.0</v>
      </c>
      <c r="AC112" s="28">
        <v>1.0</v>
      </c>
      <c r="AD112" s="28">
        <v>1.0</v>
      </c>
      <c r="AE112" s="28">
        <v>1.0</v>
      </c>
      <c r="AF112" s="28">
        <v>1.0</v>
      </c>
      <c r="AG112" s="29" t="s">
        <v>119</v>
      </c>
      <c r="AH112" s="36" t="s">
        <v>118</v>
      </c>
      <c r="AI112" s="28" t="s">
        <v>118</v>
      </c>
      <c r="AJ112" s="28" t="s">
        <v>118</v>
      </c>
      <c r="AK112" s="28" t="s">
        <v>118</v>
      </c>
      <c r="AL112" s="28" t="s">
        <v>118</v>
      </c>
      <c r="AM112" s="28" t="s">
        <v>118</v>
      </c>
      <c r="AN112" s="28" t="s">
        <v>118</v>
      </c>
      <c r="AO112" s="28" t="s">
        <v>118</v>
      </c>
      <c r="AP112" s="28" t="s">
        <v>118</v>
      </c>
      <c r="AQ112" s="28" t="s">
        <v>118</v>
      </c>
      <c r="AR112" s="28" t="s">
        <v>118</v>
      </c>
      <c r="AS112" s="29" t="s">
        <v>119</v>
      </c>
      <c r="AT112" s="28" t="s">
        <v>117</v>
      </c>
      <c r="AU112" s="38" t="s">
        <v>343</v>
      </c>
      <c r="AV112" s="28">
        <v>75.0</v>
      </c>
      <c r="AW112" s="38">
        <v>32.0</v>
      </c>
      <c r="AX112" s="38" t="s">
        <v>141</v>
      </c>
      <c r="AY112" s="38">
        <v>990.0</v>
      </c>
      <c r="AZ112" s="39" t="s">
        <v>142</v>
      </c>
      <c r="BA112" s="38">
        <v>15.0</v>
      </c>
      <c r="BB112" s="38" t="s">
        <v>125</v>
      </c>
      <c r="BC112" s="28" t="s">
        <v>149</v>
      </c>
      <c r="BD112" s="28" t="s">
        <v>127</v>
      </c>
      <c r="BE112" s="28">
        <v>1235.0</v>
      </c>
      <c r="BF112" s="28">
        <v>1235.0</v>
      </c>
      <c r="BG112" s="60">
        <v>26.0</v>
      </c>
      <c r="BH112" s="61">
        <v>60.0</v>
      </c>
      <c r="BI112" s="62" t="s">
        <v>128</v>
      </c>
      <c r="BJ112" s="61">
        <v>47.0</v>
      </c>
      <c r="BK112" s="61">
        <v>75.0</v>
      </c>
      <c r="BL112" s="62" t="s">
        <v>128</v>
      </c>
      <c r="BM112" s="61">
        <v>8.0</v>
      </c>
      <c r="BN112" s="61">
        <v>51.0</v>
      </c>
      <c r="BO112" s="62" t="s">
        <v>128</v>
      </c>
      <c r="BP112" s="61">
        <v>7.0</v>
      </c>
      <c r="BQ112" s="61">
        <v>71.0</v>
      </c>
      <c r="BR112" s="62" t="s">
        <v>128</v>
      </c>
      <c r="BS112" s="61">
        <v>92.0</v>
      </c>
      <c r="BT112" s="61">
        <v>30.0</v>
      </c>
      <c r="BU112" s="62" t="s">
        <v>128</v>
      </c>
      <c r="BV112" s="61">
        <v>78.0</v>
      </c>
      <c r="BW112" s="61">
        <v>70.0</v>
      </c>
      <c r="BX112" s="62" t="s">
        <v>128</v>
      </c>
      <c r="BY112" s="61">
        <v>50.0</v>
      </c>
      <c r="BZ112" s="61">
        <v>80.0</v>
      </c>
      <c r="CA112" s="62" t="s">
        <v>128</v>
      </c>
      <c r="CB112" s="61">
        <v>8.0</v>
      </c>
      <c r="CC112" s="61">
        <v>80.0</v>
      </c>
      <c r="CD112" s="62" t="s">
        <v>128</v>
      </c>
      <c r="CE112" s="61">
        <v>25.0</v>
      </c>
      <c r="CF112" s="61">
        <v>-0.09</v>
      </c>
      <c r="CG112" s="61" t="s">
        <v>128</v>
      </c>
      <c r="CH112" s="63">
        <v>6.0</v>
      </c>
      <c r="CI112" s="64" t="s">
        <v>129</v>
      </c>
      <c r="CJ112" s="65">
        <v>17.0</v>
      </c>
      <c r="CK112" s="64" t="s">
        <v>191</v>
      </c>
      <c r="CL112" s="46" t="s">
        <v>119</v>
      </c>
      <c r="CM112" s="47" t="s">
        <v>119</v>
      </c>
      <c r="CN112" s="46" t="s">
        <v>119</v>
      </c>
      <c r="CO112" s="46" t="s">
        <v>119</v>
      </c>
      <c r="CP112" s="65">
        <v>6.0</v>
      </c>
      <c r="CQ112" s="48" t="str">
        <f t="shared" si="1"/>
        <v>ausencia</v>
      </c>
      <c r="CR112" s="61">
        <v>17.0</v>
      </c>
      <c r="CS112" s="49" t="str">
        <f t="shared" si="2"/>
        <v>probablemente significativa</v>
      </c>
      <c r="CT112" s="66"/>
      <c r="CU112" s="66"/>
      <c r="CV112" s="66"/>
      <c r="CW112" s="66"/>
      <c r="CX112" s="66"/>
      <c r="CY112" s="52">
        <v>19.0</v>
      </c>
      <c r="CZ112" s="53">
        <v>5.0</v>
      </c>
      <c r="DA112" s="54" t="s">
        <v>117</v>
      </c>
      <c r="DB112" s="55" t="s">
        <v>118</v>
      </c>
      <c r="DC112" s="56">
        <v>705.0</v>
      </c>
      <c r="DD112" s="57">
        <v>705.0</v>
      </c>
      <c r="DE112" s="58">
        <v>0.0</v>
      </c>
      <c r="DF112" s="57">
        <v>35.9411</v>
      </c>
      <c r="DG112" s="57">
        <v>37.2393</v>
      </c>
      <c r="DH112" s="58">
        <v>34.6819</v>
      </c>
      <c r="DI112" s="57">
        <v>475552.0</v>
      </c>
      <c r="DJ112" s="57">
        <v>54189.0</v>
      </c>
      <c r="DK112" s="57">
        <v>39386.0</v>
      </c>
      <c r="DL112" s="57">
        <v>482387.3551</v>
      </c>
    </row>
    <row r="113">
      <c r="A113" s="37" t="s">
        <v>438</v>
      </c>
      <c r="B113" s="29" t="s">
        <v>167</v>
      </c>
      <c r="C113" s="30">
        <v>45227.0</v>
      </c>
      <c r="D113" s="72">
        <v>37.0</v>
      </c>
      <c r="E113" s="28" t="s">
        <v>116</v>
      </c>
      <c r="F113" s="28">
        <v>165.0</v>
      </c>
      <c r="G113" s="32">
        <v>92.0</v>
      </c>
      <c r="H113" s="33">
        <v>33.79247015610652</v>
      </c>
      <c r="I113" s="28" t="s">
        <v>117</v>
      </c>
      <c r="J113" s="28">
        <v>3.0</v>
      </c>
      <c r="K113" s="34">
        <v>44896.0</v>
      </c>
      <c r="L113" s="28" t="s">
        <v>117</v>
      </c>
      <c r="M113" s="28">
        <v>1.0</v>
      </c>
      <c r="N113" s="34">
        <v>44927.0</v>
      </c>
      <c r="O113" s="28">
        <v>0.0</v>
      </c>
      <c r="P113" s="34">
        <v>44927.0</v>
      </c>
      <c r="Q113" s="28" t="s">
        <v>118</v>
      </c>
      <c r="R113" s="35" t="s">
        <v>131</v>
      </c>
      <c r="S113" s="28" t="s">
        <v>177</v>
      </c>
      <c r="T113" s="28" t="s">
        <v>118</v>
      </c>
      <c r="U113" s="28">
        <v>2.0</v>
      </c>
      <c r="V113" s="28">
        <v>1.0</v>
      </c>
      <c r="W113" s="28">
        <v>3.0</v>
      </c>
      <c r="X113" s="28">
        <v>3.0</v>
      </c>
      <c r="Y113" s="28">
        <v>3.0</v>
      </c>
      <c r="Z113" s="28">
        <v>2.0</v>
      </c>
      <c r="AA113" s="28">
        <v>2.0</v>
      </c>
      <c r="AB113" s="28">
        <v>1.0</v>
      </c>
      <c r="AC113" s="28">
        <v>1.0</v>
      </c>
      <c r="AD113" s="28">
        <v>3.0</v>
      </c>
      <c r="AE113" s="28">
        <v>1.0</v>
      </c>
      <c r="AF113" s="28">
        <v>1.0</v>
      </c>
      <c r="AG113" s="29" t="s">
        <v>119</v>
      </c>
      <c r="AH113" s="36" t="s">
        <v>118</v>
      </c>
      <c r="AI113" s="28" t="s">
        <v>118</v>
      </c>
      <c r="AJ113" s="28" t="s">
        <v>118</v>
      </c>
      <c r="AK113" s="28" t="s">
        <v>118</v>
      </c>
      <c r="AL113" s="28" t="s">
        <v>118</v>
      </c>
      <c r="AM113" s="28" t="s">
        <v>118</v>
      </c>
      <c r="AN113" s="28" t="s">
        <v>118</v>
      </c>
      <c r="AO113" s="28" t="s">
        <v>118</v>
      </c>
      <c r="AP113" s="28" t="s">
        <v>118</v>
      </c>
      <c r="AQ113" s="28" t="s">
        <v>118</v>
      </c>
      <c r="AR113" s="28" t="s">
        <v>118</v>
      </c>
      <c r="AS113" s="29" t="s">
        <v>119</v>
      </c>
      <c r="AT113" s="28" t="s">
        <v>117</v>
      </c>
      <c r="AU113" s="29" t="s">
        <v>119</v>
      </c>
      <c r="AV113" s="28">
        <v>55.0</v>
      </c>
      <c r="AW113" s="38">
        <v>33.0</v>
      </c>
      <c r="AX113" s="38" t="s">
        <v>141</v>
      </c>
      <c r="AY113" s="38">
        <v>1385.9999999999998</v>
      </c>
      <c r="AZ113" s="39" t="s">
        <v>165</v>
      </c>
      <c r="BA113" s="38">
        <v>13.0</v>
      </c>
      <c r="BB113" s="38" t="s">
        <v>125</v>
      </c>
      <c r="BC113" s="28" t="s">
        <v>149</v>
      </c>
      <c r="BD113" s="28" t="s">
        <v>127</v>
      </c>
      <c r="BE113" s="28">
        <v>300.0</v>
      </c>
      <c r="BF113" s="28">
        <v>300.0</v>
      </c>
      <c r="BG113" s="60">
        <v>25.0</v>
      </c>
      <c r="BH113" s="61">
        <v>65.0</v>
      </c>
      <c r="BI113" s="62" t="s">
        <v>128</v>
      </c>
      <c r="BJ113" s="61">
        <v>53.0</v>
      </c>
      <c r="BK113" s="61">
        <v>65.0</v>
      </c>
      <c r="BL113" s="62" t="s">
        <v>128</v>
      </c>
      <c r="BM113" s="61">
        <v>9.0</v>
      </c>
      <c r="BN113" s="61">
        <v>64.0</v>
      </c>
      <c r="BO113" s="62" t="s">
        <v>128</v>
      </c>
      <c r="BP113" s="61">
        <v>6.0</v>
      </c>
      <c r="BQ113" s="61">
        <v>53.0</v>
      </c>
      <c r="BR113" s="62" t="s">
        <v>128</v>
      </c>
      <c r="BS113" s="61">
        <v>99.0</v>
      </c>
      <c r="BT113" s="61">
        <v>60.0</v>
      </c>
      <c r="BU113" s="62" t="s">
        <v>128</v>
      </c>
      <c r="BV113" s="61">
        <v>57.0</v>
      </c>
      <c r="BW113" s="61">
        <v>25.0</v>
      </c>
      <c r="BX113" s="62" t="s">
        <v>128</v>
      </c>
      <c r="BY113" s="61">
        <v>34.0</v>
      </c>
      <c r="BZ113" s="61">
        <v>30.0</v>
      </c>
      <c r="CA113" s="62" t="s">
        <v>128</v>
      </c>
      <c r="CB113" s="61">
        <v>-2.0</v>
      </c>
      <c r="CC113" s="61">
        <v>40.0</v>
      </c>
      <c r="CD113" s="62" t="s">
        <v>128</v>
      </c>
      <c r="CE113" s="61">
        <v>29.0</v>
      </c>
      <c r="CF113" s="61">
        <v>1.15</v>
      </c>
      <c r="CG113" s="61" t="s">
        <v>128</v>
      </c>
      <c r="CH113" s="63">
        <v>10.0</v>
      </c>
      <c r="CI113" s="64" t="s">
        <v>182</v>
      </c>
      <c r="CJ113" s="65">
        <v>12.0</v>
      </c>
      <c r="CK113" s="64" t="s">
        <v>191</v>
      </c>
      <c r="CL113" s="46" t="s">
        <v>119</v>
      </c>
      <c r="CM113" s="47" t="s">
        <v>119</v>
      </c>
      <c r="CN113" s="46" t="s">
        <v>119</v>
      </c>
      <c r="CO113" s="46" t="s">
        <v>119</v>
      </c>
      <c r="CP113" s="65">
        <v>10.0</v>
      </c>
      <c r="CQ113" s="48" t="str">
        <f t="shared" si="1"/>
        <v>posible</v>
      </c>
      <c r="CR113" s="61">
        <v>12.0</v>
      </c>
      <c r="CS113" s="49" t="str">
        <f t="shared" si="2"/>
        <v>probablemente significativa</v>
      </c>
      <c r="CT113" s="71"/>
      <c r="CU113" s="71"/>
      <c r="CV113" s="71"/>
      <c r="CW113" s="71"/>
      <c r="CX113" s="71"/>
      <c r="CY113" s="52">
        <v>26.0</v>
      </c>
      <c r="CZ113" s="53">
        <v>5.0</v>
      </c>
      <c r="DA113" s="54" t="s">
        <v>117</v>
      </c>
      <c r="DB113" s="55" t="s">
        <v>118</v>
      </c>
      <c r="DC113" s="56">
        <v>29.0</v>
      </c>
      <c r="DD113" s="57">
        <v>23.0</v>
      </c>
      <c r="DE113" s="58">
        <v>6.0</v>
      </c>
      <c r="DF113" s="57">
        <v>42.8673</v>
      </c>
      <c r="DG113" s="57">
        <v>43.3254</v>
      </c>
      <c r="DH113" s="58">
        <v>42.4232</v>
      </c>
      <c r="DI113" s="57">
        <v>451935.0</v>
      </c>
      <c r="DJ113" s="57">
        <v>63646.0</v>
      </c>
      <c r="DK113" s="57">
        <v>14496.0</v>
      </c>
      <c r="DL113" s="57">
        <v>516812.3594</v>
      </c>
    </row>
    <row r="114">
      <c r="A114" s="37" t="s">
        <v>439</v>
      </c>
      <c r="B114" s="29" t="s">
        <v>167</v>
      </c>
      <c r="C114" s="30">
        <v>45227.0</v>
      </c>
      <c r="D114" s="40">
        <v>35.0</v>
      </c>
      <c r="E114" s="28" t="s">
        <v>116</v>
      </c>
      <c r="F114" s="28">
        <v>162.0</v>
      </c>
      <c r="G114" s="32">
        <v>59.0</v>
      </c>
      <c r="H114" s="33">
        <v>22.481329065691206</v>
      </c>
      <c r="I114" s="28" t="s">
        <v>117</v>
      </c>
      <c r="J114" s="28">
        <v>3.0</v>
      </c>
      <c r="K114" s="29" t="s">
        <v>119</v>
      </c>
      <c r="L114" s="28" t="s">
        <v>117</v>
      </c>
      <c r="M114" s="28">
        <v>2.0</v>
      </c>
      <c r="N114" s="34">
        <v>44287.0</v>
      </c>
      <c r="O114" s="28">
        <v>1.0</v>
      </c>
      <c r="P114" s="34">
        <v>44562.0</v>
      </c>
      <c r="Q114" s="28" t="s">
        <v>118</v>
      </c>
      <c r="R114" s="35" t="s">
        <v>131</v>
      </c>
      <c r="S114" s="28" t="s">
        <v>168</v>
      </c>
      <c r="T114" s="28" t="s">
        <v>118</v>
      </c>
      <c r="U114" s="28">
        <v>2.0</v>
      </c>
      <c r="V114" s="28">
        <v>1.0</v>
      </c>
      <c r="W114" s="28">
        <v>3.0</v>
      </c>
      <c r="X114" s="28">
        <v>3.0</v>
      </c>
      <c r="Y114" s="28">
        <v>1.0</v>
      </c>
      <c r="Z114" s="28">
        <v>1.0</v>
      </c>
      <c r="AA114" s="28">
        <v>3.0</v>
      </c>
      <c r="AB114" s="28">
        <v>1.0</v>
      </c>
      <c r="AC114" s="28">
        <v>1.0</v>
      </c>
      <c r="AD114" s="28">
        <v>3.0</v>
      </c>
      <c r="AE114" s="28">
        <v>1.0</v>
      </c>
      <c r="AF114" s="28">
        <v>1.0</v>
      </c>
      <c r="AG114" s="29" t="s">
        <v>119</v>
      </c>
      <c r="AH114" s="36" t="s">
        <v>118</v>
      </c>
      <c r="AI114" s="28" t="s">
        <v>118</v>
      </c>
      <c r="AJ114" s="28" t="s">
        <v>118</v>
      </c>
      <c r="AK114" s="28" t="s">
        <v>118</v>
      </c>
      <c r="AL114" s="28" t="s">
        <v>118</v>
      </c>
      <c r="AM114" s="28" t="s">
        <v>118</v>
      </c>
      <c r="AN114" s="28" t="s">
        <v>118</v>
      </c>
      <c r="AO114" s="28" t="s">
        <v>118</v>
      </c>
      <c r="AP114" s="28" t="s">
        <v>118</v>
      </c>
      <c r="AQ114" s="28" t="s">
        <v>118</v>
      </c>
      <c r="AR114" s="28" t="s">
        <v>117</v>
      </c>
      <c r="AS114" s="28" t="s">
        <v>440</v>
      </c>
      <c r="AT114" s="28" t="s">
        <v>156</v>
      </c>
      <c r="AU114" s="38" t="s">
        <v>195</v>
      </c>
      <c r="AV114" s="28">
        <v>80.0</v>
      </c>
      <c r="AW114" s="38">
        <v>22.0</v>
      </c>
      <c r="AX114" s="38" t="s">
        <v>141</v>
      </c>
      <c r="AY114" s="38">
        <v>132.0</v>
      </c>
      <c r="AZ114" s="39" t="s">
        <v>142</v>
      </c>
      <c r="BA114" s="38">
        <v>5.0</v>
      </c>
      <c r="BB114" s="38" t="s">
        <v>135</v>
      </c>
      <c r="BC114" s="28" t="s">
        <v>171</v>
      </c>
      <c r="BD114" s="28" t="s">
        <v>127</v>
      </c>
      <c r="BE114" s="28">
        <v>940.0</v>
      </c>
      <c r="BF114" s="28">
        <v>665.0</v>
      </c>
      <c r="BG114" s="60">
        <v>20.0</v>
      </c>
      <c r="BH114" s="61">
        <v>90.0</v>
      </c>
      <c r="BI114" s="62" t="s">
        <v>128</v>
      </c>
      <c r="BJ114" s="61">
        <v>131.0</v>
      </c>
      <c r="BK114" s="61">
        <v>6.0</v>
      </c>
      <c r="BL114" s="62" t="s">
        <v>138</v>
      </c>
      <c r="BM114" s="61">
        <v>7.0</v>
      </c>
      <c r="BN114" s="61">
        <v>22.0</v>
      </c>
      <c r="BO114" s="62" t="s">
        <v>128</v>
      </c>
      <c r="BP114" s="61">
        <v>5.0</v>
      </c>
      <c r="BQ114" s="61">
        <v>27.0</v>
      </c>
      <c r="BR114" s="62" t="s">
        <v>128</v>
      </c>
      <c r="BS114" s="61">
        <v>107.0</v>
      </c>
      <c r="BT114" s="61">
        <v>65.0</v>
      </c>
      <c r="BU114" s="62" t="s">
        <v>128</v>
      </c>
      <c r="BV114" s="61">
        <v>64.0</v>
      </c>
      <c r="BW114" s="61">
        <v>25.0</v>
      </c>
      <c r="BX114" s="62" t="s">
        <v>128</v>
      </c>
      <c r="BY114" s="61">
        <v>42.0</v>
      </c>
      <c r="BZ114" s="61">
        <v>40.0</v>
      </c>
      <c r="CA114" s="62" t="s">
        <v>128</v>
      </c>
      <c r="CB114" s="61">
        <v>2.0</v>
      </c>
      <c r="CC114" s="61">
        <v>50.0</v>
      </c>
      <c r="CD114" s="62" t="s">
        <v>128</v>
      </c>
      <c r="CE114" s="61">
        <v>27.0</v>
      </c>
      <c r="CF114" s="61">
        <v>0.53</v>
      </c>
      <c r="CG114" s="61" t="s">
        <v>128</v>
      </c>
      <c r="CH114" s="63">
        <v>1.0</v>
      </c>
      <c r="CI114" s="64" t="s">
        <v>129</v>
      </c>
      <c r="CJ114" s="65">
        <v>8.0</v>
      </c>
      <c r="CK114" s="64" t="s">
        <v>182</v>
      </c>
      <c r="CL114" s="46" t="s">
        <v>119</v>
      </c>
      <c r="CM114" s="47" t="s">
        <v>119</v>
      </c>
      <c r="CN114" s="46" t="s">
        <v>119</v>
      </c>
      <c r="CO114" s="46" t="s">
        <v>119</v>
      </c>
      <c r="CP114" s="65">
        <v>1.0</v>
      </c>
      <c r="CQ114" s="48" t="str">
        <f t="shared" si="1"/>
        <v>ausencia</v>
      </c>
      <c r="CR114" s="61">
        <v>8.0</v>
      </c>
      <c r="CS114" s="49" t="str">
        <f t="shared" si="2"/>
        <v>posible</v>
      </c>
      <c r="CT114" s="71"/>
      <c r="CU114" s="71"/>
      <c r="CV114" s="71"/>
      <c r="CW114" s="71"/>
      <c r="CX114" s="71"/>
      <c r="CY114" s="52">
        <v>17.0</v>
      </c>
      <c r="CZ114" s="53">
        <v>5.0</v>
      </c>
      <c r="DA114" s="54" t="s">
        <v>117</v>
      </c>
      <c r="DB114" s="55" t="s">
        <v>118</v>
      </c>
      <c r="DC114" s="56">
        <v>827.0</v>
      </c>
      <c r="DD114" s="57">
        <v>822.0</v>
      </c>
      <c r="DE114" s="58">
        <v>5.0</v>
      </c>
      <c r="DF114" s="57">
        <v>36.8422</v>
      </c>
      <c r="DG114" s="57">
        <v>36.3277</v>
      </c>
      <c r="DH114" s="58">
        <v>37.3755</v>
      </c>
      <c r="DI114" s="57">
        <v>522566.0</v>
      </c>
      <c r="DJ114" s="57">
        <v>61408.0</v>
      </c>
      <c r="DK114" s="57">
        <v>15013.0</v>
      </c>
      <c r="DL114" s="57">
        <v>519079.6571</v>
      </c>
    </row>
    <row r="115">
      <c r="A115" s="37" t="s">
        <v>441</v>
      </c>
      <c r="B115" s="29" t="s">
        <v>167</v>
      </c>
      <c r="C115" s="30">
        <v>45227.0</v>
      </c>
      <c r="D115" s="72">
        <v>39.0</v>
      </c>
      <c r="E115" s="28" t="s">
        <v>116</v>
      </c>
      <c r="F115" s="28">
        <v>157.0</v>
      </c>
      <c r="G115" s="32">
        <v>75.0</v>
      </c>
      <c r="H115" s="33">
        <v>30.42719785792527</v>
      </c>
      <c r="I115" s="28" t="s">
        <v>117</v>
      </c>
      <c r="J115" s="28">
        <v>3.0</v>
      </c>
      <c r="K115" s="34">
        <v>44658.0</v>
      </c>
      <c r="L115" s="28" t="s">
        <v>117</v>
      </c>
      <c r="M115" s="28">
        <v>2.0</v>
      </c>
      <c r="N115" s="34">
        <v>44044.0</v>
      </c>
      <c r="O115" s="28">
        <v>0.0</v>
      </c>
      <c r="P115" s="34">
        <v>44440.0</v>
      </c>
      <c r="Q115" s="28" t="s">
        <v>118</v>
      </c>
      <c r="R115" s="35" t="s">
        <v>131</v>
      </c>
      <c r="S115" s="28" t="s">
        <v>168</v>
      </c>
      <c r="T115" s="28" t="s">
        <v>118</v>
      </c>
      <c r="U115" s="28">
        <v>2.0</v>
      </c>
      <c r="V115" s="28">
        <v>3.0</v>
      </c>
      <c r="W115" s="28">
        <v>2.0</v>
      </c>
      <c r="X115" s="28">
        <v>2.0</v>
      </c>
      <c r="Y115" s="28">
        <v>2.0</v>
      </c>
      <c r="Z115" s="28">
        <v>2.0</v>
      </c>
      <c r="AA115" s="28">
        <v>3.0</v>
      </c>
      <c r="AB115" s="28">
        <v>1.0</v>
      </c>
      <c r="AC115" s="28">
        <v>1.0</v>
      </c>
      <c r="AD115" s="28">
        <v>3.0</v>
      </c>
      <c r="AE115" s="28">
        <v>1.0</v>
      </c>
      <c r="AF115" s="28">
        <v>1.0</v>
      </c>
      <c r="AG115" s="29" t="s">
        <v>119</v>
      </c>
      <c r="AH115" s="36" t="s">
        <v>118</v>
      </c>
      <c r="AI115" s="28" t="s">
        <v>118</v>
      </c>
      <c r="AJ115" s="28" t="s">
        <v>117</v>
      </c>
      <c r="AK115" s="28" t="s">
        <v>118</v>
      </c>
      <c r="AL115" s="28" t="s">
        <v>118</v>
      </c>
      <c r="AM115" s="28" t="s">
        <v>118</v>
      </c>
      <c r="AN115" s="28" t="s">
        <v>118</v>
      </c>
      <c r="AO115" s="28" t="s">
        <v>118</v>
      </c>
      <c r="AP115" s="28" t="s">
        <v>118</v>
      </c>
      <c r="AQ115" s="28" t="s">
        <v>118</v>
      </c>
      <c r="AR115" s="28" t="s">
        <v>118</v>
      </c>
      <c r="AS115" s="29" t="s">
        <v>119</v>
      </c>
      <c r="AT115" s="28" t="s">
        <v>118</v>
      </c>
      <c r="AU115" s="38" t="s">
        <v>134</v>
      </c>
      <c r="AV115" s="28">
        <v>95.0</v>
      </c>
      <c r="AW115" s="38">
        <v>20.0</v>
      </c>
      <c r="AX115" s="38" t="s">
        <v>123</v>
      </c>
      <c r="AY115" s="38">
        <v>2733.0</v>
      </c>
      <c r="AZ115" s="39" t="s">
        <v>165</v>
      </c>
      <c r="BA115" s="38">
        <v>2.0</v>
      </c>
      <c r="BB115" s="38" t="s">
        <v>135</v>
      </c>
      <c r="BC115" s="28" t="s">
        <v>149</v>
      </c>
      <c r="BD115" s="28" t="s">
        <v>127</v>
      </c>
      <c r="BE115" s="28">
        <v>1183.0</v>
      </c>
      <c r="BF115" s="28">
        <v>787.0</v>
      </c>
      <c r="BG115" s="60">
        <v>36.0</v>
      </c>
      <c r="BH115" s="61">
        <v>25.0</v>
      </c>
      <c r="BI115" s="62" t="s">
        <v>128</v>
      </c>
      <c r="BJ115" s="61">
        <v>67.0</v>
      </c>
      <c r="BK115" s="61">
        <v>35.0</v>
      </c>
      <c r="BL115" s="62" t="s">
        <v>128</v>
      </c>
      <c r="BM115" s="61">
        <v>7.0</v>
      </c>
      <c r="BN115" s="61">
        <v>22.0</v>
      </c>
      <c r="BO115" s="62" t="s">
        <v>128</v>
      </c>
      <c r="BP115" s="61">
        <v>5.0</v>
      </c>
      <c r="BQ115" s="61">
        <v>27.0</v>
      </c>
      <c r="BR115" s="62" t="s">
        <v>128</v>
      </c>
      <c r="BS115" s="61">
        <v>80.0</v>
      </c>
      <c r="BT115" s="61">
        <v>10.0</v>
      </c>
      <c r="BU115" s="62" t="s">
        <v>128</v>
      </c>
      <c r="BV115" s="61">
        <v>60.0</v>
      </c>
      <c r="BW115" s="61">
        <v>20.0</v>
      </c>
      <c r="BX115" s="62" t="s">
        <v>128</v>
      </c>
      <c r="BY115" s="61">
        <v>40.0</v>
      </c>
      <c r="BZ115" s="61">
        <v>35.0</v>
      </c>
      <c r="CA115" s="62" t="s">
        <v>128</v>
      </c>
      <c r="CB115" s="61">
        <v>6.0</v>
      </c>
      <c r="CC115" s="61">
        <v>70.0</v>
      </c>
      <c r="CD115" s="62" t="s">
        <v>128</v>
      </c>
      <c r="CE115" s="61">
        <v>28.0</v>
      </c>
      <c r="CF115" s="61">
        <v>0.84</v>
      </c>
      <c r="CG115" s="61" t="s">
        <v>128</v>
      </c>
      <c r="CH115" s="63">
        <v>5.0</v>
      </c>
      <c r="CI115" s="64" t="s">
        <v>129</v>
      </c>
      <c r="CJ115" s="65">
        <v>8.0</v>
      </c>
      <c r="CK115" s="64" t="s">
        <v>182</v>
      </c>
      <c r="CL115" s="46" t="s">
        <v>119</v>
      </c>
      <c r="CM115" s="47" t="s">
        <v>119</v>
      </c>
      <c r="CN115" s="46" t="s">
        <v>119</v>
      </c>
      <c r="CO115" s="46" t="s">
        <v>119</v>
      </c>
      <c r="CP115" s="65">
        <v>5.0</v>
      </c>
      <c r="CQ115" s="48" t="str">
        <f t="shared" si="1"/>
        <v>ausencia</v>
      </c>
      <c r="CR115" s="61">
        <v>8.0</v>
      </c>
      <c r="CS115" s="49" t="str">
        <f t="shared" si="2"/>
        <v>posible</v>
      </c>
      <c r="CT115" s="71"/>
      <c r="CU115" s="71"/>
      <c r="CV115" s="71"/>
      <c r="CW115" s="71"/>
      <c r="CX115" s="71"/>
      <c r="CY115" s="52">
        <v>25.0</v>
      </c>
      <c r="CZ115" s="53">
        <v>4.0</v>
      </c>
      <c r="DA115" s="54" t="s">
        <v>117</v>
      </c>
      <c r="DB115" s="55" t="s">
        <v>118</v>
      </c>
      <c r="DC115" s="56">
        <v>2433.0</v>
      </c>
      <c r="DD115" s="57">
        <v>1852.0</v>
      </c>
      <c r="DE115" s="58">
        <v>581.0</v>
      </c>
      <c r="DF115" s="57">
        <v>46.8639</v>
      </c>
      <c r="DG115" s="57">
        <v>46.8871</v>
      </c>
      <c r="DH115" s="58">
        <v>46.8333</v>
      </c>
      <c r="DI115" s="57">
        <v>395879.0</v>
      </c>
      <c r="DJ115" s="57">
        <v>52093.0</v>
      </c>
      <c r="DK115" s="57">
        <v>18704.0</v>
      </c>
      <c r="DL115" s="57">
        <v>446432.3479</v>
      </c>
    </row>
    <row r="116">
      <c r="A116" s="37" t="s">
        <v>442</v>
      </c>
      <c r="B116" s="29" t="s">
        <v>167</v>
      </c>
      <c r="C116" s="30">
        <v>45236.0</v>
      </c>
      <c r="D116" s="72">
        <v>49.0</v>
      </c>
      <c r="E116" s="28" t="s">
        <v>145</v>
      </c>
      <c r="F116" s="28">
        <v>167.0</v>
      </c>
      <c r="G116" s="32">
        <v>121.0</v>
      </c>
      <c r="H116" s="33">
        <v>43.386281329556454</v>
      </c>
      <c r="I116" s="28" t="s">
        <v>117</v>
      </c>
      <c r="J116" s="28">
        <v>4.0</v>
      </c>
      <c r="K116" s="34">
        <v>44805.0</v>
      </c>
      <c r="L116" s="28" t="s">
        <v>117</v>
      </c>
      <c r="M116" s="28">
        <v>1.0</v>
      </c>
      <c r="N116" s="34">
        <v>44333.0</v>
      </c>
      <c r="O116" s="28">
        <v>0.0</v>
      </c>
      <c r="P116" s="29" t="s">
        <v>119</v>
      </c>
      <c r="Q116" s="28" t="s">
        <v>118</v>
      </c>
      <c r="R116" s="35" t="s">
        <v>131</v>
      </c>
      <c r="S116" s="28" t="s">
        <v>177</v>
      </c>
      <c r="T116" s="29" t="s">
        <v>119</v>
      </c>
      <c r="U116" s="28">
        <v>2.0</v>
      </c>
      <c r="V116" s="28">
        <v>2.0</v>
      </c>
      <c r="W116" s="28">
        <v>2.0</v>
      </c>
      <c r="X116" s="28">
        <v>2.0</v>
      </c>
      <c r="Y116" s="28">
        <v>3.0</v>
      </c>
      <c r="Z116" s="28">
        <v>3.0</v>
      </c>
      <c r="AA116" s="28">
        <v>3.0</v>
      </c>
      <c r="AB116" s="28">
        <v>3.0</v>
      </c>
      <c r="AC116" s="28">
        <v>3.0</v>
      </c>
      <c r="AD116" s="28">
        <v>3.0</v>
      </c>
      <c r="AE116" s="28">
        <v>1.0</v>
      </c>
      <c r="AF116" s="28">
        <v>3.0</v>
      </c>
      <c r="AG116" s="29" t="s">
        <v>119</v>
      </c>
      <c r="AH116" s="36" t="s">
        <v>118</v>
      </c>
      <c r="AI116" s="28" t="s">
        <v>118</v>
      </c>
      <c r="AJ116" s="28" t="s">
        <v>118</v>
      </c>
      <c r="AK116" s="28" t="s">
        <v>118</v>
      </c>
      <c r="AL116" s="28" t="s">
        <v>118</v>
      </c>
      <c r="AM116" s="28" t="s">
        <v>118</v>
      </c>
      <c r="AN116" s="28" t="s">
        <v>118</v>
      </c>
      <c r="AO116" s="28" t="s">
        <v>118</v>
      </c>
      <c r="AP116" s="28" t="s">
        <v>118</v>
      </c>
      <c r="AQ116" s="28" t="s">
        <v>118</v>
      </c>
      <c r="AR116" s="28" t="s">
        <v>117</v>
      </c>
      <c r="AS116" s="28" t="s">
        <v>443</v>
      </c>
      <c r="AT116" s="28" t="s">
        <v>156</v>
      </c>
      <c r="AU116" s="38" t="s">
        <v>246</v>
      </c>
      <c r="AV116" s="28">
        <v>65.0</v>
      </c>
      <c r="AW116" s="38">
        <v>16.0</v>
      </c>
      <c r="AX116" s="38" t="s">
        <v>123</v>
      </c>
      <c r="AY116" s="38">
        <v>1059.0</v>
      </c>
      <c r="AZ116" s="39" t="s">
        <v>142</v>
      </c>
      <c r="BA116" s="38">
        <v>9.0</v>
      </c>
      <c r="BB116" s="38" t="s">
        <v>125</v>
      </c>
      <c r="BC116" s="28" t="s">
        <v>157</v>
      </c>
      <c r="BD116" s="28" t="s">
        <v>127</v>
      </c>
      <c r="BE116" s="28">
        <v>903.0</v>
      </c>
      <c r="BF116" s="29" t="s">
        <v>119</v>
      </c>
      <c r="BG116" s="40">
        <v>20.0</v>
      </c>
      <c r="BH116" s="41">
        <v>90.0</v>
      </c>
      <c r="BI116" s="42" t="s">
        <v>128</v>
      </c>
      <c r="BJ116" s="41">
        <v>42.0</v>
      </c>
      <c r="BK116" s="41">
        <v>85.0</v>
      </c>
      <c r="BL116" s="42" t="s">
        <v>128</v>
      </c>
      <c r="BM116" s="41">
        <v>8.0</v>
      </c>
      <c r="BN116" s="41">
        <v>51.0</v>
      </c>
      <c r="BO116" s="42" t="s">
        <v>128</v>
      </c>
      <c r="BP116" s="41">
        <v>7.0</v>
      </c>
      <c r="BQ116" s="41">
        <v>71.0</v>
      </c>
      <c r="BR116" s="42" t="s">
        <v>128</v>
      </c>
      <c r="BS116" s="41">
        <v>105.0</v>
      </c>
      <c r="BT116" s="41">
        <v>70.0</v>
      </c>
      <c r="BU116" s="42" t="s">
        <v>128</v>
      </c>
      <c r="BV116" s="41">
        <v>78.0</v>
      </c>
      <c r="BW116" s="41">
        <v>70.0</v>
      </c>
      <c r="BX116" s="42" t="s">
        <v>128</v>
      </c>
      <c r="BY116" s="41">
        <v>48.0</v>
      </c>
      <c r="BZ116" s="41">
        <v>80.0</v>
      </c>
      <c r="CA116" s="42" t="s">
        <v>128</v>
      </c>
      <c r="CB116" s="41">
        <v>3.0</v>
      </c>
      <c r="CC116" s="41">
        <v>60.0</v>
      </c>
      <c r="CD116" s="42" t="s">
        <v>128</v>
      </c>
      <c r="CE116" s="41">
        <v>28.0</v>
      </c>
      <c r="CF116" s="41">
        <v>0.8</v>
      </c>
      <c r="CG116" s="41" t="s">
        <v>128</v>
      </c>
      <c r="CH116" s="43">
        <v>2.0</v>
      </c>
      <c r="CI116" s="44" t="s">
        <v>129</v>
      </c>
      <c r="CJ116" s="45">
        <v>1.0</v>
      </c>
      <c r="CK116" s="44" t="s">
        <v>129</v>
      </c>
      <c r="CL116" s="46" t="s">
        <v>119</v>
      </c>
      <c r="CM116" s="47" t="s">
        <v>119</v>
      </c>
      <c r="CN116" s="46" t="s">
        <v>119</v>
      </c>
      <c r="CO116" s="46" t="s">
        <v>119</v>
      </c>
      <c r="CP116" s="45">
        <v>2.0</v>
      </c>
      <c r="CQ116" s="48" t="str">
        <f t="shared" si="1"/>
        <v>ausencia</v>
      </c>
      <c r="CR116" s="41">
        <v>1.0</v>
      </c>
      <c r="CS116" s="49" t="str">
        <f t="shared" si="2"/>
        <v>ausencia</v>
      </c>
      <c r="CT116" s="71"/>
      <c r="CU116" s="71"/>
      <c r="CV116" s="71"/>
      <c r="CW116" s="71"/>
      <c r="CX116" s="71"/>
      <c r="CY116" s="52">
        <v>22.0</v>
      </c>
      <c r="CZ116" s="53">
        <v>1.0</v>
      </c>
      <c r="DA116" s="54" t="s">
        <v>117</v>
      </c>
      <c r="DB116" s="55" t="s">
        <v>118</v>
      </c>
      <c r="DC116" s="56">
        <v>852.0</v>
      </c>
      <c r="DD116" s="57">
        <v>772.0</v>
      </c>
      <c r="DE116" s="58">
        <v>80.0</v>
      </c>
      <c r="DF116" s="57">
        <v>37.7939</v>
      </c>
      <c r="DG116" s="57">
        <v>39.2687</v>
      </c>
      <c r="DH116" s="58">
        <v>36.3573</v>
      </c>
      <c r="DI116" s="57">
        <v>522390.0</v>
      </c>
      <c r="DJ116" s="57">
        <v>63382.0</v>
      </c>
      <c r="DK116" s="57">
        <v>21728.0</v>
      </c>
      <c r="DL116" s="57">
        <v>501586.7118</v>
      </c>
    </row>
    <row r="117">
      <c r="A117" s="28" t="s">
        <v>444</v>
      </c>
      <c r="B117" s="29" t="s">
        <v>167</v>
      </c>
      <c r="C117" s="30">
        <v>45227.0</v>
      </c>
      <c r="D117" s="72">
        <v>50.0</v>
      </c>
      <c r="E117" s="28" t="s">
        <v>116</v>
      </c>
      <c r="F117" s="28">
        <v>160.0</v>
      </c>
      <c r="G117" s="32">
        <v>78.0</v>
      </c>
      <c r="H117" s="33">
        <v>30.46875</v>
      </c>
      <c r="I117" s="28" t="s">
        <v>117</v>
      </c>
      <c r="J117" s="28">
        <v>4.0</v>
      </c>
      <c r="K117" s="34">
        <v>44785.0</v>
      </c>
      <c r="L117" s="28" t="s">
        <v>117</v>
      </c>
      <c r="M117" s="28">
        <v>2.0</v>
      </c>
      <c r="N117" s="34">
        <v>43983.0</v>
      </c>
      <c r="O117" s="28">
        <v>0.0</v>
      </c>
      <c r="P117" s="34">
        <v>44866.0</v>
      </c>
      <c r="Q117" s="28" t="s">
        <v>118</v>
      </c>
      <c r="R117" s="35" t="s">
        <v>131</v>
      </c>
      <c r="S117" s="28" t="s">
        <v>168</v>
      </c>
      <c r="T117" s="28" t="s">
        <v>118</v>
      </c>
      <c r="U117" s="28">
        <v>1.0</v>
      </c>
      <c r="V117" s="28">
        <v>1.0</v>
      </c>
      <c r="W117" s="28">
        <v>1.0</v>
      </c>
      <c r="X117" s="28">
        <v>1.0</v>
      </c>
      <c r="Y117" s="28">
        <v>1.0</v>
      </c>
      <c r="Z117" s="28">
        <v>1.0</v>
      </c>
      <c r="AA117" s="28">
        <v>1.0</v>
      </c>
      <c r="AB117" s="28">
        <v>1.0</v>
      </c>
      <c r="AC117" s="28">
        <v>3.0</v>
      </c>
      <c r="AD117" s="28">
        <v>1.0</v>
      </c>
      <c r="AE117" s="28">
        <v>1.0</v>
      </c>
      <c r="AF117" s="28">
        <v>1.0</v>
      </c>
      <c r="AG117" s="59" t="s">
        <v>445</v>
      </c>
      <c r="AH117" s="36" t="s">
        <v>118</v>
      </c>
      <c r="AI117" s="28" t="s">
        <v>117</v>
      </c>
      <c r="AJ117" s="28" t="s">
        <v>118</v>
      </c>
      <c r="AK117" s="28" t="s">
        <v>118</v>
      </c>
      <c r="AL117" s="28" t="s">
        <v>118</v>
      </c>
      <c r="AM117" s="28" t="s">
        <v>118</v>
      </c>
      <c r="AN117" s="28" t="s">
        <v>118</v>
      </c>
      <c r="AO117" s="28" t="s">
        <v>118</v>
      </c>
      <c r="AP117" s="28" t="s">
        <v>118</v>
      </c>
      <c r="AQ117" s="28" t="s">
        <v>118</v>
      </c>
      <c r="AR117" s="28" t="s">
        <v>117</v>
      </c>
      <c r="AS117" s="28" t="s">
        <v>446</v>
      </c>
      <c r="AT117" s="28" t="s">
        <v>117</v>
      </c>
      <c r="AU117" s="38" t="s">
        <v>447</v>
      </c>
      <c r="AV117" s="28">
        <v>60.0</v>
      </c>
      <c r="AW117" s="38">
        <v>25.0</v>
      </c>
      <c r="AX117" s="38" t="s">
        <v>141</v>
      </c>
      <c r="AY117" s="38">
        <v>0.0</v>
      </c>
      <c r="AZ117" s="39" t="s">
        <v>142</v>
      </c>
      <c r="BA117" s="38">
        <v>8.0</v>
      </c>
      <c r="BB117" s="38" t="s">
        <v>125</v>
      </c>
      <c r="BC117" s="28" t="s">
        <v>153</v>
      </c>
      <c r="BD117" s="28" t="s">
        <v>162</v>
      </c>
      <c r="BE117" s="28">
        <v>1244.0</v>
      </c>
      <c r="BF117" s="28">
        <v>361.0</v>
      </c>
      <c r="BG117" s="60">
        <v>33.0</v>
      </c>
      <c r="BH117" s="61">
        <v>50.0</v>
      </c>
      <c r="BI117" s="62" t="s">
        <v>128</v>
      </c>
      <c r="BJ117" s="61">
        <v>88.0</v>
      </c>
      <c r="BK117" s="61">
        <v>40.0</v>
      </c>
      <c r="BL117" s="62" t="s">
        <v>128</v>
      </c>
      <c r="BM117" s="61">
        <v>7.0</v>
      </c>
      <c r="BN117" s="61">
        <v>28.0</v>
      </c>
      <c r="BO117" s="62" t="s">
        <v>128</v>
      </c>
      <c r="BP117" s="61">
        <v>5.0</v>
      </c>
      <c r="BQ117" s="61">
        <v>29.0</v>
      </c>
      <c r="BR117" s="62" t="s">
        <v>128</v>
      </c>
      <c r="BS117" s="61">
        <v>110.0</v>
      </c>
      <c r="BT117" s="61">
        <v>90.0</v>
      </c>
      <c r="BU117" s="62" t="s">
        <v>128</v>
      </c>
      <c r="BV117" s="61">
        <v>76.0</v>
      </c>
      <c r="BW117" s="61">
        <v>85.0</v>
      </c>
      <c r="BX117" s="62" t="s">
        <v>128</v>
      </c>
      <c r="BY117" s="61">
        <v>37.0</v>
      </c>
      <c r="BZ117" s="61">
        <v>60.0</v>
      </c>
      <c r="CA117" s="62" t="s">
        <v>128</v>
      </c>
      <c r="CB117" s="61">
        <v>-7.0</v>
      </c>
      <c r="CC117" s="61">
        <v>25.0</v>
      </c>
      <c r="CD117" s="62" t="s">
        <v>128</v>
      </c>
      <c r="CE117" s="61">
        <v>28.0</v>
      </c>
      <c r="CF117" s="61">
        <v>1.2</v>
      </c>
      <c r="CG117" s="61" t="s">
        <v>128</v>
      </c>
      <c r="CH117" s="63">
        <v>8.0</v>
      </c>
      <c r="CI117" s="64" t="s">
        <v>182</v>
      </c>
      <c r="CJ117" s="65">
        <v>13.0</v>
      </c>
      <c r="CK117" s="64" t="s">
        <v>191</v>
      </c>
      <c r="CL117" s="46" t="s">
        <v>119</v>
      </c>
      <c r="CM117" s="47" t="s">
        <v>119</v>
      </c>
      <c r="CN117" s="46" t="s">
        <v>119</v>
      </c>
      <c r="CO117" s="46" t="s">
        <v>119</v>
      </c>
      <c r="CP117" s="65">
        <v>8.0</v>
      </c>
      <c r="CQ117" s="48" t="str">
        <f t="shared" si="1"/>
        <v>posible</v>
      </c>
      <c r="CR117" s="61">
        <v>13.0</v>
      </c>
      <c r="CS117" s="49" t="str">
        <f t="shared" si="2"/>
        <v>probablemente significativa</v>
      </c>
      <c r="CT117" s="71"/>
      <c r="CU117" s="71"/>
      <c r="CV117" s="71"/>
      <c r="CW117" s="71"/>
      <c r="CX117" s="71"/>
      <c r="CY117" s="52">
        <v>19.0</v>
      </c>
      <c r="CZ117" s="53">
        <v>4.0</v>
      </c>
      <c r="DA117" s="54" t="s">
        <v>117</v>
      </c>
      <c r="DB117" s="55" t="s">
        <v>118</v>
      </c>
      <c r="DC117" s="56">
        <v>23.0</v>
      </c>
      <c r="DD117" s="57">
        <v>23.0</v>
      </c>
      <c r="DE117" s="58">
        <v>0.0</v>
      </c>
      <c r="DF117" s="57">
        <v>45.5707</v>
      </c>
      <c r="DG117" s="57">
        <v>46.2302</v>
      </c>
      <c r="DH117" s="58">
        <v>44.9005</v>
      </c>
      <c r="DI117" s="57">
        <v>438157.0</v>
      </c>
      <c r="DJ117" s="57">
        <v>57147.0</v>
      </c>
      <c r="DK117" s="57">
        <v>12088.0</v>
      </c>
      <c r="DL117" s="57">
        <v>442127.4086</v>
      </c>
    </row>
    <row r="118">
      <c r="A118" s="28" t="s">
        <v>448</v>
      </c>
      <c r="B118" s="29" t="s">
        <v>167</v>
      </c>
      <c r="C118" s="30">
        <v>45234.0</v>
      </c>
      <c r="D118" s="72">
        <v>35.0</v>
      </c>
      <c r="E118" s="28" t="s">
        <v>116</v>
      </c>
      <c r="F118" s="28">
        <v>155.0</v>
      </c>
      <c r="G118" s="32">
        <v>110.0</v>
      </c>
      <c r="H118" s="33">
        <v>45.78563995837669</v>
      </c>
      <c r="I118" s="28" t="s">
        <v>117</v>
      </c>
      <c r="J118" s="28">
        <v>5.0</v>
      </c>
      <c r="K118" s="34" t="s">
        <v>449</v>
      </c>
      <c r="L118" s="28" t="s">
        <v>117</v>
      </c>
      <c r="M118" s="28">
        <v>1.0</v>
      </c>
      <c r="N118" s="34">
        <v>44562.0</v>
      </c>
      <c r="O118" s="28">
        <v>1.0</v>
      </c>
      <c r="P118" s="29" t="s">
        <v>119</v>
      </c>
      <c r="Q118" s="28" t="s">
        <v>118</v>
      </c>
      <c r="R118" s="35" t="s">
        <v>131</v>
      </c>
      <c r="S118" s="28" t="s">
        <v>177</v>
      </c>
      <c r="T118" s="28" t="s">
        <v>118</v>
      </c>
      <c r="U118" s="28">
        <v>3.0</v>
      </c>
      <c r="V118" s="28">
        <v>2.0</v>
      </c>
      <c r="W118" s="28">
        <v>2.0</v>
      </c>
      <c r="X118" s="28">
        <v>2.0</v>
      </c>
      <c r="Y118" s="28">
        <v>3.0</v>
      </c>
      <c r="Z118" s="28">
        <v>2.0</v>
      </c>
      <c r="AA118" s="28">
        <v>2.0</v>
      </c>
      <c r="AB118" s="28">
        <v>1.0</v>
      </c>
      <c r="AC118" s="28">
        <v>3.0</v>
      </c>
      <c r="AD118" s="28">
        <v>3.0</v>
      </c>
      <c r="AE118" s="28">
        <v>3.0</v>
      </c>
      <c r="AF118" s="28">
        <v>1.0</v>
      </c>
      <c r="AG118" s="29" t="s">
        <v>119</v>
      </c>
      <c r="AH118" s="36" t="s">
        <v>117</v>
      </c>
      <c r="AI118" s="28" t="s">
        <v>118</v>
      </c>
      <c r="AJ118" s="28" t="s">
        <v>118</v>
      </c>
      <c r="AK118" s="28" t="s">
        <v>117</v>
      </c>
      <c r="AL118" s="28" t="s">
        <v>118</v>
      </c>
      <c r="AM118" s="28" t="s">
        <v>118</v>
      </c>
      <c r="AN118" s="28" t="s">
        <v>118</v>
      </c>
      <c r="AO118" s="28" t="s">
        <v>118</v>
      </c>
      <c r="AP118" s="28" t="s">
        <v>118</v>
      </c>
      <c r="AQ118" s="28" t="s">
        <v>118</v>
      </c>
      <c r="AR118" s="28" t="s">
        <v>117</v>
      </c>
      <c r="AS118" s="28" t="s">
        <v>169</v>
      </c>
      <c r="AT118" s="28" t="s">
        <v>156</v>
      </c>
      <c r="AU118" s="38" t="s">
        <v>134</v>
      </c>
      <c r="AV118" s="28">
        <v>70.0</v>
      </c>
      <c r="AW118" s="38">
        <v>16.0</v>
      </c>
      <c r="AX118" s="38" t="s">
        <v>123</v>
      </c>
      <c r="AY118" s="38"/>
      <c r="AZ118" s="39" t="s">
        <v>142</v>
      </c>
      <c r="BA118" s="38">
        <v>6.0</v>
      </c>
      <c r="BB118" s="38" t="s">
        <v>125</v>
      </c>
      <c r="BC118" s="28" t="s">
        <v>153</v>
      </c>
      <c r="BD118" s="29" t="s">
        <v>450</v>
      </c>
      <c r="BE118" s="28">
        <v>672.0</v>
      </c>
      <c r="BF118" s="29" t="s">
        <v>119</v>
      </c>
      <c r="BG118" s="40">
        <v>42.0</v>
      </c>
      <c r="BH118" s="41">
        <v>45.0</v>
      </c>
      <c r="BI118" s="42" t="s">
        <v>128</v>
      </c>
      <c r="BJ118" s="41">
        <v>109.0</v>
      </c>
      <c r="BK118" s="41">
        <v>10.0</v>
      </c>
      <c r="BL118" s="42" t="s">
        <v>128</v>
      </c>
      <c r="BM118" s="41">
        <v>7.0</v>
      </c>
      <c r="BN118" s="41">
        <v>22.0</v>
      </c>
      <c r="BO118" s="42" t="s">
        <v>128</v>
      </c>
      <c r="BP118" s="41">
        <v>2.0</v>
      </c>
      <c r="BQ118" s="41">
        <v>12.0</v>
      </c>
      <c r="BR118" s="42" t="s">
        <v>138</v>
      </c>
      <c r="BS118" s="41">
        <v>71.0</v>
      </c>
      <c r="BT118" s="41">
        <v>25.0</v>
      </c>
      <c r="BU118" s="42" t="s">
        <v>138</v>
      </c>
      <c r="BV118" s="41">
        <v>63.0</v>
      </c>
      <c r="BW118" s="41">
        <v>40.0</v>
      </c>
      <c r="BX118" s="42" t="s">
        <v>128</v>
      </c>
      <c r="BY118" s="41">
        <v>34.0</v>
      </c>
      <c r="BZ118" s="41">
        <v>30.0</v>
      </c>
      <c r="CA118" s="42" t="s">
        <v>128</v>
      </c>
      <c r="CB118" s="41">
        <v>1.0</v>
      </c>
      <c r="CC118" s="41">
        <v>55.0</v>
      </c>
      <c r="CD118" s="42" t="s">
        <v>128</v>
      </c>
      <c r="CE118" s="41">
        <v>21.0</v>
      </c>
      <c r="CF118" s="41">
        <v>-1.2</v>
      </c>
      <c r="CG118" s="41" t="s">
        <v>128</v>
      </c>
      <c r="CH118" s="43" t="s">
        <v>119</v>
      </c>
      <c r="CI118" s="44" t="s">
        <v>119</v>
      </c>
      <c r="CJ118" s="45" t="s">
        <v>119</v>
      </c>
      <c r="CK118" s="44" t="s">
        <v>119</v>
      </c>
      <c r="CL118" s="46" t="s">
        <v>119</v>
      </c>
      <c r="CM118" s="47" t="s">
        <v>119</v>
      </c>
      <c r="CN118" s="46" t="s">
        <v>119</v>
      </c>
      <c r="CO118" s="46" t="s">
        <v>119</v>
      </c>
      <c r="CP118" s="45" t="s">
        <v>119</v>
      </c>
      <c r="CQ118" s="48" t="str">
        <f t="shared" si="1"/>
        <v>NaN</v>
      </c>
      <c r="CR118" s="41" t="s">
        <v>119</v>
      </c>
      <c r="CS118" s="49" t="str">
        <f t="shared" si="2"/>
        <v>NaN</v>
      </c>
      <c r="CT118" s="66"/>
      <c r="CU118" s="66"/>
      <c r="CV118" s="66"/>
      <c r="CW118" s="66"/>
      <c r="CX118" s="66"/>
      <c r="CY118" s="52">
        <v>10.0</v>
      </c>
      <c r="CZ118" s="53">
        <v>2.0</v>
      </c>
      <c r="DA118" s="54" t="s">
        <v>117</v>
      </c>
      <c r="DB118" s="55" t="s">
        <v>118</v>
      </c>
      <c r="DC118" s="56">
        <v>958.0</v>
      </c>
      <c r="DD118" s="57">
        <v>676.0</v>
      </c>
      <c r="DE118" s="58">
        <v>282.0</v>
      </c>
      <c r="DF118" s="57">
        <v>42.6016</v>
      </c>
      <c r="DG118" s="57">
        <v>43.6062</v>
      </c>
      <c r="DH118" s="58">
        <v>41.5767</v>
      </c>
      <c r="DI118" s="57">
        <v>407873.0</v>
      </c>
      <c r="DJ118" s="57">
        <v>53477.0</v>
      </c>
      <c r="DK118" s="57">
        <v>18143.0</v>
      </c>
      <c r="DL118" s="57">
        <v>467456.7082</v>
      </c>
    </row>
    <row r="119">
      <c r="A119" s="28" t="s">
        <v>451</v>
      </c>
      <c r="B119" s="29" t="s">
        <v>167</v>
      </c>
      <c r="C119" s="30">
        <v>45227.0</v>
      </c>
      <c r="D119" s="72">
        <v>47.0</v>
      </c>
      <c r="E119" s="28" t="s">
        <v>116</v>
      </c>
      <c r="F119" s="28">
        <v>160.0</v>
      </c>
      <c r="G119" s="32">
        <v>90.0</v>
      </c>
      <c r="H119" s="33">
        <v>35.15625</v>
      </c>
      <c r="I119" s="28" t="s">
        <v>117</v>
      </c>
      <c r="J119" s="29" t="s">
        <v>119</v>
      </c>
      <c r="K119" s="34">
        <v>44611.0</v>
      </c>
      <c r="L119" s="28" t="s">
        <v>117</v>
      </c>
      <c r="M119" s="28">
        <v>2.0</v>
      </c>
      <c r="N119" s="34">
        <v>44044.0</v>
      </c>
      <c r="O119" s="28">
        <v>0.0</v>
      </c>
      <c r="P119" s="34">
        <v>44531.0</v>
      </c>
      <c r="Q119" s="28" t="s">
        <v>118</v>
      </c>
      <c r="R119" s="35" t="s">
        <v>131</v>
      </c>
      <c r="S119" s="28" t="s">
        <v>168</v>
      </c>
      <c r="T119" s="28" t="s">
        <v>118</v>
      </c>
      <c r="U119" s="28">
        <v>2.0</v>
      </c>
      <c r="V119" s="28">
        <v>1.0</v>
      </c>
      <c r="W119" s="28">
        <v>2.0</v>
      </c>
      <c r="X119" s="28">
        <v>3.0</v>
      </c>
      <c r="Y119" s="28">
        <v>1.0</v>
      </c>
      <c r="Z119" s="28">
        <v>2.0</v>
      </c>
      <c r="AA119" s="28">
        <v>2.0</v>
      </c>
      <c r="AB119" s="28">
        <v>3.0</v>
      </c>
      <c r="AC119" s="28">
        <v>3.0</v>
      </c>
      <c r="AD119" s="28">
        <v>3.0</v>
      </c>
      <c r="AE119" s="28">
        <v>3.0</v>
      </c>
      <c r="AF119" s="28">
        <v>3.0</v>
      </c>
      <c r="AG119" s="29" t="s">
        <v>452</v>
      </c>
      <c r="AH119" s="36" t="s">
        <v>118</v>
      </c>
      <c r="AI119" s="28" t="s">
        <v>118</v>
      </c>
      <c r="AJ119" s="28" t="s">
        <v>118</v>
      </c>
      <c r="AK119" s="28" t="s">
        <v>118</v>
      </c>
      <c r="AL119" s="28" t="s">
        <v>118</v>
      </c>
      <c r="AM119" s="28" t="s">
        <v>118</v>
      </c>
      <c r="AN119" s="28" t="s">
        <v>118</v>
      </c>
      <c r="AO119" s="28" t="s">
        <v>118</v>
      </c>
      <c r="AP119" s="28" t="s">
        <v>118</v>
      </c>
      <c r="AQ119" s="28" t="s">
        <v>118</v>
      </c>
      <c r="AR119" s="28" t="s">
        <v>117</v>
      </c>
      <c r="AS119" s="29" t="s">
        <v>119</v>
      </c>
      <c r="AT119" s="28" t="s">
        <v>118</v>
      </c>
      <c r="AU119" s="38" t="s">
        <v>134</v>
      </c>
      <c r="AV119" s="28">
        <v>70.0</v>
      </c>
      <c r="AW119" s="38">
        <v>36.0</v>
      </c>
      <c r="AX119" s="38" t="s">
        <v>206</v>
      </c>
      <c r="AY119" s="38">
        <v>0.0</v>
      </c>
      <c r="AZ119" s="39" t="s">
        <v>142</v>
      </c>
      <c r="BA119" s="38">
        <v>9.0</v>
      </c>
      <c r="BB119" s="38" t="s">
        <v>125</v>
      </c>
      <c r="BC119" s="28" t="s">
        <v>157</v>
      </c>
      <c r="BD119" s="28" t="s">
        <v>127</v>
      </c>
      <c r="BE119" s="28">
        <v>1183.0</v>
      </c>
      <c r="BF119" s="28">
        <v>696.0</v>
      </c>
      <c r="BG119" s="60">
        <v>38.0</v>
      </c>
      <c r="BH119" s="61">
        <v>25.0</v>
      </c>
      <c r="BI119" s="62" t="s">
        <v>128</v>
      </c>
      <c r="BJ119" s="61">
        <v>74.0</v>
      </c>
      <c r="BK119" s="61">
        <v>25.0</v>
      </c>
      <c r="BL119" s="62" t="s">
        <v>128</v>
      </c>
      <c r="BM119" s="61">
        <v>8.0</v>
      </c>
      <c r="BN119" s="61">
        <v>51.0</v>
      </c>
      <c r="BO119" s="62" t="s">
        <v>128</v>
      </c>
      <c r="BP119" s="61">
        <v>5.0</v>
      </c>
      <c r="BQ119" s="61">
        <v>29.0</v>
      </c>
      <c r="BR119" s="62" t="s">
        <v>128</v>
      </c>
      <c r="BS119" s="61">
        <v>103.0</v>
      </c>
      <c r="BT119" s="61">
        <v>65.0</v>
      </c>
      <c r="BU119" s="62" t="s">
        <v>128</v>
      </c>
      <c r="BV119" s="61">
        <v>63.0</v>
      </c>
      <c r="BW119" s="61">
        <v>30.0</v>
      </c>
      <c r="BX119" s="62" t="s">
        <v>128</v>
      </c>
      <c r="BY119" s="61">
        <v>39.0</v>
      </c>
      <c r="BZ119" s="61">
        <v>40.0</v>
      </c>
      <c r="CA119" s="62" t="s">
        <v>128</v>
      </c>
      <c r="CB119" s="61">
        <v>0.0</v>
      </c>
      <c r="CC119" s="61">
        <v>40.0</v>
      </c>
      <c r="CD119" s="62" t="s">
        <v>128</v>
      </c>
      <c r="CE119" s="61">
        <v>23.0</v>
      </c>
      <c r="CF119" s="61">
        <v>-1.0</v>
      </c>
      <c r="CG119" s="61" t="s">
        <v>138</v>
      </c>
      <c r="CH119" s="63">
        <v>6.0</v>
      </c>
      <c r="CI119" s="64" t="s">
        <v>129</v>
      </c>
      <c r="CJ119" s="65">
        <v>17.0</v>
      </c>
      <c r="CK119" s="64" t="s">
        <v>191</v>
      </c>
      <c r="CL119" s="46" t="s">
        <v>119</v>
      </c>
      <c r="CM119" s="47" t="s">
        <v>119</v>
      </c>
      <c r="CN119" s="46" t="s">
        <v>119</v>
      </c>
      <c r="CO119" s="46" t="s">
        <v>119</v>
      </c>
      <c r="CP119" s="65">
        <v>6.0</v>
      </c>
      <c r="CQ119" s="48" t="str">
        <f t="shared" si="1"/>
        <v>ausencia</v>
      </c>
      <c r="CR119" s="61">
        <v>17.0</v>
      </c>
      <c r="CS119" s="49" t="str">
        <f t="shared" si="2"/>
        <v>probablemente significativa</v>
      </c>
      <c r="CT119" s="66"/>
      <c r="CU119" s="66"/>
      <c r="CV119" s="66"/>
      <c r="CW119" s="66"/>
      <c r="CX119" s="66"/>
      <c r="CY119" s="52">
        <v>17.0</v>
      </c>
      <c r="CZ119" s="53">
        <v>1.0</v>
      </c>
      <c r="DA119" s="54" t="s">
        <v>117</v>
      </c>
      <c r="DB119" s="55" t="s">
        <v>118</v>
      </c>
      <c r="DC119" s="69">
        <v>321.0</v>
      </c>
      <c r="DD119" s="66">
        <v>243.0</v>
      </c>
      <c r="DE119" s="70">
        <v>78.0</v>
      </c>
      <c r="DF119" s="66" t="s">
        <v>163</v>
      </c>
      <c r="DG119" s="66" t="s">
        <v>163</v>
      </c>
      <c r="DH119" s="70" t="s">
        <v>163</v>
      </c>
      <c r="DI119" s="57">
        <v>366665.0</v>
      </c>
      <c r="DJ119" s="57">
        <v>48105.0</v>
      </c>
      <c r="DK119" s="57">
        <v>7073.0</v>
      </c>
      <c r="DL119" s="57">
        <v>365601.1266</v>
      </c>
    </row>
    <row r="120">
      <c r="A120" s="28" t="s">
        <v>453</v>
      </c>
      <c r="B120" s="29" t="s">
        <v>167</v>
      </c>
      <c r="C120" s="30">
        <v>45570.0</v>
      </c>
      <c r="D120" s="72">
        <v>54.0</v>
      </c>
      <c r="E120" s="28" t="s">
        <v>116</v>
      </c>
      <c r="F120" s="28">
        <v>166.0</v>
      </c>
      <c r="G120" s="32">
        <v>71.0</v>
      </c>
      <c r="H120" s="33">
        <v>25.765713456234575</v>
      </c>
      <c r="I120" s="28" t="s">
        <v>117</v>
      </c>
      <c r="J120" s="28">
        <v>3.0</v>
      </c>
      <c r="K120" s="34">
        <v>44531.0</v>
      </c>
      <c r="L120" s="28" t="s">
        <v>117</v>
      </c>
      <c r="M120" s="28">
        <v>2.0</v>
      </c>
      <c r="N120" s="34">
        <v>44075.0</v>
      </c>
      <c r="O120" s="28">
        <v>0.0</v>
      </c>
      <c r="P120" s="34">
        <v>44562.0</v>
      </c>
      <c r="Q120" s="28" t="s">
        <v>118</v>
      </c>
      <c r="R120" s="35" t="s">
        <v>119</v>
      </c>
      <c r="S120" s="28" t="s">
        <v>168</v>
      </c>
      <c r="T120" s="28" t="s">
        <v>118</v>
      </c>
      <c r="U120" s="28">
        <v>3.0</v>
      </c>
      <c r="V120" s="28">
        <v>3.0</v>
      </c>
      <c r="W120" s="28">
        <v>2.0</v>
      </c>
      <c r="X120" s="28">
        <v>3.0</v>
      </c>
      <c r="Y120" s="28">
        <v>3.0</v>
      </c>
      <c r="Z120" s="28">
        <v>3.0</v>
      </c>
      <c r="AA120" s="28">
        <v>3.0</v>
      </c>
      <c r="AB120" s="28">
        <v>1.0</v>
      </c>
      <c r="AC120" s="28">
        <v>1.0</v>
      </c>
      <c r="AD120" s="28">
        <v>3.0</v>
      </c>
      <c r="AE120" s="28">
        <v>1.0</v>
      </c>
      <c r="AF120" s="28">
        <v>3.0</v>
      </c>
      <c r="AG120" s="29" t="s">
        <v>119</v>
      </c>
      <c r="AH120" s="36" t="s">
        <v>118</v>
      </c>
      <c r="AI120" s="28" t="s">
        <v>118</v>
      </c>
      <c r="AJ120" s="28" t="s">
        <v>118</v>
      </c>
      <c r="AK120" s="28" t="s">
        <v>118</v>
      </c>
      <c r="AL120" s="28" t="s">
        <v>118</v>
      </c>
      <c r="AM120" s="28" t="s">
        <v>118</v>
      </c>
      <c r="AN120" s="28" t="s">
        <v>118</v>
      </c>
      <c r="AO120" s="28" t="s">
        <v>118</v>
      </c>
      <c r="AP120" s="28" t="s">
        <v>118</v>
      </c>
      <c r="AQ120" s="28" t="s">
        <v>118</v>
      </c>
      <c r="AR120" s="28" t="s">
        <v>117</v>
      </c>
      <c r="AS120" s="28" t="s">
        <v>454</v>
      </c>
      <c r="AT120" s="28" t="s">
        <v>156</v>
      </c>
      <c r="AU120" s="38" t="s">
        <v>455</v>
      </c>
      <c r="AV120" s="28">
        <v>80.0</v>
      </c>
      <c r="AW120" s="38">
        <v>22.0</v>
      </c>
      <c r="AX120" s="38" t="s">
        <v>141</v>
      </c>
      <c r="AY120" s="38">
        <v>1200.0</v>
      </c>
      <c r="AZ120" s="39" t="s">
        <v>142</v>
      </c>
      <c r="BA120" s="38">
        <v>7.0</v>
      </c>
      <c r="BB120" s="38" t="s">
        <v>125</v>
      </c>
      <c r="BC120" s="28" t="s">
        <v>136</v>
      </c>
      <c r="BD120" s="28" t="s">
        <v>127</v>
      </c>
      <c r="BE120" s="28">
        <v>1495.0</v>
      </c>
      <c r="BF120" s="28">
        <v>1008.0</v>
      </c>
      <c r="BG120" s="60">
        <v>29.0</v>
      </c>
      <c r="BH120" s="61">
        <v>75.0</v>
      </c>
      <c r="BI120" s="62" t="s">
        <v>128</v>
      </c>
      <c r="BJ120" s="61">
        <v>70.0</v>
      </c>
      <c r="BK120" s="61">
        <v>70.0</v>
      </c>
      <c r="BL120" s="62" t="s">
        <v>128</v>
      </c>
      <c r="BM120" s="61">
        <v>7.0</v>
      </c>
      <c r="BN120" s="61">
        <v>28.0</v>
      </c>
      <c r="BO120" s="62" t="s">
        <v>128</v>
      </c>
      <c r="BP120" s="61">
        <v>6.0</v>
      </c>
      <c r="BQ120" s="61">
        <v>51.0</v>
      </c>
      <c r="BR120" s="62" t="s">
        <v>128</v>
      </c>
      <c r="BS120" s="61">
        <v>91.0</v>
      </c>
      <c r="BT120" s="61">
        <v>40.0</v>
      </c>
      <c r="BU120" s="62" t="s">
        <v>128</v>
      </c>
      <c r="BV120" s="61">
        <v>53.0</v>
      </c>
      <c r="BW120" s="61">
        <v>10.0</v>
      </c>
      <c r="BX120" s="62" t="s">
        <v>150</v>
      </c>
      <c r="BY120" s="61">
        <v>22.0</v>
      </c>
      <c r="BZ120" s="61" t="s">
        <v>137</v>
      </c>
      <c r="CA120" s="62" t="s">
        <v>138</v>
      </c>
      <c r="CB120" s="61">
        <v>-11.0</v>
      </c>
      <c r="CC120" s="61">
        <v>10.0</v>
      </c>
      <c r="CD120" s="62" t="s">
        <v>150</v>
      </c>
      <c r="CE120" s="61">
        <v>25.0</v>
      </c>
      <c r="CF120" s="61">
        <v>-0.09</v>
      </c>
      <c r="CG120" s="61" t="s">
        <v>128</v>
      </c>
      <c r="CH120" s="63" t="s">
        <v>119</v>
      </c>
      <c r="CI120" s="64" t="s">
        <v>119</v>
      </c>
      <c r="CJ120" s="65" t="s">
        <v>119</v>
      </c>
      <c r="CK120" s="64" t="s">
        <v>119</v>
      </c>
      <c r="CL120" s="67">
        <v>4.0</v>
      </c>
      <c r="CM120" s="68" t="s">
        <v>129</v>
      </c>
      <c r="CN120" s="67">
        <v>9.0</v>
      </c>
      <c r="CO120" s="67" t="s">
        <v>147</v>
      </c>
      <c r="CP120" s="65">
        <v>3.0</v>
      </c>
      <c r="CQ120" s="48" t="str">
        <f t="shared" si="1"/>
        <v>ausencia</v>
      </c>
      <c r="CR120" s="61">
        <v>8.0</v>
      </c>
      <c r="CS120" s="49" t="str">
        <f t="shared" si="2"/>
        <v>posible</v>
      </c>
      <c r="CT120" s="78">
        <v>82.0</v>
      </c>
      <c r="CU120" s="78">
        <v>17.0</v>
      </c>
      <c r="CV120" s="78">
        <v>2.94422449</v>
      </c>
      <c r="CW120" s="78">
        <v>0.0399421</v>
      </c>
      <c r="CX120" s="81">
        <v>0.68697199</v>
      </c>
      <c r="CY120" s="52">
        <v>22.0</v>
      </c>
      <c r="CZ120" s="53">
        <v>3.0</v>
      </c>
      <c r="DA120" s="54" t="s">
        <v>117</v>
      </c>
      <c r="DB120" s="55" t="s">
        <v>118</v>
      </c>
      <c r="DC120" s="56">
        <v>135.0</v>
      </c>
      <c r="DD120" s="57">
        <v>71.0</v>
      </c>
      <c r="DE120" s="58">
        <v>64.0</v>
      </c>
      <c r="DF120" s="57">
        <v>41.6106</v>
      </c>
      <c r="DG120" s="57">
        <v>41.4673</v>
      </c>
      <c r="DH120" s="58">
        <v>41.741</v>
      </c>
      <c r="DI120" s="57">
        <v>417623.0</v>
      </c>
      <c r="DJ120" s="57">
        <v>50123.0</v>
      </c>
      <c r="DK120" s="57">
        <v>15464.0</v>
      </c>
      <c r="DL120" s="57">
        <v>410465.145</v>
      </c>
    </row>
    <row r="121">
      <c r="A121" s="28" t="s">
        <v>456</v>
      </c>
      <c r="B121" s="29" t="s">
        <v>167</v>
      </c>
      <c r="C121" s="30">
        <v>45222.0</v>
      </c>
      <c r="D121" s="72">
        <v>59.0</v>
      </c>
      <c r="E121" s="28" t="s">
        <v>145</v>
      </c>
      <c r="F121" s="28">
        <v>170.0</v>
      </c>
      <c r="G121" s="32">
        <v>78.0</v>
      </c>
      <c r="H121" s="33">
        <v>26.98961937716263</v>
      </c>
      <c r="I121" s="28" t="s">
        <v>117</v>
      </c>
      <c r="J121" s="28">
        <v>4.0</v>
      </c>
      <c r="K121" s="34">
        <v>44713.0</v>
      </c>
      <c r="L121" s="28" t="s">
        <v>117</v>
      </c>
      <c r="M121" s="28">
        <v>1.0</v>
      </c>
      <c r="N121" s="34">
        <v>44232.0</v>
      </c>
      <c r="O121" s="28">
        <v>0.0</v>
      </c>
      <c r="P121" s="34">
        <v>44232.0</v>
      </c>
      <c r="Q121" s="28" t="s">
        <v>117</v>
      </c>
      <c r="R121" s="35" t="s">
        <v>176</v>
      </c>
      <c r="S121" s="28" t="s">
        <v>168</v>
      </c>
      <c r="T121" s="28" t="s">
        <v>118</v>
      </c>
      <c r="U121" s="28">
        <v>2.0</v>
      </c>
      <c r="V121" s="28">
        <v>2.0</v>
      </c>
      <c r="W121" s="28">
        <v>2.0</v>
      </c>
      <c r="X121" s="28">
        <v>2.0</v>
      </c>
      <c r="Y121" s="28">
        <v>2.0</v>
      </c>
      <c r="Z121" s="28">
        <v>2.0</v>
      </c>
      <c r="AA121" s="28">
        <v>2.0</v>
      </c>
      <c r="AB121" s="28">
        <v>1.0</v>
      </c>
      <c r="AC121" s="28">
        <v>1.0</v>
      </c>
      <c r="AD121" s="28">
        <v>2.0</v>
      </c>
      <c r="AE121" s="28">
        <v>1.0</v>
      </c>
      <c r="AF121" s="28">
        <v>2.0</v>
      </c>
      <c r="AG121" s="29" t="s">
        <v>119</v>
      </c>
      <c r="AH121" s="36" t="s">
        <v>118</v>
      </c>
      <c r="AI121" s="28" t="s">
        <v>118</v>
      </c>
      <c r="AJ121" s="28" t="s">
        <v>118</v>
      </c>
      <c r="AK121" s="28" t="s">
        <v>118</v>
      </c>
      <c r="AL121" s="28" t="s">
        <v>118</v>
      </c>
      <c r="AM121" s="28" t="s">
        <v>118</v>
      </c>
      <c r="AN121" s="28" t="s">
        <v>118</v>
      </c>
      <c r="AO121" s="28" t="s">
        <v>118</v>
      </c>
      <c r="AP121" s="28" t="s">
        <v>118</v>
      </c>
      <c r="AQ121" s="28" t="s">
        <v>118</v>
      </c>
      <c r="AR121" s="28" t="s">
        <v>117</v>
      </c>
      <c r="AS121" s="28" t="s">
        <v>457</v>
      </c>
      <c r="AT121" s="28" t="s">
        <v>156</v>
      </c>
      <c r="AU121" s="38" t="s">
        <v>458</v>
      </c>
      <c r="AV121" s="28">
        <v>75.0</v>
      </c>
      <c r="AW121" s="38">
        <v>17.0</v>
      </c>
      <c r="AX121" s="38" t="s">
        <v>123</v>
      </c>
      <c r="AY121" s="38">
        <v>1356.0</v>
      </c>
      <c r="AZ121" s="39" t="s">
        <v>142</v>
      </c>
      <c r="BA121" s="38">
        <v>9.0</v>
      </c>
      <c r="BB121" s="38" t="s">
        <v>125</v>
      </c>
      <c r="BC121" s="28" t="s">
        <v>201</v>
      </c>
      <c r="BD121" s="28" t="s">
        <v>127</v>
      </c>
      <c r="BE121" s="28">
        <v>990.0</v>
      </c>
      <c r="BF121" s="28">
        <v>990.0</v>
      </c>
      <c r="BG121" s="60">
        <v>45.0</v>
      </c>
      <c r="BH121" s="61">
        <v>50.0</v>
      </c>
      <c r="BI121" s="62" t="s">
        <v>128</v>
      </c>
      <c r="BJ121" s="61">
        <v>167.0</v>
      </c>
      <c r="BK121" s="61">
        <v>25.0</v>
      </c>
      <c r="BL121" s="62" t="s">
        <v>128</v>
      </c>
      <c r="BM121" s="61">
        <v>7.0</v>
      </c>
      <c r="BN121" s="61">
        <v>35.0</v>
      </c>
      <c r="BO121" s="62" t="s">
        <v>128</v>
      </c>
      <c r="BP121" s="61">
        <v>4.0</v>
      </c>
      <c r="BQ121" s="61">
        <v>16.0</v>
      </c>
      <c r="BR121" s="62" t="s">
        <v>128</v>
      </c>
      <c r="BS121" s="61">
        <v>72.0</v>
      </c>
      <c r="BT121" s="61">
        <v>10.0</v>
      </c>
      <c r="BU121" s="62" t="s">
        <v>150</v>
      </c>
      <c r="BV121" s="61">
        <v>49.0</v>
      </c>
      <c r="BW121" s="61">
        <v>20.0</v>
      </c>
      <c r="BX121" s="62" t="s">
        <v>128</v>
      </c>
      <c r="BY121" s="61">
        <v>34.0</v>
      </c>
      <c r="BZ121" s="61">
        <v>60.0</v>
      </c>
      <c r="CA121" s="62" t="s">
        <v>128</v>
      </c>
      <c r="CB121" s="61">
        <v>5.0</v>
      </c>
      <c r="CC121" s="61">
        <v>85.0</v>
      </c>
      <c r="CD121" s="62" t="s">
        <v>128</v>
      </c>
      <c r="CE121" s="61">
        <v>23.0</v>
      </c>
      <c r="CF121" s="61">
        <v>0.5</v>
      </c>
      <c r="CG121" s="61" t="s">
        <v>128</v>
      </c>
      <c r="CH121" s="63">
        <v>3.0</v>
      </c>
      <c r="CI121" s="64" t="s">
        <v>129</v>
      </c>
      <c r="CJ121" s="65">
        <v>5.0</v>
      </c>
      <c r="CK121" s="64" t="s">
        <v>129</v>
      </c>
      <c r="CL121" s="67">
        <v>5.0</v>
      </c>
      <c r="CM121" s="68" t="s">
        <v>129</v>
      </c>
      <c r="CN121" s="67">
        <v>1.0</v>
      </c>
      <c r="CO121" s="67" t="s">
        <v>129</v>
      </c>
      <c r="CP121" s="65">
        <v>3.0</v>
      </c>
      <c r="CQ121" s="48" t="str">
        <f t="shared" si="1"/>
        <v>ausencia</v>
      </c>
      <c r="CR121" s="61">
        <v>5.0</v>
      </c>
      <c r="CS121" s="49" t="str">
        <f t="shared" si="2"/>
        <v>ausencia</v>
      </c>
      <c r="CT121" s="51">
        <v>24.0</v>
      </c>
      <c r="CU121" s="50">
        <v>11.0</v>
      </c>
      <c r="CV121" s="50">
        <v>1.80807908</v>
      </c>
      <c r="CW121" s="50">
        <v>0.13544579</v>
      </c>
      <c r="CX121" s="51">
        <v>0.70974723</v>
      </c>
      <c r="CY121" s="52">
        <v>16.0</v>
      </c>
      <c r="CZ121" s="53">
        <v>3.0</v>
      </c>
      <c r="DA121" s="54" t="s">
        <v>117</v>
      </c>
      <c r="DB121" s="55" t="s">
        <v>118</v>
      </c>
      <c r="DC121" s="56">
        <v>716.0</v>
      </c>
      <c r="DD121" s="57">
        <v>475.0</v>
      </c>
      <c r="DE121" s="58">
        <v>241.0</v>
      </c>
      <c r="DF121" s="57">
        <v>36.3975</v>
      </c>
      <c r="DG121" s="57">
        <v>38.074</v>
      </c>
      <c r="DH121" s="58">
        <v>34.7821</v>
      </c>
      <c r="DI121" s="57">
        <v>452314.0</v>
      </c>
      <c r="DJ121" s="57">
        <v>55415.0</v>
      </c>
      <c r="DK121" s="57">
        <v>18900.0</v>
      </c>
      <c r="DL121" s="57">
        <v>469572.1096</v>
      </c>
    </row>
    <row r="122">
      <c r="A122" s="28" t="s">
        <v>459</v>
      </c>
      <c r="B122" s="29" t="s">
        <v>167</v>
      </c>
      <c r="C122" s="30">
        <v>45234.0</v>
      </c>
      <c r="D122" s="72">
        <v>52.0</v>
      </c>
      <c r="E122" s="28" t="s">
        <v>116</v>
      </c>
      <c r="F122" s="28">
        <v>153.0</v>
      </c>
      <c r="G122" s="32">
        <v>55.0</v>
      </c>
      <c r="H122" s="33">
        <v>23.49523687470631</v>
      </c>
      <c r="I122" s="28" t="s">
        <v>117</v>
      </c>
      <c r="J122" s="28">
        <v>4.0</v>
      </c>
      <c r="K122" s="29" t="s">
        <v>119</v>
      </c>
      <c r="L122" s="28" t="s">
        <v>117</v>
      </c>
      <c r="M122" s="28">
        <v>3.0</v>
      </c>
      <c r="N122" s="34">
        <v>44166.0</v>
      </c>
      <c r="O122" s="28">
        <v>0.0</v>
      </c>
      <c r="P122" s="34">
        <v>44896.0</v>
      </c>
      <c r="Q122" s="28" t="s">
        <v>118</v>
      </c>
      <c r="R122" s="35" t="s">
        <v>131</v>
      </c>
      <c r="S122" s="28" t="s">
        <v>188</v>
      </c>
      <c r="T122" s="28" t="s">
        <v>118</v>
      </c>
      <c r="U122" s="28">
        <v>1.0</v>
      </c>
      <c r="V122" s="28">
        <v>1.0</v>
      </c>
      <c r="W122" s="28">
        <v>2.0</v>
      </c>
      <c r="X122" s="28">
        <v>2.0</v>
      </c>
      <c r="Y122" s="28">
        <v>2.0</v>
      </c>
      <c r="Z122" s="28">
        <v>1.0</v>
      </c>
      <c r="AA122" s="28">
        <v>1.0</v>
      </c>
      <c r="AB122" s="28">
        <v>1.0</v>
      </c>
      <c r="AC122" s="28">
        <v>1.0</v>
      </c>
      <c r="AD122" s="28">
        <v>1.0</v>
      </c>
      <c r="AE122" s="28">
        <v>1.0</v>
      </c>
      <c r="AF122" s="28">
        <v>1.0</v>
      </c>
      <c r="AG122" s="29" t="s">
        <v>119</v>
      </c>
      <c r="AH122" s="36" t="s">
        <v>117</v>
      </c>
      <c r="AI122" s="28" t="s">
        <v>118</v>
      </c>
      <c r="AJ122" s="28" t="s">
        <v>118</v>
      </c>
      <c r="AK122" s="28" t="s">
        <v>118</v>
      </c>
      <c r="AL122" s="28" t="s">
        <v>118</v>
      </c>
      <c r="AM122" s="28" t="s">
        <v>118</v>
      </c>
      <c r="AN122" s="28" t="s">
        <v>118</v>
      </c>
      <c r="AO122" s="28" t="s">
        <v>118</v>
      </c>
      <c r="AP122" s="28" t="s">
        <v>118</v>
      </c>
      <c r="AQ122" s="28" t="s">
        <v>118</v>
      </c>
      <c r="AR122" s="28" t="s">
        <v>118</v>
      </c>
      <c r="AS122" s="29" t="s">
        <v>119</v>
      </c>
      <c r="AT122" s="28" t="s">
        <v>118</v>
      </c>
      <c r="AU122" s="38" t="s">
        <v>460</v>
      </c>
      <c r="AV122" s="28">
        <v>85.0</v>
      </c>
      <c r="AW122" s="29" t="s">
        <v>119</v>
      </c>
      <c r="AX122" s="29" t="s">
        <v>119</v>
      </c>
      <c r="AY122" s="38">
        <v>888.0</v>
      </c>
      <c r="AZ122" s="39" t="s">
        <v>165</v>
      </c>
      <c r="BA122" s="38">
        <v>13.0</v>
      </c>
      <c r="BB122" s="38" t="s">
        <v>125</v>
      </c>
      <c r="BC122" s="28" t="s">
        <v>171</v>
      </c>
      <c r="BD122" s="28" t="s">
        <v>127</v>
      </c>
      <c r="BE122" s="28">
        <v>1068.0</v>
      </c>
      <c r="BF122" s="28">
        <v>338.0</v>
      </c>
      <c r="BG122" s="60">
        <v>53.0</v>
      </c>
      <c r="BH122" s="61">
        <v>10.0</v>
      </c>
      <c r="BI122" s="62" t="s">
        <v>128</v>
      </c>
      <c r="BJ122" s="61">
        <v>97.0</v>
      </c>
      <c r="BK122" s="61">
        <v>30.0</v>
      </c>
      <c r="BL122" s="62" t="s">
        <v>128</v>
      </c>
      <c r="BM122" s="61">
        <v>6.0</v>
      </c>
      <c r="BN122" s="61">
        <v>17.0</v>
      </c>
      <c r="BO122" s="62" t="s">
        <v>128</v>
      </c>
      <c r="BP122" s="61">
        <v>5.0</v>
      </c>
      <c r="BQ122" s="61">
        <v>29.0</v>
      </c>
      <c r="BR122" s="62" t="s">
        <v>128</v>
      </c>
      <c r="BS122" s="61">
        <v>89.0</v>
      </c>
      <c r="BT122" s="61">
        <v>45.0</v>
      </c>
      <c r="BU122" s="62" t="s">
        <v>128</v>
      </c>
      <c r="BV122" s="61">
        <v>60.0</v>
      </c>
      <c r="BW122" s="61">
        <v>40.0</v>
      </c>
      <c r="BX122" s="62" t="s">
        <v>128</v>
      </c>
      <c r="BY122" s="61">
        <v>24.0</v>
      </c>
      <c r="BZ122" s="61">
        <v>10.0</v>
      </c>
      <c r="CA122" s="62" t="s">
        <v>128</v>
      </c>
      <c r="CB122" s="61">
        <v>-11.0</v>
      </c>
      <c r="CC122" s="61">
        <v>10.0</v>
      </c>
      <c r="CD122" s="62" t="s">
        <v>128</v>
      </c>
      <c r="CE122" s="61">
        <v>22.0</v>
      </c>
      <c r="CF122" s="61">
        <v>-0.86</v>
      </c>
      <c r="CG122" s="61" t="s">
        <v>138</v>
      </c>
      <c r="CH122" s="63">
        <v>12.0</v>
      </c>
      <c r="CI122" s="64" t="s">
        <v>191</v>
      </c>
      <c r="CJ122" s="65">
        <v>14.0</v>
      </c>
      <c r="CK122" s="64" t="s">
        <v>191</v>
      </c>
      <c r="CL122" s="46" t="s">
        <v>119</v>
      </c>
      <c r="CM122" s="47" t="s">
        <v>119</v>
      </c>
      <c r="CN122" s="46" t="s">
        <v>119</v>
      </c>
      <c r="CO122" s="46" t="s">
        <v>119</v>
      </c>
      <c r="CP122" s="65">
        <v>12.0</v>
      </c>
      <c r="CQ122" s="48" t="str">
        <f t="shared" si="1"/>
        <v>probablemente significativa</v>
      </c>
      <c r="CR122" s="61">
        <v>14.0</v>
      </c>
      <c r="CS122" s="49" t="str">
        <f t="shared" si="2"/>
        <v>probablemente significativa</v>
      </c>
      <c r="CT122" s="71"/>
      <c r="CU122" s="71"/>
      <c r="CV122" s="71"/>
      <c r="CW122" s="71"/>
      <c r="CX122" s="71"/>
      <c r="CY122" s="52">
        <v>17.0</v>
      </c>
      <c r="CZ122" s="53">
        <v>5.0</v>
      </c>
      <c r="DA122" s="54" t="s">
        <v>117</v>
      </c>
      <c r="DB122" s="55" t="s">
        <v>118</v>
      </c>
      <c r="DC122" s="56">
        <v>12.0</v>
      </c>
      <c r="DD122" s="57">
        <v>7.0</v>
      </c>
      <c r="DE122" s="58">
        <v>5.0</v>
      </c>
      <c r="DF122" s="57">
        <v>42.0103</v>
      </c>
      <c r="DG122" s="57">
        <v>43.6887</v>
      </c>
      <c r="DH122" s="58">
        <v>40.2735</v>
      </c>
      <c r="DI122" s="57">
        <v>367423.0</v>
      </c>
      <c r="DJ122" s="57">
        <v>45373.0</v>
      </c>
      <c r="DK122" s="57">
        <v>13340.0</v>
      </c>
      <c r="DL122" s="57">
        <v>368709.2277</v>
      </c>
    </row>
    <row r="123">
      <c r="A123" s="37" t="s">
        <v>461</v>
      </c>
      <c r="B123" s="29" t="s">
        <v>167</v>
      </c>
      <c r="C123" s="30">
        <v>45234.0</v>
      </c>
      <c r="D123" s="72">
        <v>37.0</v>
      </c>
      <c r="E123" s="28" t="s">
        <v>116</v>
      </c>
      <c r="F123" s="28">
        <v>153.0</v>
      </c>
      <c r="G123" s="32">
        <v>65.0</v>
      </c>
      <c r="H123" s="33">
        <v>27.76709812465291</v>
      </c>
      <c r="I123" s="28" t="s">
        <v>117</v>
      </c>
      <c r="J123" s="28">
        <v>3.0</v>
      </c>
      <c r="K123" s="34">
        <v>44593.0</v>
      </c>
      <c r="L123" s="28" t="s">
        <v>117</v>
      </c>
      <c r="M123" s="28">
        <v>1.0</v>
      </c>
      <c r="N123" s="34">
        <v>43952.0</v>
      </c>
      <c r="O123" s="28">
        <v>0.0</v>
      </c>
      <c r="P123" s="34">
        <v>43952.0</v>
      </c>
      <c r="Q123" s="28" t="s">
        <v>118</v>
      </c>
      <c r="R123" s="35" t="s">
        <v>131</v>
      </c>
      <c r="S123" s="28" t="s">
        <v>168</v>
      </c>
      <c r="T123" s="28" t="s">
        <v>118</v>
      </c>
      <c r="U123" s="28">
        <v>1.0</v>
      </c>
      <c r="V123" s="28">
        <v>1.0</v>
      </c>
      <c r="W123" s="28">
        <v>2.0</v>
      </c>
      <c r="X123" s="28">
        <v>1.0</v>
      </c>
      <c r="Y123" s="28">
        <v>3.0</v>
      </c>
      <c r="Z123" s="28">
        <v>1.0</v>
      </c>
      <c r="AA123" s="28">
        <v>2.0</v>
      </c>
      <c r="AB123" s="28">
        <v>1.0</v>
      </c>
      <c r="AC123" s="28">
        <v>2.0</v>
      </c>
      <c r="AD123" s="28">
        <v>1.0</v>
      </c>
      <c r="AE123" s="28">
        <v>1.0</v>
      </c>
      <c r="AF123" s="28">
        <v>1.0</v>
      </c>
      <c r="AG123" s="59" t="s">
        <v>462</v>
      </c>
      <c r="AH123" s="36" t="s">
        <v>118</v>
      </c>
      <c r="AI123" s="28" t="s">
        <v>118</v>
      </c>
      <c r="AJ123" s="28" t="s">
        <v>118</v>
      </c>
      <c r="AK123" s="28" t="s">
        <v>118</v>
      </c>
      <c r="AL123" s="28" t="s">
        <v>118</v>
      </c>
      <c r="AM123" s="28" t="s">
        <v>118</v>
      </c>
      <c r="AN123" s="28" t="s">
        <v>118</v>
      </c>
      <c r="AO123" s="28" t="s">
        <v>118</v>
      </c>
      <c r="AP123" s="28" t="s">
        <v>118</v>
      </c>
      <c r="AQ123" s="28" t="s">
        <v>118</v>
      </c>
      <c r="AR123" s="28" t="s">
        <v>118</v>
      </c>
      <c r="AS123" s="29" t="s">
        <v>119</v>
      </c>
      <c r="AT123" s="28" t="s">
        <v>117</v>
      </c>
      <c r="AU123" s="38" t="s">
        <v>447</v>
      </c>
      <c r="AV123" s="28">
        <v>50.0</v>
      </c>
      <c r="AW123" s="38">
        <v>25.0</v>
      </c>
      <c r="AX123" s="38" t="s">
        <v>141</v>
      </c>
      <c r="AY123" s="38">
        <v>3093.0</v>
      </c>
      <c r="AZ123" s="39" t="s">
        <v>124</v>
      </c>
      <c r="BA123" s="38">
        <v>15.0</v>
      </c>
      <c r="BB123" s="38" t="s">
        <v>125</v>
      </c>
      <c r="BC123" s="28" t="s">
        <v>153</v>
      </c>
      <c r="BD123" s="28" t="s">
        <v>127</v>
      </c>
      <c r="BE123" s="28">
        <v>1282.0</v>
      </c>
      <c r="BF123" s="28">
        <v>1282.0</v>
      </c>
      <c r="BG123" s="60">
        <v>44.0</v>
      </c>
      <c r="BH123" s="61">
        <v>15.0</v>
      </c>
      <c r="BI123" s="62" t="s">
        <v>128</v>
      </c>
      <c r="BJ123" s="61">
        <v>98.0</v>
      </c>
      <c r="BK123" s="61">
        <v>15.0</v>
      </c>
      <c r="BL123" s="62" t="s">
        <v>128</v>
      </c>
      <c r="BM123" s="61">
        <v>8.0</v>
      </c>
      <c r="BN123" s="61">
        <v>50.0</v>
      </c>
      <c r="BO123" s="62" t="s">
        <v>128</v>
      </c>
      <c r="BP123" s="61">
        <v>5.0</v>
      </c>
      <c r="BQ123" s="61">
        <v>27.0</v>
      </c>
      <c r="BR123" s="62" t="s">
        <v>128</v>
      </c>
      <c r="BS123" s="61">
        <v>89.0</v>
      </c>
      <c r="BT123" s="61">
        <v>35.0</v>
      </c>
      <c r="BU123" s="62" t="s">
        <v>128</v>
      </c>
      <c r="BV123" s="61">
        <v>63.0</v>
      </c>
      <c r="BW123" s="61">
        <v>40.0</v>
      </c>
      <c r="BX123" s="62" t="s">
        <v>128</v>
      </c>
      <c r="BY123" s="61">
        <v>43.0</v>
      </c>
      <c r="BZ123" s="61">
        <v>70.0</v>
      </c>
      <c r="CA123" s="62" t="s">
        <v>128</v>
      </c>
      <c r="CB123" s="61">
        <v>7.0</v>
      </c>
      <c r="CC123" s="61">
        <v>85.0</v>
      </c>
      <c r="CD123" s="62" t="s">
        <v>128</v>
      </c>
      <c r="CE123" s="61">
        <v>26.0</v>
      </c>
      <c r="CF123" s="61">
        <v>0.51</v>
      </c>
      <c r="CG123" s="61" t="s">
        <v>128</v>
      </c>
      <c r="CH123" s="63">
        <v>6.0</v>
      </c>
      <c r="CI123" s="64" t="s">
        <v>129</v>
      </c>
      <c r="CJ123" s="65">
        <v>12.0</v>
      </c>
      <c r="CK123" s="64" t="s">
        <v>191</v>
      </c>
      <c r="CL123" s="46" t="s">
        <v>119</v>
      </c>
      <c r="CM123" s="47" t="s">
        <v>119</v>
      </c>
      <c r="CN123" s="46" t="s">
        <v>119</v>
      </c>
      <c r="CO123" s="46" t="s">
        <v>119</v>
      </c>
      <c r="CP123" s="65">
        <v>6.0</v>
      </c>
      <c r="CQ123" s="48" t="str">
        <f t="shared" si="1"/>
        <v>ausencia</v>
      </c>
      <c r="CR123" s="61">
        <v>12.0</v>
      </c>
      <c r="CS123" s="49" t="str">
        <f t="shared" si="2"/>
        <v>probablemente significativa</v>
      </c>
      <c r="CT123" s="71"/>
      <c r="CU123" s="71"/>
      <c r="CV123" s="71"/>
      <c r="CW123" s="71"/>
      <c r="CX123" s="71"/>
      <c r="CY123" s="52">
        <v>10.0</v>
      </c>
      <c r="CZ123" s="53">
        <v>4.0</v>
      </c>
      <c r="DA123" s="54" t="s">
        <v>118</v>
      </c>
      <c r="DB123" s="55" t="s">
        <v>118</v>
      </c>
      <c r="DC123" s="56"/>
      <c r="DD123" s="57"/>
      <c r="DE123" s="58"/>
      <c r="DF123" s="57">
        <v>42.5282</v>
      </c>
      <c r="DG123" s="57">
        <v>45.1955</v>
      </c>
      <c r="DH123" s="58">
        <v>40.0227</v>
      </c>
      <c r="DI123" s="66"/>
      <c r="DJ123" s="66"/>
      <c r="DK123" s="66"/>
      <c r="DL123" s="66"/>
    </row>
    <row r="124">
      <c r="A124" s="37" t="s">
        <v>463</v>
      </c>
      <c r="B124" s="29" t="s">
        <v>167</v>
      </c>
      <c r="C124" s="30">
        <v>45227.0</v>
      </c>
      <c r="D124" s="72">
        <v>46.0</v>
      </c>
      <c r="E124" s="28" t="s">
        <v>116</v>
      </c>
      <c r="F124" s="28">
        <v>154.0</v>
      </c>
      <c r="G124" s="32">
        <v>65.0</v>
      </c>
      <c r="H124" s="33">
        <v>27.40765727778715</v>
      </c>
      <c r="I124" s="28" t="s">
        <v>117</v>
      </c>
      <c r="J124" s="28">
        <v>3.0</v>
      </c>
      <c r="K124" s="29" t="s">
        <v>119</v>
      </c>
      <c r="L124" s="28" t="s">
        <v>117</v>
      </c>
      <c r="M124" s="28">
        <v>2.0</v>
      </c>
      <c r="N124" s="34">
        <v>44228.0</v>
      </c>
      <c r="O124" s="28">
        <v>3.0</v>
      </c>
      <c r="P124" s="34">
        <v>45139.0</v>
      </c>
      <c r="Q124" s="28" t="s">
        <v>118</v>
      </c>
      <c r="R124" s="35" t="s">
        <v>131</v>
      </c>
      <c r="S124" s="28" t="s">
        <v>177</v>
      </c>
      <c r="T124" s="29" t="s">
        <v>119</v>
      </c>
      <c r="U124" s="28">
        <v>2.0</v>
      </c>
      <c r="V124" s="28">
        <v>2.0</v>
      </c>
      <c r="W124" s="28">
        <v>1.0</v>
      </c>
      <c r="X124" s="28">
        <v>2.0</v>
      </c>
      <c r="Y124" s="28">
        <v>2.0</v>
      </c>
      <c r="Z124" s="28">
        <v>2.0</v>
      </c>
      <c r="AA124" s="28">
        <v>3.0</v>
      </c>
      <c r="AB124" s="28">
        <v>1.0</v>
      </c>
      <c r="AC124" s="28">
        <v>1.0</v>
      </c>
      <c r="AD124" s="28">
        <v>3.0</v>
      </c>
      <c r="AE124" s="28">
        <v>1.0</v>
      </c>
      <c r="AF124" s="28">
        <v>1.0</v>
      </c>
      <c r="AG124" s="59" t="s">
        <v>464</v>
      </c>
      <c r="AH124" s="36" t="s">
        <v>118</v>
      </c>
      <c r="AI124" s="28" t="s">
        <v>118</v>
      </c>
      <c r="AJ124" s="28" t="s">
        <v>117</v>
      </c>
      <c r="AK124" s="28" t="s">
        <v>118</v>
      </c>
      <c r="AL124" s="28" t="s">
        <v>118</v>
      </c>
      <c r="AM124" s="28" t="s">
        <v>118</v>
      </c>
      <c r="AN124" s="28" t="s">
        <v>118</v>
      </c>
      <c r="AO124" s="28" t="s">
        <v>118</v>
      </c>
      <c r="AP124" s="28" t="s">
        <v>118</v>
      </c>
      <c r="AQ124" s="28" t="s">
        <v>118</v>
      </c>
      <c r="AR124" s="28" t="s">
        <v>117</v>
      </c>
      <c r="AS124" s="28" t="s">
        <v>465</v>
      </c>
      <c r="AT124" s="28" t="s">
        <v>156</v>
      </c>
      <c r="AU124" s="38" t="s">
        <v>186</v>
      </c>
      <c r="AV124" s="28">
        <v>75.0</v>
      </c>
      <c r="AW124" s="38">
        <v>21.0</v>
      </c>
      <c r="AX124" s="38" t="s">
        <v>123</v>
      </c>
      <c r="AY124" s="38">
        <v>296.99999999999994</v>
      </c>
      <c r="AZ124" s="39" t="s">
        <v>142</v>
      </c>
      <c r="BA124" s="38">
        <v>5.0</v>
      </c>
      <c r="BB124" s="38" t="s">
        <v>135</v>
      </c>
      <c r="BC124" s="28" t="s">
        <v>126</v>
      </c>
      <c r="BD124" s="28" t="s">
        <v>127</v>
      </c>
      <c r="BE124" s="28">
        <v>999.0</v>
      </c>
      <c r="BF124" s="28">
        <v>88.0</v>
      </c>
      <c r="BG124" s="60">
        <v>40.0</v>
      </c>
      <c r="BH124" s="61">
        <v>20.0</v>
      </c>
      <c r="BI124" s="62" t="s">
        <v>128</v>
      </c>
      <c r="BJ124" s="61">
        <v>179.0</v>
      </c>
      <c r="BK124" s="61">
        <v>6.0</v>
      </c>
      <c r="BL124" s="62" t="s">
        <v>138</v>
      </c>
      <c r="BM124" s="61">
        <v>8.0</v>
      </c>
      <c r="BN124" s="61">
        <v>51.0</v>
      </c>
      <c r="BO124" s="62" t="s">
        <v>128</v>
      </c>
      <c r="BP124" s="61">
        <v>6.0</v>
      </c>
      <c r="BQ124" s="61">
        <v>51.0</v>
      </c>
      <c r="BR124" s="62" t="s">
        <v>128</v>
      </c>
      <c r="BS124" s="61">
        <v>90.0</v>
      </c>
      <c r="BT124" s="61">
        <v>40.0</v>
      </c>
      <c r="BU124" s="62" t="s">
        <v>128</v>
      </c>
      <c r="BV124" s="61">
        <v>71.0</v>
      </c>
      <c r="BW124" s="61">
        <v>70.0</v>
      </c>
      <c r="BX124" s="62" t="s">
        <v>128</v>
      </c>
      <c r="BY124" s="61">
        <v>54.0</v>
      </c>
      <c r="BZ124" s="61">
        <v>95.0</v>
      </c>
      <c r="CA124" s="62" t="s">
        <v>128</v>
      </c>
      <c r="CB124" s="61">
        <v>15.0</v>
      </c>
      <c r="CC124" s="61">
        <v>95.0</v>
      </c>
      <c r="CD124" s="62" t="s">
        <v>128</v>
      </c>
      <c r="CE124" s="61">
        <v>29.0</v>
      </c>
      <c r="CF124" s="61">
        <v>1.15</v>
      </c>
      <c r="CG124" s="61" t="s">
        <v>128</v>
      </c>
      <c r="CH124" s="63">
        <v>1.0</v>
      </c>
      <c r="CI124" s="64" t="s">
        <v>129</v>
      </c>
      <c r="CJ124" s="65">
        <v>8.0</v>
      </c>
      <c r="CK124" s="64" t="s">
        <v>182</v>
      </c>
      <c r="CL124" s="67">
        <v>2.0</v>
      </c>
      <c r="CM124" s="68" t="s">
        <v>129</v>
      </c>
      <c r="CN124" s="67">
        <v>3.0</v>
      </c>
      <c r="CO124" s="67" t="s">
        <v>129</v>
      </c>
      <c r="CP124" s="65">
        <v>1.0</v>
      </c>
      <c r="CQ124" s="48" t="str">
        <f t="shared" si="1"/>
        <v>ausencia</v>
      </c>
      <c r="CR124" s="61">
        <v>8.0</v>
      </c>
      <c r="CS124" s="49" t="str">
        <f t="shared" si="2"/>
        <v>posible</v>
      </c>
      <c r="CT124" s="78">
        <v>83.0</v>
      </c>
      <c r="CU124" s="78">
        <v>51.0</v>
      </c>
      <c r="CV124" s="78">
        <v>1.9907653</v>
      </c>
      <c r="CW124" s="78">
        <v>0.02995658</v>
      </c>
      <c r="CX124" s="81">
        <v>0.6821889</v>
      </c>
      <c r="CY124" s="52">
        <v>27.0</v>
      </c>
      <c r="CZ124" s="53">
        <v>4.0</v>
      </c>
      <c r="DA124" s="54" t="s">
        <v>117</v>
      </c>
      <c r="DB124" s="55" t="s">
        <v>118</v>
      </c>
      <c r="DC124" s="56">
        <v>680.0</v>
      </c>
      <c r="DD124" s="57">
        <v>546.0</v>
      </c>
      <c r="DE124" s="58">
        <v>134.0</v>
      </c>
      <c r="DF124" s="57">
        <v>45.5092</v>
      </c>
      <c r="DG124" s="57">
        <v>45.6453</v>
      </c>
      <c r="DH124" s="58">
        <v>45.3756</v>
      </c>
      <c r="DI124" s="57">
        <v>504885.0</v>
      </c>
      <c r="DJ124" s="57">
        <v>63962.0</v>
      </c>
      <c r="DK124" s="57">
        <v>27561.0</v>
      </c>
      <c r="DL124" s="57">
        <v>513167.3568</v>
      </c>
    </row>
    <row r="125">
      <c r="A125" s="37" t="s">
        <v>466</v>
      </c>
      <c r="B125" s="29" t="s">
        <v>167</v>
      </c>
      <c r="C125" s="30">
        <v>45234.0</v>
      </c>
      <c r="D125" s="72">
        <v>51.0</v>
      </c>
      <c r="E125" s="28" t="s">
        <v>116</v>
      </c>
      <c r="F125" s="28">
        <v>165.0</v>
      </c>
      <c r="G125" s="32">
        <v>86.0</v>
      </c>
      <c r="H125" s="33">
        <v>31.588613406795226</v>
      </c>
      <c r="I125" s="28" t="s">
        <v>117</v>
      </c>
      <c r="J125" s="28">
        <v>4.0</v>
      </c>
      <c r="K125" s="34">
        <v>44652.0</v>
      </c>
      <c r="L125" s="28" t="s">
        <v>117</v>
      </c>
      <c r="M125" s="28">
        <v>1.0</v>
      </c>
      <c r="N125" s="34">
        <v>44329.0</v>
      </c>
      <c r="O125" s="28">
        <v>0.0</v>
      </c>
      <c r="P125" s="34">
        <v>44329.0</v>
      </c>
      <c r="Q125" s="28" t="s">
        <v>118</v>
      </c>
      <c r="R125" s="35" t="s">
        <v>131</v>
      </c>
      <c r="S125" s="28" t="s">
        <v>132</v>
      </c>
      <c r="T125" s="29" t="s">
        <v>119</v>
      </c>
      <c r="U125" s="28">
        <v>1.0</v>
      </c>
      <c r="V125" s="28">
        <v>2.0</v>
      </c>
      <c r="W125" s="28">
        <v>3.0</v>
      </c>
      <c r="X125" s="28">
        <v>1.0</v>
      </c>
      <c r="Y125" s="28">
        <v>2.0</v>
      </c>
      <c r="Z125" s="28">
        <v>1.0</v>
      </c>
      <c r="AA125" s="28">
        <v>2.0</v>
      </c>
      <c r="AB125" s="28">
        <v>3.0</v>
      </c>
      <c r="AC125" s="28">
        <v>2.0</v>
      </c>
      <c r="AD125" s="28">
        <v>1.0</v>
      </c>
      <c r="AE125" s="28">
        <v>1.0</v>
      </c>
      <c r="AF125" s="28">
        <v>3.0</v>
      </c>
      <c r="AG125" s="59" t="s">
        <v>467</v>
      </c>
      <c r="AH125" s="36" t="s">
        <v>117</v>
      </c>
      <c r="AI125" s="28" t="s">
        <v>118</v>
      </c>
      <c r="AJ125" s="28" t="s">
        <v>118</v>
      </c>
      <c r="AK125" s="28" t="s">
        <v>118</v>
      </c>
      <c r="AL125" s="28" t="s">
        <v>118</v>
      </c>
      <c r="AM125" s="28" t="s">
        <v>118</v>
      </c>
      <c r="AN125" s="28" t="s">
        <v>118</v>
      </c>
      <c r="AO125" s="28" t="s">
        <v>118</v>
      </c>
      <c r="AP125" s="28" t="s">
        <v>118</v>
      </c>
      <c r="AQ125" s="28" t="s">
        <v>118</v>
      </c>
      <c r="AR125" s="28" t="s">
        <v>117</v>
      </c>
      <c r="AS125" s="28" t="s">
        <v>468</v>
      </c>
      <c r="AT125" s="28" t="s">
        <v>118</v>
      </c>
      <c r="AU125" s="38" t="s">
        <v>411</v>
      </c>
      <c r="AV125" s="28">
        <v>70.0</v>
      </c>
      <c r="AW125" s="38">
        <v>25.0</v>
      </c>
      <c r="AX125" s="38" t="s">
        <v>141</v>
      </c>
      <c r="AY125" s="38">
        <v>0.0</v>
      </c>
      <c r="AZ125" s="39" t="s">
        <v>142</v>
      </c>
      <c r="BA125" s="38">
        <v>13.0</v>
      </c>
      <c r="BB125" s="38" t="s">
        <v>125</v>
      </c>
      <c r="BC125" s="28" t="s">
        <v>201</v>
      </c>
      <c r="BD125" s="28" t="s">
        <v>127</v>
      </c>
      <c r="BE125" s="28">
        <v>905.0</v>
      </c>
      <c r="BF125" s="28">
        <v>905.0</v>
      </c>
      <c r="BG125" s="60">
        <v>36.0</v>
      </c>
      <c r="BH125" s="61">
        <v>45.0</v>
      </c>
      <c r="BI125" s="62" t="s">
        <v>128</v>
      </c>
      <c r="BJ125" s="61">
        <v>69.0</v>
      </c>
      <c r="BK125" s="61">
        <v>70.0</v>
      </c>
      <c r="BL125" s="62" t="s">
        <v>128</v>
      </c>
      <c r="BM125" s="61">
        <v>7.0</v>
      </c>
      <c r="BN125" s="61">
        <v>28.0</v>
      </c>
      <c r="BO125" s="62" t="s">
        <v>128</v>
      </c>
      <c r="BP125" s="61">
        <v>4.0</v>
      </c>
      <c r="BQ125" s="61">
        <v>12.0</v>
      </c>
      <c r="BR125" s="62" t="s">
        <v>128</v>
      </c>
      <c r="BS125" s="61">
        <v>92.0</v>
      </c>
      <c r="BT125" s="61">
        <v>55.0</v>
      </c>
      <c r="BU125" s="62" t="s">
        <v>128</v>
      </c>
      <c r="BV125" s="61">
        <v>76.0</v>
      </c>
      <c r="BW125" s="61">
        <v>85.0</v>
      </c>
      <c r="BX125" s="62" t="s">
        <v>128</v>
      </c>
      <c r="BY125" s="61">
        <v>47.0</v>
      </c>
      <c r="BZ125" s="61">
        <v>90.0</v>
      </c>
      <c r="CA125" s="62" t="s">
        <v>128</v>
      </c>
      <c r="CB125" s="61">
        <v>6.0</v>
      </c>
      <c r="CC125" s="61">
        <v>85.0</v>
      </c>
      <c r="CD125" s="62" t="s">
        <v>128</v>
      </c>
      <c r="CE125" s="61">
        <v>26.0</v>
      </c>
      <c r="CF125" s="61">
        <v>0.51</v>
      </c>
      <c r="CG125" s="61" t="s">
        <v>128</v>
      </c>
      <c r="CH125" s="63">
        <v>5.0</v>
      </c>
      <c r="CI125" s="64" t="s">
        <v>129</v>
      </c>
      <c r="CJ125" s="65">
        <v>4.0</v>
      </c>
      <c r="CK125" s="64" t="s">
        <v>129</v>
      </c>
      <c r="CL125" s="46" t="s">
        <v>119</v>
      </c>
      <c r="CM125" s="47" t="s">
        <v>119</v>
      </c>
      <c r="CN125" s="46" t="s">
        <v>119</v>
      </c>
      <c r="CO125" s="46" t="s">
        <v>119</v>
      </c>
      <c r="CP125" s="65">
        <v>5.0</v>
      </c>
      <c r="CQ125" s="48" t="str">
        <f t="shared" si="1"/>
        <v>ausencia</v>
      </c>
      <c r="CR125" s="61">
        <v>4.0</v>
      </c>
      <c r="CS125" s="49" t="str">
        <f t="shared" si="2"/>
        <v>ausencia</v>
      </c>
      <c r="CT125" s="71"/>
      <c r="CU125" s="71"/>
      <c r="CV125" s="71"/>
      <c r="CW125" s="71"/>
      <c r="CX125" s="71"/>
      <c r="CY125" s="52">
        <v>14.0</v>
      </c>
      <c r="CZ125" s="53">
        <v>1.0</v>
      </c>
      <c r="DA125" s="54" t="s">
        <v>117</v>
      </c>
      <c r="DB125" s="55" t="s">
        <v>118</v>
      </c>
      <c r="DC125" s="56">
        <v>937.0</v>
      </c>
      <c r="DD125" s="57">
        <v>561.0</v>
      </c>
      <c r="DE125" s="58">
        <v>376.0</v>
      </c>
      <c r="DF125" s="57">
        <v>35.6587</v>
      </c>
      <c r="DG125" s="57">
        <v>34.8419</v>
      </c>
      <c r="DH125" s="58">
        <v>36.4395</v>
      </c>
      <c r="DI125" s="57">
        <v>501178.0</v>
      </c>
      <c r="DJ125" s="57">
        <v>57551.0</v>
      </c>
      <c r="DK125" s="57">
        <v>22116.0</v>
      </c>
      <c r="DL125" s="57">
        <v>465626.9339</v>
      </c>
    </row>
    <row r="126">
      <c r="A126" s="37" t="s">
        <v>469</v>
      </c>
      <c r="B126" s="29" t="s">
        <v>167</v>
      </c>
      <c r="C126" s="30">
        <v>45234.0</v>
      </c>
      <c r="D126" s="72">
        <v>47.0</v>
      </c>
      <c r="E126" s="28" t="s">
        <v>145</v>
      </c>
      <c r="F126" s="28">
        <v>175.0</v>
      </c>
      <c r="G126" s="32">
        <v>90.0</v>
      </c>
      <c r="H126" s="33">
        <v>29.387755102040817</v>
      </c>
      <c r="I126" s="28" t="s">
        <v>117</v>
      </c>
      <c r="J126" s="28">
        <v>2.0</v>
      </c>
      <c r="K126" s="29" t="s">
        <v>119</v>
      </c>
      <c r="L126" s="28" t="s">
        <v>117</v>
      </c>
      <c r="M126" s="28">
        <v>2.0</v>
      </c>
      <c r="N126" s="34">
        <v>43922.0</v>
      </c>
      <c r="O126" s="28">
        <v>0.0</v>
      </c>
      <c r="P126" s="34">
        <v>44105.0</v>
      </c>
      <c r="Q126" s="28" t="s">
        <v>117</v>
      </c>
      <c r="R126" s="35" t="s">
        <v>225</v>
      </c>
      <c r="S126" s="28" t="s">
        <v>188</v>
      </c>
      <c r="T126" s="28" t="s">
        <v>118</v>
      </c>
      <c r="U126" s="28">
        <v>1.0</v>
      </c>
      <c r="V126" s="28">
        <v>1.0</v>
      </c>
      <c r="W126" s="28">
        <v>1.0</v>
      </c>
      <c r="X126" s="28">
        <v>1.0</v>
      </c>
      <c r="Y126" s="28">
        <v>1.0</v>
      </c>
      <c r="Z126" s="28">
        <v>1.0</v>
      </c>
      <c r="AA126" s="28">
        <v>1.0</v>
      </c>
      <c r="AB126" s="28">
        <v>1.0</v>
      </c>
      <c r="AC126" s="28">
        <v>1.0</v>
      </c>
      <c r="AD126" s="28">
        <v>1.0</v>
      </c>
      <c r="AE126" s="28">
        <v>1.0</v>
      </c>
      <c r="AF126" s="28">
        <v>1.0</v>
      </c>
      <c r="AG126" s="29" t="s">
        <v>119</v>
      </c>
      <c r="AH126" s="36" t="s">
        <v>118</v>
      </c>
      <c r="AI126" s="28" t="s">
        <v>118</v>
      </c>
      <c r="AJ126" s="28" t="s">
        <v>118</v>
      </c>
      <c r="AK126" s="28" t="s">
        <v>118</v>
      </c>
      <c r="AL126" s="28" t="s">
        <v>118</v>
      </c>
      <c r="AM126" s="28" t="s">
        <v>118</v>
      </c>
      <c r="AN126" s="28" t="s">
        <v>118</v>
      </c>
      <c r="AO126" s="28" t="s">
        <v>118</v>
      </c>
      <c r="AP126" s="28" t="s">
        <v>118</v>
      </c>
      <c r="AQ126" s="28" t="s">
        <v>118</v>
      </c>
      <c r="AR126" s="28" t="s">
        <v>118</v>
      </c>
      <c r="AS126" s="29" t="s">
        <v>119</v>
      </c>
      <c r="AT126" s="28" t="s">
        <v>118</v>
      </c>
      <c r="AU126" s="38" t="s">
        <v>254</v>
      </c>
      <c r="AV126" s="28">
        <v>60.0</v>
      </c>
      <c r="AW126" s="38">
        <v>24.0</v>
      </c>
      <c r="AX126" s="38" t="s">
        <v>141</v>
      </c>
      <c r="AY126" s="38">
        <v>15813.0</v>
      </c>
      <c r="AZ126" s="39" t="s">
        <v>124</v>
      </c>
      <c r="BA126" s="38">
        <v>7.0</v>
      </c>
      <c r="BB126" s="38" t="s">
        <v>125</v>
      </c>
      <c r="BC126" s="28" t="s">
        <v>153</v>
      </c>
      <c r="BD126" s="28" t="s">
        <v>127</v>
      </c>
      <c r="BE126" s="28">
        <v>1312.0</v>
      </c>
      <c r="BF126" s="28">
        <v>1129.0</v>
      </c>
      <c r="BG126" s="60">
        <v>42.0</v>
      </c>
      <c r="BH126" s="61">
        <v>15.0</v>
      </c>
      <c r="BI126" s="62" t="s">
        <v>128</v>
      </c>
      <c r="BJ126" s="61">
        <v>96.0</v>
      </c>
      <c r="BK126" s="61">
        <v>20.0</v>
      </c>
      <c r="BL126" s="62" t="s">
        <v>128</v>
      </c>
      <c r="BM126" s="61">
        <v>6.0</v>
      </c>
      <c r="BN126" s="61">
        <v>17.0</v>
      </c>
      <c r="BO126" s="62" t="s">
        <v>128</v>
      </c>
      <c r="BP126" s="61">
        <v>3.0</v>
      </c>
      <c r="BQ126" s="61">
        <v>5.0</v>
      </c>
      <c r="BR126" s="62" t="s">
        <v>138</v>
      </c>
      <c r="BS126" s="61">
        <v>73.0</v>
      </c>
      <c r="BT126" s="61">
        <v>10.0</v>
      </c>
      <c r="BU126" s="62" t="s">
        <v>128</v>
      </c>
      <c r="BV126" s="61">
        <v>40.0</v>
      </c>
      <c r="BW126" s="61" t="s">
        <v>137</v>
      </c>
      <c r="BX126" s="62" t="s">
        <v>138</v>
      </c>
      <c r="BY126" s="61">
        <v>36.0</v>
      </c>
      <c r="BZ126" s="61">
        <v>50.0</v>
      </c>
      <c r="CA126" s="62" t="s">
        <v>128</v>
      </c>
      <c r="CB126" s="61">
        <v>11.0</v>
      </c>
      <c r="CC126" s="61" t="s">
        <v>337</v>
      </c>
      <c r="CD126" s="62" t="s">
        <v>128</v>
      </c>
      <c r="CE126" s="61">
        <v>20.0</v>
      </c>
      <c r="CF126" s="61">
        <v>-1.55</v>
      </c>
      <c r="CG126" s="61" t="s">
        <v>150</v>
      </c>
      <c r="CH126" s="63">
        <v>7.0</v>
      </c>
      <c r="CI126" s="64" t="s">
        <v>129</v>
      </c>
      <c r="CJ126" s="65">
        <v>11.0</v>
      </c>
      <c r="CK126" s="64" t="s">
        <v>191</v>
      </c>
      <c r="CL126" s="67">
        <v>9.0</v>
      </c>
      <c r="CM126" s="68" t="s">
        <v>146</v>
      </c>
      <c r="CN126" s="67">
        <v>9.0</v>
      </c>
      <c r="CO126" s="67" t="s">
        <v>147</v>
      </c>
      <c r="CP126" s="65">
        <v>7.0</v>
      </c>
      <c r="CQ126" s="48" t="str">
        <f t="shared" si="1"/>
        <v>ausencia</v>
      </c>
      <c r="CR126" s="61">
        <v>11.0</v>
      </c>
      <c r="CS126" s="49" t="str">
        <f t="shared" si="2"/>
        <v>probablemente significativa</v>
      </c>
      <c r="CT126" s="51">
        <v>25.0</v>
      </c>
      <c r="CU126" s="50">
        <v>15.0</v>
      </c>
      <c r="CV126" s="50">
        <v>1.9201053</v>
      </c>
      <c r="CW126" s="50">
        <v>0.13132352</v>
      </c>
      <c r="CX126" s="51">
        <v>0.74846582</v>
      </c>
      <c r="CY126" s="52">
        <v>14.0</v>
      </c>
      <c r="CZ126" s="53">
        <v>5.0</v>
      </c>
      <c r="DA126" s="54" t="s">
        <v>117</v>
      </c>
      <c r="DB126" s="55" t="s">
        <v>118</v>
      </c>
      <c r="DC126" s="56">
        <v>28.0</v>
      </c>
      <c r="DD126" s="57">
        <v>5.0</v>
      </c>
      <c r="DE126" s="58">
        <v>23.0</v>
      </c>
      <c r="DF126" s="57">
        <v>32.5005</v>
      </c>
      <c r="DG126" s="57">
        <v>32.84</v>
      </c>
      <c r="DH126" s="58">
        <v>32.1744</v>
      </c>
      <c r="DI126" s="57">
        <v>474576.0</v>
      </c>
      <c r="DJ126" s="57">
        <v>56281.0</v>
      </c>
      <c r="DK126" s="57">
        <v>16961.0</v>
      </c>
      <c r="DL126" s="57">
        <v>452025.7931</v>
      </c>
    </row>
    <row r="127">
      <c r="A127" s="37" t="s">
        <v>470</v>
      </c>
      <c r="B127" s="29" t="s">
        <v>167</v>
      </c>
      <c r="C127" s="30">
        <v>45227.0</v>
      </c>
      <c r="D127" s="72">
        <v>53.0</v>
      </c>
      <c r="E127" s="28" t="s">
        <v>145</v>
      </c>
      <c r="F127" s="28">
        <v>170.0</v>
      </c>
      <c r="G127" s="32">
        <v>75.0</v>
      </c>
      <c r="H127" s="33">
        <v>25.951557093425606</v>
      </c>
      <c r="I127" s="28" t="s">
        <v>117</v>
      </c>
      <c r="J127" s="29" t="s">
        <v>119</v>
      </c>
      <c r="K127" s="29" t="s">
        <v>119</v>
      </c>
      <c r="L127" s="28" t="s">
        <v>117</v>
      </c>
      <c r="M127" s="28">
        <v>1.0</v>
      </c>
      <c r="N127" s="34">
        <v>44075.0</v>
      </c>
      <c r="O127" s="28">
        <v>0.0</v>
      </c>
      <c r="P127" s="34">
        <v>44075.0</v>
      </c>
      <c r="Q127" s="28" t="s">
        <v>118</v>
      </c>
      <c r="R127" s="35" t="s">
        <v>131</v>
      </c>
      <c r="S127" s="28" t="s">
        <v>168</v>
      </c>
      <c r="T127" s="28" t="s">
        <v>118</v>
      </c>
      <c r="U127" s="28">
        <v>3.0</v>
      </c>
      <c r="V127" s="28">
        <v>1.0</v>
      </c>
      <c r="W127" s="28">
        <v>1.0</v>
      </c>
      <c r="X127" s="28">
        <v>2.0</v>
      </c>
      <c r="Y127" s="28">
        <v>2.0</v>
      </c>
      <c r="Z127" s="28">
        <v>1.0</v>
      </c>
      <c r="AA127" s="28">
        <v>3.0</v>
      </c>
      <c r="AB127" s="28">
        <v>1.0</v>
      </c>
      <c r="AC127" s="28">
        <v>1.0</v>
      </c>
      <c r="AD127" s="28">
        <v>3.0</v>
      </c>
      <c r="AE127" s="28">
        <v>1.0</v>
      </c>
      <c r="AF127" s="28">
        <v>1.0</v>
      </c>
      <c r="AG127" s="59" t="s">
        <v>471</v>
      </c>
      <c r="AH127" s="36" t="s">
        <v>118</v>
      </c>
      <c r="AI127" s="28" t="s">
        <v>118</v>
      </c>
      <c r="AJ127" s="28" t="s">
        <v>118</v>
      </c>
      <c r="AK127" s="28" t="s">
        <v>117</v>
      </c>
      <c r="AL127" s="28" t="s">
        <v>118</v>
      </c>
      <c r="AM127" s="28" t="s">
        <v>118</v>
      </c>
      <c r="AN127" s="28" t="s">
        <v>118</v>
      </c>
      <c r="AO127" s="28" t="s">
        <v>118</v>
      </c>
      <c r="AP127" s="28" t="s">
        <v>118</v>
      </c>
      <c r="AQ127" s="28" t="s">
        <v>118</v>
      </c>
      <c r="AR127" s="28" t="s">
        <v>118</v>
      </c>
      <c r="AS127" s="29" t="s">
        <v>119</v>
      </c>
      <c r="AT127" s="28" t="s">
        <v>118</v>
      </c>
      <c r="AU127" s="38" t="s">
        <v>282</v>
      </c>
      <c r="AV127" s="28">
        <v>60.0</v>
      </c>
      <c r="AW127" s="38">
        <v>38.0</v>
      </c>
      <c r="AX127" s="38" t="s">
        <v>206</v>
      </c>
      <c r="AY127" s="38">
        <v>9666.0</v>
      </c>
      <c r="AZ127" s="39" t="s">
        <v>142</v>
      </c>
      <c r="BA127" s="38">
        <v>11.0</v>
      </c>
      <c r="BB127" s="38" t="s">
        <v>125</v>
      </c>
      <c r="BC127" s="28" t="s">
        <v>136</v>
      </c>
      <c r="BD127" s="28" t="s">
        <v>234</v>
      </c>
      <c r="BE127" s="28">
        <v>1152.0</v>
      </c>
      <c r="BF127" s="28">
        <v>1152.0</v>
      </c>
      <c r="BG127" s="60">
        <v>54.0</v>
      </c>
      <c r="BH127" s="61">
        <v>10.0</v>
      </c>
      <c r="BI127" s="62" t="s">
        <v>128</v>
      </c>
      <c r="BJ127" s="61">
        <v>87.0</v>
      </c>
      <c r="BK127" s="61">
        <v>40.0</v>
      </c>
      <c r="BL127" s="62" t="s">
        <v>128</v>
      </c>
      <c r="BM127" s="61">
        <v>7.0</v>
      </c>
      <c r="BN127" s="61">
        <v>28.0</v>
      </c>
      <c r="BO127" s="62" t="s">
        <v>128</v>
      </c>
      <c r="BP127" s="61">
        <v>5.0</v>
      </c>
      <c r="BQ127" s="61">
        <v>29.0</v>
      </c>
      <c r="BR127" s="62" t="s">
        <v>128</v>
      </c>
      <c r="BS127" s="61">
        <v>80.0</v>
      </c>
      <c r="BT127" s="61">
        <v>25.0</v>
      </c>
      <c r="BU127" s="62" t="s">
        <v>128</v>
      </c>
      <c r="BV127" s="61">
        <v>44.0</v>
      </c>
      <c r="BW127" s="61">
        <v>10.0</v>
      </c>
      <c r="BX127" s="62" t="s">
        <v>128</v>
      </c>
      <c r="BY127" s="61">
        <v>34.0</v>
      </c>
      <c r="BZ127" s="61">
        <v>55.0</v>
      </c>
      <c r="CA127" s="62" t="s">
        <v>128</v>
      </c>
      <c r="CB127" s="61">
        <v>6.0</v>
      </c>
      <c r="CC127" s="61">
        <v>90.0</v>
      </c>
      <c r="CD127" s="62" t="s">
        <v>128</v>
      </c>
      <c r="CE127" s="61">
        <v>26.0</v>
      </c>
      <c r="CF127" s="61">
        <v>0.51</v>
      </c>
      <c r="CG127" s="61" t="s">
        <v>128</v>
      </c>
      <c r="CH127" s="63">
        <v>15.0</v>
      </c>
      <c r="CI127" s="64" t="s">
        <v>191</v>
      </c>
      <c r="CJ127" s="65">
        <v>7.0</v>
      </c>
      <c r="CK127" s="64" t="s">
        <v>129</v>
      </c>
      <c r="CL127" s="67">
        <v>16.0</v>
      </c>
      <c r="CM127" s="68" t="s">
        <v>192</v>
      </c>
      <c r="CN127" s="67">
        <v>12.0</v>
      </c>
      <c r="CO127" s="67" t="s">
        <v>146</v>
      </c>
      <c r="CP127" s="65">
        <v>15.0</v>
      </c>
      <c r="CQ127" s="48" t="str">
        <f t="shared" si="1"/>
        <v>probablemente significativa</v>
      </c>
      <c r="CR127" s="61">
        <v>7.0</v>
      </c>
      <c r="CS127" s="49" t="str">
        <f t="shared" si="2"/>
        <v>ausencia</v>
      </c>
      <c r="CT127" s="51">
        <v>26.0</v>
      </c>
      <c r="CU127" s="50">
        <v>13.0</v>
      </c>
      <c r="CV127" s="50">
        <v>2.2031823</v>
      </c>
      <c r="CW127" s="50">
        <v>0.1398625</v>
      </c>
      <c r="CX127" s="51">
        <v>0.73195898</v>
      </c>
      <c r="CY127" s="52">
        <v>17.0</v>
      </c>
      <c r="CZ127" s="53">
        <v>5.0</v>
      </c>
      <c r="DA127" s="54" t="s">
        <v>117</v>
      </c>
      <c r="DB127" s="55" t="s">
        <v>118</v>
      </c>
      <c r="DC127" s="56">
        <v>30.0</v>
      </c>
      <c r="DD127" s="57">
        <v>19.0</v>
      </c>
      <c r="DE127" s="58">
        <v>11.0</v>
      </c>
      <c r="DF127" s="57">
        <v>38.371</v>
      </c>
      <c r="DG127" s="57">
        <v>39.8971</v>
      </c>
      <c r="DH127" s="58">
        <v>36.7887</v>
      </c>
      <c r="DI127" s="57">
        <v>460831.0</v>
      </c>
      <c r="DJ127" s="57">
        <v>57094.0</v>
      </c>
      <c r="DK127" s="57">
        <v>24673.0</v>
      </c>
      <c r="DL127" s="57">
        <v>520940.9192</v>
      </c>
    </row>
    <row r="128">
      <c r="A128" s="37" t="s">
        <v>472</v>
      </c>
      <c r="B128" s="29" t="s">
        <v>167</v>
      </c>
      <c r="C128" s="30">
        <v>45243.0</v>
      </c>
      <c r="D128" s="31">
        <v>43.0</v>
      </c>
      <c r="E128" s="28" t="s">
        <v>116</v>
      </c>
      <c r="F128" s="28">
        <v>162.0</v>
      </c>
      <c r="G128" s="32">
        <v>70.0</v>
      </c>
      <c r="H128" s="33">
        <v>26.6727632982777</v>
      </c>
      <c r="I128" s="28" t="s">
        <v>117</v>
      </c>
      <c r="J128" s="28">
        <v>3.0</v>
      </c>
      <c r="K128" s="34">
        <v>44558.0</v>
      </c>
      <c r="L128" s="28" t="s">
        <v>117</v>
      </c>
      <c r="M128" s="28">
        <v>2.0</v>
      </c>
      <c r="N128" s="34">
        <v>44044.0</v>
      </c>
      <c r="O128" s="28">
        <v>0.0</v>
      </c>
      <c r="P128" s="34">
        <v>44558.0</v>
      </c>
      <c r="Q128" s="28" t="s">
        <v>117</v>
      </c>
      <c r="R128" s="35" t="s">
        <v>225</v>
      </c>
      <c r="S128" s="28" t="s">
        <v>177</v>
      </c>
      <c r="T128" s="29" t="s">
        <v>119</v>
      </c>
      <c r="U128" s="28">
        <v>2.0</v>
      </c>
      <c r="V128" s="28">
        <v>1.0</v>
      </c>
      <c r="W128" s="28">
        <v>3.0</v>
      </c>
      <c r="X128" s="28">
        <v>3.0</v>
      </c>
      <c r="Y128" s="28">
        <v>1.0</v>
      </c>
      <c r="Z128" s="28">
        <v>1.0</v>
      </c>
      <c r="AA128" s="28">
        <v>1.0</v>
      </c>
      <c r="AB128" s="28">
        <v>1.0</v>
      </c>
      <c r="AC128" s="28">
        <v>1.0</v>
      </c>
      <c r="AD128" s="28">
        <v>3.0</v>
      </c>
      <c r="AE128" s="28">
        <v>1.0</v>
      </c>
      <c r="AF128" s="28">
        <v>1.0</v>
      </c>
      <c r="AG128" s="29" t="s">
        <v>119</v>
      </c>
      <c r="AH128" s="36" t="s">
        <v>118</v>
      </c>
      <c r="AI128" s="28" t="s">
        <v>118</v>
      </c>
      <c r="AJ128" s="28" t="s">
        <v>118</v>
      </c>
      <c r="AK128" s="28" t="s">
        <v>118</v>
      </c>
      <c r="AL128" s="28" t="s">
        <v>118</v>
      </c>
      <c r="AM128" s="28" t="s">
        <v>118</v>
      </c>
      <c r="AN128" s="28" t="s">
        <v>118</v>
      </c>
      <c r="AO128" s="28" t="s">
        <v>118</v>
      </c>
      <c r="AP128" s="28" t="s">
        <v>118</v>
      </c>
      <c r="AQ128" s="28" t="s">
        <v>118</v>
      </c>
      <c r="AR128" s="28" t="s">
        <v>118</v>
      </c>
      <c r="AS128" s="29" t="s">
        <v>119</v>
      </c>
      <c r="AT128" s="28" t="s">
        <v>117</v>
      </c>
      <c r="AU128" s="38" t="s">
        <v>311</v>
      </c>
      <c r="AV128" s="28">
        <v>80.0</v>
      </c>
      <c r="AW128" s="38">
        <v>23.0</v>
      </c>
      <c r="AX128" s="38" t="s">
        <v>141</v>
      </c>
      <c r="AY128" s="38">
        <v>4398.0</v>
      </c>
      <c r="AZ128" s="39" t="s">
        <v>124</v>
      </c>
      <c r="BA128" s="38">
        <v>6.0</v>
      </c>
      <c r="BB128" s="38" t="s">
        <v>125</v>
      </c>
      <c r="BC128" s="28" t="s">
        <v>149</v>
      </c>
      <c r="BD128" s="28" t="s">
        <v>127</v>
      </c>
      <c r="BE128" s="28">
        <v>1199.0</v>
      </c>
      <c r="BF128" s="28">
        <v>685.0</v>
      </c>
      <c r="BG128" s="60">
        <v>24.0</v>
      </c>
      <c r="BH128" s="61">
        <v>70.0</v>
      </c>
      <c r="BI128" s="62" t="s">
        <v>128</v>
      </c>
      <c r="BJ128" s="61">
        <v>46.0</v>
      </c>
      <c r="BK128" s="61">
        <v>80.0</v>
      </c>
      <c r="BL128" s="62" t="s">
        <v>128</v>
      </c>
      <c r="BM128" s="61">
        <v>6.0</v>
      </c>
      <c r="BN128" s="61">
        <v>16.0</v>
      </c>
      <c r="BO128" s="62" t="s">
        <v>128</v>
      </c>
      <c r="BP128" s="61">
        <v>9.0</v>
      </c>
      <c r="BQ128" s="61">
        <v>83.0</v>
      </c>
      <c r="BR128" s="62" t="s">
        <v>128</v>
      </c>
      <c r="BS128" s="61">
        <v>103.0</v>
      </c>
      <c r="BT128" s="61">
        <v>60.0</v>
      </c>
      <c r="BU128" s="62" t="s">
        <v>128</v>
      </c>
      <c r="BV128" s="61">
        <v>53.0</v>
      </c>
      <c r="BW128" s="61">
        <v>10.0</v>
      </c>
      <c r="BX128" s="62" t="s">
        <v>150</v>
      </c>
      <c r="BY128" s="61">
        <v>36.0</v>
      </c>
      <c r="BZ128" s="61">
        <v>20.0</v>
      </c>
      <c r="CA128" s="62" t="s">
        <v>128</v>
      </c>
      <c r="CB128" s="61">
        <v>1.0</v>
      </c>
      <c r="CC128" s="61">
        <v>50.0</v>
      </c>
      <c r="CD128" s="62" t="s">
        <v>128</v>
      </c>
      <c r="CE128" s="61">
        <v>27.0</v>
      </c>
      <c r="CF128" s="61">
        <v>0.5</v>
      </c>
      <c r="CG128" s="61" t="s">
        <v>128</v>
      </c>
      <c r="CH128" s="63">
        <v>3.0</v>
      </c>
      <c r="CI128" s="64" t="s">
        <v>129</v>
      </c>
      <c r="CJ128" s="65">
        <v>4.0</v>
      </c>
      <c r="CK128" s="64" t="s">
        <v>129</v>
      </c>
      <c r="CL128" s="46" t="s">
        <v>119</v>
      </c>
      <c r="CM128" s="47" t="s">
        <v>119</v>
      </c>
      <c r="CN128" s="46" t="s">
        <v>119</v>
      </c>
      <c r="CO128" s="46" t="s">
        <v>119</v>
      </c>
      <c r="CP128" s="65">
        <v>3.0</v>
      </c>
      <c r="CQ128" s="48" t="str">
        <f t="shared" si="1"/>
        <v>ausencia</v>
      </c>
      <c r="CR128" s="61">
        <v>4.0</v>
      </c>
      <c r="CS128" s="49" t="str">
        <f t="shared" si="2"/>
        <v>ausencia</v>
      </c>
      <c r="CT128" s="71"/>
      <c r="CU128" s="71"/>
      <c r="CV128" s="71"/>
      <c r="CW128" s="71"/>
      <c r="CX128" s="71"/>
      <c r="CY128" s="52">
        <v>24.0</v>
      </c>
      <c r="CZ128" s="53">
        <v>5.0</v>
      </c>
      <c r="DA128" s="54" t="s">
        <v>117</v>
      </c>
      <c r="DB128" s="55" t="s">
        <v>118</v>
      </c>
      <c r="DC128" s="56">
        <v>43.0</v>
      </c>
      <c r="DD128" s="57">
        <v>24.0</v>
      </c>
      <c r="DE128" s="58">
        <v>19.0</v>
      </c>
      <c r="DF128" s="57">
        <v>39.214</v>
      </c>
      <c r="DG128" s="57">
        <v>38.8039</v>
      </c>
      <c r="DH128" s="58">
        <v>39.6105</v>
      </c>
      <c r="DI128" s="57">
        <v>362988.0</v>
      </c>
      <c r="DJ128" s="57">
        <v>55798.0</v>
      </c>
      <c r="DK128" s="57">
        <v>9372.0</v>
      </c>
      <c r="DL128" s="57">
        <v>420791.6942</v>
      </c>
    </row>
    <row r="129">
      <c r="A129" s="37" t="s">
        <v>473</v>
      </c>
      <c r="B129" s="29" t="s">
        <v>167</v>
      </c>
      <c r="C129" s="30">
        <v>45271.0</v>
      </c>
      <c r="D129" s="31">
        <v>42.0</v>
      </c>
      <c r="E129" s="28" t="s">
        <v>145</v>
      </c>
      <c r="F129" s="28">
        <v>191.0</v>
      </c>
      <c r="G129" s="32">
        <v>83.0</v>
      </c>
      <c r="H129" s="33">
        <v>22.751569310051806</v>
      </c>
      <c r="I129" s="28" t="s">
        <v>117</v>
      </c>
      <c r="J129" s="28">
        <v>4.0</v>
      </c>
      <c r="K129" s="34">
        <v>44713.0</v>
      </c>
      <c r="L129" s="28" t="s">
        <v>117</v>
      </c>
      <c r="M129" s="28">
        <v>1.0</v>
      </c>
      <c r="N129" s="34">
        <v>43983.0</v>
      </c>
      <c r="O129" s="28">
        <v>0.0</v>
      </c>
      <c r="P129" s="34">
        <v>43983.0</v>
      </c>
      <c r="Q129" s="28" t="s">
        <v>117</v>
      </c>
      <c r="R129" s="35" t="s">
        <v>225</v>
      </c>
      <c r="S129" s="28" t="s">
        <v>168</v>
      </c>
      <c r="T129" s="28" t="s">
        <v>118</v>
      </c>
      <c r="U129" s="28">
        <v>1.0</v>
      </c>
      <c r="V129" s="28">
        <v>1.0</v>
      </c>
      <c r="W129" s="28">
        <v>2.0</v>
      </c>
      <c r="X129" s="28">
        <v>2.0</v>
      </c>
      <c r="Y129" s="28">
        <v>2.0</v>
      </c>
      <c r="Z129" s="28">
        <v>1.0</v>
      </c>
      <c r="AA129" s="28">
        <v>1.0</v>
      </c>
      <c r="AB129" s="28">
        <v>3.0</v>
      </c>
      <c r="AC129" s="28">
        <v>3.0</v>
      </c>
      <c r="AD129" s="28">
        <v>1.0</v>
      </c>
      <c r="AE129" s="28">
        <v>1.0</v>
      </c>
      <c r="AF129" s="28">
        <v>1.0</v>
      </c>
      <c r="AG129" s="59" t="s">
        <v>474</v>
      </c>
      <c r="AH129" s="36" t="s">
        <v>118</v>
      </c>
      <c r="AI129" s="28" t="s">
        <v>118</v>
      </c>
      <c r="AJ129" s="28" t="s">
        <v>117</v>
      </c>
      <c r="AK129" s="28" t="s">
        <v>118</v>
      </c>
      <c r="AL129" s="28" t="s">
        <v>118</v>
      </c>
      <c r="AM129" s="28" t="s">
        <v>118</v>
      </c>
      <c r="AN129" s="28" t="s">
        <v>118</v>
      </c>
      <c r="AO129" s="28" t="s">
        <v>118</v>
      </c>
      <c r="AP129" s="28" t="s">
        <v>118</v>
      </c>
      <c r="AQ129" s="28" t="s">
        <v>118</v>
      </c>
      <c r="AR129" s="28" t="s">
        <v>118</v>
      </c>
      <c r="AS129" s="29" t="s">
        <v>119</v>
      </c>
      <c r="AT129" s="28" t="s">
        <v>118</v>
      </c>
      <c r="AU129" s="38" t="s">
        <v>475</v>
      </c>
      <c r="AV129" s="28">
        <v>40.0</v>
      </c>
      <c r="AW129" s="38">
        <v>30.0</v>
      </c>
      <c r="AX129" s="38" t="s">
        <v>141</v>
      </c>
      <c r="AY129" s="38">
        <v>461.99999999999994</v>
      </c>
      <c r="AZ129" s="39" t="s">
        <v>142</v>
      </c>
      <c r="BA129" s="38">
        <v>11.0</v>
      </c>
      <c r="BB129" s="38" t="s">
        <v>125</v>
      </c>
      <c r="BC129" s="28" t="s">
        <v>136</v>
      </c>
      <c r="BD129" s="28" t="s">
        <v>127</v>
      </c>
      <c r="BE129" s="28">
        <v>1288.0</v>
      </c>
      <c r="BF129" s="28">
        <v>1288.0</v>
      </c>
      <c r="BG129" s="60">
        <v>51.0</v>
      </c>
      <c r="BH129" s="61">
        <v>10.0</v>
      </c>
      <c r="BI129" s="62" t="s">
        <v>128</v>
      </c>
      <c r="BJ129" s="61">
        <v>89.0</v>
      </c>
      <c r="BK129" s="61">
        <v>20.0</v>
      </c>
      <c r="BL129" s="62" t="s">
        <v>128</v>
      </c>
      <c r="BM129" s="61">
        <v>7.0</v>
      </c>
      <c r="BN129" s="61">
        <v>22.0</v>
      </c>
      <c r="BO129" s="62" t="s">
        <v>128</v>
      </c>
      <c r="BP129" s="61">
        <v>6.0</v>
      </c>
      <c r="BQ129" s="61">
        <v>53.0</v>
      </c>
      <c r="BR129" s="62" t="s">
        <v>128</v>
      </c>
      <c r="BS129" s="61">
        <v>72.0</v>
      </c>
      <c r="BT129" s="61" t="s">
        <v>137</v>
      </c>
      <c r="BU129" s="62" t="s">
        <v>138</v>
      </c>
      <c r="BV129" s="61">
        <v>57.0</v>
      </c>
      <c r="BW129" s="61">
        <v>10.0</v>
      </c>
      <c r="BX129" s="62" t="s">
        <v>150</v>
      </c>
      <c r="BY129" s="61">
        <v>35.0</v>
      </c>
      <c r="BZ129" s="61">
        <v>20.0</v>
      </c>
      <c r="CA129" s="62" t="s">
        <v>128</v>
      </c>
      <c r="CB129" s="61">
        <v>-3.0</v>
      </c>
      <c r="CC129" s="61">
        <v>20.0</v>
      </c>
      <c r="CD129" s="62" t="s">
        <v>128</v>
      </c>
      <c r="CE129" s="61">
        <v>24.0</v>
      </c>
      <c r="CF129" s="61">
        <v>-0.4</v>
      </c>
      <c r="CG129" s="61" t="s">
        <v>128</v>
      </c>
      <c r="CH129" s="63">
        <v>13.0</v>
      </c>
      <c r="CI129" s="64" t="s">
        <v>191</v>
      </c>
      <c r="CJ129" s="65">
        <v>16.0</v>
      </c>
      <c r="CK129" s="64" t="s">
        <v>191</v>
      </c>
      <c r="CL129" s="46" t="s">
        <v>119</v>
      </c>
      <c r="CM129" s="47" t="s">
        <v>119</v>
      </c>
      <c r="CN129" s="46" t="s">
        <v>119</v>
      </c>
      <c r="CO129" s="46" t="s">
        <v>119</v>
      </c>
      <c r="CP129" s="65">
        <v>13.0</v>
      </c>
      <c r="CQ129" s="48" t="str">
        <f t="shared" si="1"/>
        <v>probablemente significativa</v>
      </c>
      <c r="CR129" s="61">
        <v>16.0</v>
      </c>
      <c r="CS129" s="49" t="str">
        <f t="shared" si="2"/>
        <v>probablemente significativa</v>
      </c>
      <c r="CT129" s="66"/>
      <c r="CU129" s="66"/>
      <c r="CV129" s="66"/>
      <c r="CW129" s="66"/>
      <c r="CX129" s="66"/>
      <c r="CY129" s="52">
        <v>22.0</v>
      </c>
      <c r="CZ129" s="53">
        <v>3.0</v>
      </c>
      <c r="DA129" s="54" t="s">
        <v>117</v>
      </c>
      <c r="DB129" s="55" t="s">
        <v>118</v>
      </c>
      <c r="DC129" s="56">
        <v>469.0</v>
      </c>
      <c r="DD129" s="57">
        <v>448.0</v>
      </c>
      <c r="DE129" s="58">
        <v>21.0</v>
      </c>
      <c r="DF129" s="57">
        <v>37.2098</v>
      </c>
      <c r="DG129" s="57">
        <v>37.2914</v>
      </c>
      <c r="DH129" s="58">
        <v>37.118</v>
      </c>
      <c r="DI129" s="57">
        <v>467510.0</v>
      </c>
      <c r="DJ129" s="57">
        <v>59057.0</v>
      </c>
      <c r="DK129" s="57">
        <v>18818.0</v>
      </c>
      <c r="DL129" s="57">
        <v>474808.2893</v>
      </c>
    </row>
    <row r="130">
      <c r="A130" s="37" t="s">
        <v>476</v>
      </c>
      <c r="B130" s="29" t="s">
        <v>167</v>
      </c>
      <c r="C130" s="30">
        <v>45257.0</v>
      </c>
      <c r="D130" s="31">
        <v>38.0</v>
      </c>
      <c r="E130" s="28" t="s">
        <v>116</v>
      </c>
      <c r="F130" s="28">
        <v>165.0</v>
      </c>
      <c r="G130" s="32">
        <v>63.0</v>
      </c>
      <c r="H130" s="33">
        <v>23.140495867768596</v>
      </c>
      <c r="I130" s="28" t="s">
        <v>117</v>
      </c>
      <c r="J130" s="28">
        <v>3.0</v>
      </c>
      <c r="K130" s="34">
        <v>44713.0</v>
      </c>
      <c r="L130" s="28" t="s">
        <v>117</v>
      </c>
      <c r="M130" s="28">
        <v>1.0</v>
      </c>
      <c r="N130" s="34">
        <v>44197.0</v>
      </c>
      <c r="O130" s="29" t="s">
        <v>119</v>
      </c>
      <c r="P130" s="34">
        <v>44197.0</v>
      </c>
      <c r="Q130" s="28" t="s">
        <v>118</v>
      </c>
      <c r="R130" s="35" t="s">
        <v>131</v>
      </c>
      <c r="S130" s="28" t="s">
        <v>188</v>
      </c>
      <c r="T130" s="28" t="s">
        <v>118</v>
      </c>
      <c r="U130" s="28">
        <v>1.0</v>
      </c>
      <c r="V130" s="28">
        <v>1.0</v>
      </c>
      <c r="W130" s="28">
        <v>2.0</v>
      </c>
      <c r="X130" s="28">
        <v>2.0</v>
      </c>
      <c r="Y130" s="28">
        <v>1.0</v>
      </c>
      <c r="Z130" s="28">
        <v>1.0</v>
      </c>
      <c r="AA130" s="28">
        <v>1.0</v>
      </c>
      <c r="AB130" s="28">
        <v>1.0</v>
      </c>
      <c r="AC130" s="28">
        <v>1.0</v>
      </c>
      <c r="AD130" s="28">
        <v>2.0</v>
      </c>
      <c r="AE130" s="28">
        <v>1.0</v>
      </c>
      <c r="AF130" s="28">
        <v>1.0</v>
      </c>
      <c r="AG130" s="29" t="s">
        <v>119</v>
      </c>
      <c r="AH130" s="36" t="s">
        <v>118</v>
      </c>
      <c r="AI130" s="28" t="s">
        <v>118</v>
      </c>
      <c r="AJ130" s="28" t="s">
        <v>118</v>
      </c>
      <c r="AK130" s="28" t="s">
        <v>117</v>
      </c>
      <c r="AL130" s="28" t="s">
        <v>118</v>
      </c>
      <c r="AM130" s="28" t="s">
        <v>118</v>
      </c>
      <c r="AN130" s="28" t="s">
        <v>118</v>
      </c>
      <c r="AO130" s="28" t="s">
        <v>118</v>
      </c>
      <c r="AP130" s="28" t="s">
        <v>118</v>
      </c>
      <c r="AQ130" s="28" t="s">
        <v>118</v>
      </c>
      <c r="AR130" s="28" t="s">
        <v>118</v>
      </c>
      <c r="AS130" s="29" t="s">
        <v>119</v>
      </c>
      <c r="AT130" s="28" t="s">
        <v>156</v>
      </c>
      <c r="AU130" s="38" t="s">
        <v>477</v>
      </c>
      <c r="AV130" s="28">
        <v>20.0</v>
      </c>
      <c r="AW130" s="38">
        <v>45.0</v>
      </c>
      <c r="AX130" s="38" t="s">
        <v>206</v>
      </c>
      <c r="AY130" s="38">
        <v>0.0</v>
      </c>
      <c r="AZ130" s="39" t="s">
        <v>142</v>
      </c>
      <c r="BA130" s="38">
        <v>9.0</v>
      </c>
      <c r="BB130" s="38" t="s">
        <v>125</v>
      </c>
      <c r="BC130" s="28" t="s">
        <v>136</v>
      </c>
      <c r="BD130" s="28" t="s">
        <v>162</v>
      </c>
      <c r="BE130" s="28">
        <v>1060.0</v>
      </c>
      <c r="BF130" s="28">
        <v>1060.0</v>
      </c>
      <c r="BG130" s="60">
        <v>33.0</v>
      </c>
      <c r="BH130" s="61">
        <v>35.0</v>
      </c>
      <c r="BI130" s="62" t="s">
        <v>128</v>
      </c>
      <c r="BJ130" s="61">
        <v>63.0</v>
      </c>
      <c r="BK130" s="61">
        <v>40.0</v>
      </c>
      <c r="BL130" s="62" t="s">
        <v>128</v>
      </c>
      <c r="BM130" s="61">
        <v>9.0</v>
      </c>
      <c r="BN130" s="61">
        <v>64.0</v>
      </c>
      <c r="BO130" s="62" t="s">
        <v>128</v>
      </c>
      <c r="BP130" s="61">
        <v>7.0</v>
      </c>
      <c r="BQ130" s="61">
        <v>70.0</v>
      </c>
      <c r="BR130" s="62" t="s">
        <v>128</v>
      </c>
      <c r="BS130" s="61">
        <v>89.0</v>
      </c>
      <c r="BT130" s="61">
        <v>20.0</v>
      </c>
      <c r="BU130" s="62" t="s">
        <v>128</v>
      </c>
      <c r="BV130" s="61">
        <v>61.0</v>
      </c>
      <c r="BW130" s="61">
        <v>20.0</v>
      </c>
      <c r="BX130" s="62" t="s">
        <v>128</v>
      </c>
      <c r="BY130" s="61">
        <v>43.0</v>
      </c>
      <c r="BZ130" s="61">
        <v>50.0</v>
      </c>
      <c r="CA130" s="62" t="s">
        <v>128</v>
      </c>
      <c r="CB130" s="61">
        <v>7.0</v>
      </c>
      <c r="CC130" s="61">
        <v>80.0</v>
      </c>
      <c r="CD130" s="62" t="s">
        <v>128</v>
      </c>
      <c r="CE130" s="61">
        <v>26.0</v>
      </c>
      <c r="CF130" s="61">
        <v>0.9</v>
      </c>
      <c r="CG130" s="61" t="s">
        <v>128</v>
      </c>
      <c r="CH130" s="63">
        <v>15.0</v>
      </c>
      <c r="CI130" s="64" t="s">
        <v>191</v>
      </c>
      <c r="CJ130" s="65">
        <v>15.0</v>
      </c>
      <c r="CK130" s="64" t="s">
        <v>191</v>
      </c>
      <c r="CL130" s="67">
        <v>14.0</v>
      </c>
      <c r="CM130" s="47" t="s">
        <v>146</v>
      </c>
      <c r="CN130" s="67">
        <v>16.0</v>
      </c>
      <c r="CO130" s="46" t="s">
        <v>192</v>
      </c>
      <c r="CP130" s="65">
        <v>15.0</v>
      </c>
      <c r="CQ130" s="48" t="str">
        <f t="shared" si="1"/>
        <v>probablemente significativa</v>
      </c>
      <c r="CR130" s="61">
        <v>15.0</v>
      </c>
      <c r="CS130" s="49" t="str">
        <f t="shared" si="2"/>
        <v>probablemente significativa</v>
      </c>
      <c r="CT130" s="50">
        <v>84.0</v>
      </c>
      <c r="CU130" s="50">
        <v>68.0</v>
      </c>
      <c r="CV130" s="50">
        <v>13.5281006</v>
      </c>
      <c r="CW130" s="50">
        <v>0.01397974</v>
      </c>
      <c r="CX130" s="51">
        <v>0.58700531</v>
      </c>
      <c r="CY130" s="52">
        <v>22.0</v>
      </c>
      <c r="CZ130" s="53">
        <v>5.0</v>
      </c>
      <c r="DA130" s="54" t="s">
        <v>117</v>
      </c>
      <c r="DB130" s="55" t="s">
        <v>118</v>
      </c>
      <c r="DC130" s="56">
        <v>418.0</v>
      </c>
      <c r="DD130" s="57">
        <v>398.0</v>
      </c>
      <c r="DE130" s="58">
        <v>20.0</v>
      </c>
      <c r="DF130" s="57">
        <v>38.7418</v>
      </c>
      <c r="DG130" s="57">
        <v>38.7156</v>
      </c>
      <c r="DH130" s="58">
        <v>38.7514</v>
      </c>
      <c r="DI130" s="57">
        <v>482396.0</v>
      </c>
      <c r="DJ130" s="57">
        <v>55568.0</v>
      </c>
      <c r="DK130" s="57">
        <v>21626.0</v>
      </c>
      <c r="DL130" s="57">
        <v>489858.0354</v>
      </c>
    </row>
    <row r="131">
      <c r="A131" s="37" t="s">
        <v>478</v>
      </c>
      <c r="B131" s="29" t="s">
        <v>167</v>
      </c>
      <c r="C131" s="30">
        <v>45248.0</v>
      </c>
      <c r="D131" s="31">
        <v>49.0</v>
      </c>
      <c r="E131" s="28" t="s">
        <v>116</v>
      </c>
      <c r="F131" s="28">
        <v>175.0</v>
      </c>
      <c r="G131" s="32">
        <v>70.0</v>
      </c>
      <c r="H131" s="33">
        <v>22.857142857142858</v>
      </c>
      <c r="I131" s="28" t="s">
        <v>117</v>
      </c>
      <c r="J131" s="28">
        <v>4.0</v>
      </c>
      <c r="K131" s="34">
        <v>44866.0</v>
      </c>
      <c r="L131" s="28" t="s">
        <v>117</v>
      </c>
      <c r="M131" s="28">
        <v>2.0</v>
      </c>
      <c r="N131" s="34">
        <v>44075.0</v>
      </c>
      <c r="O131" s="28">
        <v>0.0</v>
      </c>
      <c r="P131" s="34">
        <v>44470.0</v>
      </c>
      <c r="Q131" s="28" t="s">
        <v>118</v>
      </c>
      <c r="R131" s="35" t="s">
        <v>131</v>
      </c>
      <c r="S131" s="28" t="s">
        <v>177</v>
      </c>
      <c r="T131" s="28" t="s">
        <v>118</v>
      </c>
      <c r="U131" s="28">
        <v>2.0</v>
      </c>
      <c r="V131" s="28">
        <v>2.0</v>
      </c>
      <c r="W131" s="28">
        <v>2.0</v>
      </c>
      <c r="X131" s="28">
        <v>2.0</v>
      </c>
      <c r="Y131" s="28">
        <v>1.0</v>
      </c>
      <c r="Z131" s="28">
        <v>1.0</v>
      </c>
      <c r="AA131" s="28">
        <v>1.0</v>
      </c>
      <c r="AB131" s="28">
        <v>1.0</v>
      </c>
      <c r="AC131" s="28">
        <v>1.0</v>
      </c>
      <c r="AD131" s="28">
        <v>3.0</v>
      </c>
      <c r="AE131" s="28">
        <v>1.0</v>
      </c>
      <c r="AF131" s="28">
        <v>1.0</v>
      </c>
      <c r="AG131" s="29" t="s">
        <v>119</v>
      </c>
      <c r="AH131" s="36" t="s">
        <v>118</v>
      </c>
      <c r="AI131" s="28" t="s">
        <v>118</v>
      </c>
      <c r="AJ131" s="28" t="s">
        <v>118</v>
      </c>
      <c r="AK131" s="28" t="s">
        <v>118</v>
      </c>
      <c r="AL131" s="28" t="s">
        <v>118</v>
      </c>
      <c r="AM131" s="28" t="s">
        <v>118</v>
      </c>
      <c r="AN131" s="28" t="s">
        <v>118</v>
      </c>
      <c r="AO131" s="28" t="s">
        <v>118</v>
      </c>
      <c r="AP131" s="28" t="s">
        <v>118</v>
      </c>
      <c r="AQ131" s="28" t="s">
        <v>118</v>
      </c>
      <c r="AR131" s="28" t="s">
        <v>118</v>
      </c>
      <c r="AS131" s="29" t="s">
        <v>119</v>
      </c>
      <c r="AT131" s="28" t="s">
        <v>117</v>
      </c>
      <c r="AU131" s="38" t="s">
        <v>416</v>
      </c>
      <c r="AV131" s="28">
        <v>55.0</v>
      </c>
      <c r="AW131" s="38">
        <v>43.0</v>
      </c>
      <c r="AX131" s="38" t="s">
        <v>206</v>
      </c>
      <c r="AY131" s="38">
        <v>396.0</v>
      </c>
      <c r="AZ131" s="39" t="s">
        <v>142</v>
      </c>
      <c r="BA131" s="38">
        <v>10.0</v>
      </c>
      <c r="BB131" s="38" t="s">
        <v>125</v>
      </c>
      <c r="BC131" s="28" t="s">
        <v>136</v>
      </c>
      <c r="BD131" s="28" t="s">
        <v>127</v>
      </c>
      <c r="BE131" s="28">
        <v>1173.0</v>
      </c>
      <c r="BF131" s="28">
        <v>778.0</v>
      </c>
      <c r="BG131" s="60">
        <v>34.0</v>
      </c>
      <c r="BH131" s="61">
        <v>30.0</v>
      </c>
      <c r="BI131" s="62" t="s">
        <v>128</v>
      </c>
      <c r="BJ131" s="61">
        <v>90.0</v>
      </c>
      <c r="BK131" s="61">
        <v>20.0</v>
      </c>
      <c r="BL131" s="62" t="s">
        <v>128</v>
      </c>
      <c r="BM131" s="61">
        <v>5.0</v>
      </c>
      <c r="BN131" s="61">
        <v>4.0</v>
      </c>
      <c r="BO131" s="62" t="s">
        <v>138</v>
      </c>
      <c r="BP131" s="61">
        <v>5.0</v>
      </c>
      <c r="BQ131" s="61">
        <v>29.0</v>
      </c>
      <c r="BR131" s="62" t="s">
        <v>128</v>
      </c>
      <c r="BS131" s="61">
        <v>102.0</v>
      </c>
      <c r="BT131" s="61">
        <v>60.0</v>
      </c>
      <c r="BU131" s="62" t="s">
        <v>128</v>
      </c>
      <c r="BV131" s="61">
        <v>54.0</v>
      </c>
      <c r="BW131" s="61">
        <v>10.0</v>
      </c>
      <c r="BX131" s="62" t="s">
        <v>150</v>
      </c>
      <c r="BY131" s="61">
        <v>22.0</v>
      </c>
      <c r="BZ131" s="61" t="s">
        <v>137</v>
      </c>
      <c r="CA131" s="62" t="s">
        <v>138</v>
      </c>
      <c r="CB131" s="61">
        <v>-13.0</v>
      </c>
      <c r="CC131" s="61" t="s">
        <v>137</v>
      </c>
      <c r="CD131" s="62" t="s">
        <v>138</v>
      </c>
      <c r="CE131" s="61">
        <v>27.0</v>
      </c>
      <c r="CF131" s="61">
        <v>0.5</v>
      </c>
      <c r="CG131" s="61" t="s">
        <v>128</v>
      </c>
      <c r="CH131" s="63">
        <v>14.0</v>
      </c>
      <c r="CI131" s="64" t="s">
        <v>191</v>
      </c>
      <c r="CJ131" s="65">
        <v>13.0</v>
      </c>
      <c r="CK131" s="64" t="s">
        <v>191</v>
      </c>
      <c r="CL131" s="46" t="s">
        <v>119</v>
      </c>
      <c r="CM131" s="47" t="s">
        <v>119</v>
      </c>
      <c r="CN131" s="46" t="s">
        <v>119</v>
      </c>
      <c r="CO131" s="46" t="s">
        <v>119</v>
      </c>
      <c r="CP131" s="65">
        <v>14.0</v>
      </c>
      <c r="CQ131" s="48" t="str">
        <f t="shared" si="1"/>
        <v>probablemente significativa</v>
      </c>
      <c r="CR131" s="61">
        <v>13.0</v>
      </c>
      <c r="CS131" s="49" t="str">
        <f t="shared" si="2"/>
        <v>probablemente significativa</v>
      </c>
      <c r="CT131" s="66"/>
      <c r="CU131" s="66"/>
      <c r="CV131" s="66"/>
      <c r="CW131" s="66"/>
      <c r="CX131" s="66"/>
      <c r="CY131" s="52">
        <v>22.0</v>
      </c>
      <c r="CZ131" s="53">
        <v>4.0</v>
      </c>
      <c r="DA131" s="54" t="s">
        <v>117</v>
      </c>
      <c r="DB131" s="55" t="s">
        <v>118</v>
      </c>
      <c r="DC131" s="56">
        <v>175.0</v>
      </c>
      <c r="DD131" s="57">
        <v>175.0</v>
      </c>
      <c r="DE131" s="58">
        <v>0.0</v>
      </c>
      <c r="DF131" s="57">
        <v>38.9247</v>
      </c>
      <c r="DG131" s="57">
        <v>38.1351</v>
      </c>
      <c r="DH131" s="58">
        <v>39.7061</v>
      </c>
      <c r="DI131" s="57">
        <v>498827.0</v>
      </c>
      <c r="DJ131" s="57">
        <v>59058.0</v>
      </c>
      <c r="DK131" s="57">
        <v>20486.0</v>
      </c>
      <c r="DL131" s="57">
        <v>471009.3397</v>
      </c>
    </row>
    <row r="132">
      <c r="A132" s="37" t="s">
        <v>479</v>
      </c>
      <c r="B132" s="29" t="s">
        <v>167</v>
      </c>
      <c r="C132" s="30">
        <v>45248.0</v>
      </c>
      <c r="D132" s="31">
        <v>49.0</v>
      </c>
      <c r="E132" s="28" t="s">
        <v>116</v>
      </c>
      <c r="F132" s="28">
        <v>178.0</v>
      </c>
      <c r="G132" s="32">
        <v>84.0</v>
      </c>
      <c r="H132" s="33">
        <v>26.51180406514329</v>
      </c>
      <c r="I132" s="28" t="s">
        <v>117</v>
      </c>
      <c r="J132" s="28">
        <v>3.0</v>
      </c>
      <c r="K132" s="29" t="s">
        <v>119</v>
      </c>
      <c r="L132" s="28" t="s">
        <v>117</v>
      </c>
      <c r="M132" s="28">
        <v>1.0</v>
      </c>
      <c r="N132" s="29" t="s">
        <v>119</v>
      </c>
      <c r="O132" s="28">
        <v>0.0</v>
      </c>
      <c r="P132" s="28" t="s">
        <v>119</v>
      </c>
      <c r="Q132" s="28" t="s">
        <v>118</v>
      </c>
      <c r="R132" s="35" t="s">
        <v>131</v>
      </c>
      <c r="S132" s="28" t="s">
        <v>177</v>
      </c>
      <c r="T132" s="28" t="s">
        <v>118</v>
      </c>
      <c r="U132" s="28">
        <v>3.0</v>
      </c>
      <c r="V132" s="28">
        <v>1.0</v>
      </c>
      <c r="W132" s="28">
        <v>2.0</v>
      </c>
      <c r="X132" s="28">
        <v>2.0</v>
      </c>
      <c r="Y132" s="28">
        <v>3.0</v>
      </c>
      <c r="Z132" s="28">
        <v>3.0</v>
      </c>
      <c r="AA132" s="28">
        <v>3.0</v>
      </c>
      <c r="AB132" s="28">
        <v>1.0</v>
      </c>
      <c r="AC132" s="28">
        <v>3.0</v>
      </c>
      <c r="AD132" s="28">
        <v>1.0</v>
      </c>
      <c r="AE132" s="28">
        <v>1.0</v>
      </c>
      <c r="AF132" s="28">
        <v>1.0</v>
      </c>
      <c r="AG132" s="28" t="s">
        <v>480</v>
      </c>
      <c r="AH132" s="36" t="s">
        <v>118</v>
      </c>
      <c r="AI132" s="28" t="s">
        <v>118</v>
      </c>
      <c r="AJ132" s="28" t="s">
        <v>118</v>
      </c>
      <c r="AK132" s="28" t="s">
        <v>118</v>
      </c>
      <c r="AL132" s="28" t="s">
        <v>118</v>
      </c>
      <c r="AM132" s="28" t="s">
        <v>118</v>
      </c>
      <c r="AN132" s="28" t="s">
        <v>118</v>
      </c>
      <c r="AO132" s="28" t="s">
        <v>118</v>
      </c>
      <c r="AP132" s="28" t="s">
        <v>118</v>
      </c>
      <c r="AQ132" s="28" t="s">
        <v>118</v>
      </c>
      <c r="AR132" s="28" t="s">
        <v>117</v>
      </c>
      <c r="AS132" s="28" t="s">
        <v>481</v>
      </c>
      <c r="AT132" s="28" t="s">
        <v>118</v>
      </c>
      <c r="AU132" s="38" t="s">
        <v>212</v>
      </c>
      <c r="AV132" s="28">
        <v>70.0</v>
      </c>
      <c r="AW132" s="38">
        <v>38.0</v>
      </c>
      <c r="AX132" s="38" t="s">
        <v>206</v>
      </c>
      <c r="AY132" s="38">
        <v>753.0</v>
      </c>
      <c r="AZ132" s="39" t="s">
        <v>142</v>
      </c>
      <c r="BA132" s="38">
        <v>15.0</v>
      </c>
      <c r="BB132" s="38" t="s">
        <v>125</v>
      </c>
      <c r="BC132" s="28" t="s">
        <v>157</v>
      </c>
      <c r="BD132" s="28" t="s">
        <v>223</v>
      </c>
      <c r="BE132" s="29" t="s">
        <v>119</v>
      </c>
      <c r="BF132" s="29" t="s">
        <v>119</v>
      </c>
      <c r="BG132" s="40">
        <v>56.0</v>
      </c>
      <c r="BH132" s="41">
        <v>6.0</v>
      </c>
      <c r="BI132" s="42" t="s">
        <v>128</v>
      </c>
      <c r="BJ132" s="41">
        <v>112.0</v>
      </c>
      <c r="BK132" s="41">
        <v>10.0</v>
      </c>
      <c r="BL132" s="42" t="s">
        <v>128</v>
      </c>
      <c r="BM132" s="41">
        <v>4.0</v>
      </c>
      <c r="BN132" s="41">
        <v>1.0</v>
      </c>
      <c r="BO132" s="42" t="s">
        <v>138</v>
      </c>
      <c r="BP132" s="41">
        <v>2.0</v>
      </c>
      <c r="BQ132" s="41">
        <v>1.0</v>
      </c>
      <c r="BR132" s="42" t="s">
        <v>138</v>
      </c>
      <c r="BS132" s="41">
        <v>82.0</v>
      </c>
      <c r="BT132" s="41">
        <v>15.0</v>
      </c>
      <c r="BU132" s="42" t="s">
        <v>128</v>
      </c>
      <c r="BV132" s="41">
        <v>45.0</v>
      </c>
      <c r="BW132" s="41" t="s">
        <v>137</v>
      </c>
      <c r="BX132" s="42" t="s">
        <v>138</v>
      </c>
      <c r="BY132" s="41">
        <v>28.0</v>
      </c>
      <c r="BZ132" s="41">
        <v>10.0</v>
      </c>
      <c r="CA132" s="42" t="s">
        <v>128</v>
      </c>
      <c r="CB132" s="41">
        <v>-1.0</v>
      </c>
      <c r="CC132" s="41">
        <v>40.0</v>
      </c>
      <c r="CD132" s="42" t="s">
        <v>128</v>
      </c>
      <c r="CE132" s="41">
        <v>22.0</v>
      </c>
      <c r="CF132" s="41">
        <v>-1.03</v>
      </c>
      <c r="CG132" s="41" t="s">
        <v>150</v>
      </c>
      <c r="CH132" s="43">
        <v>11.0</v>
      </c>
      <c r="CI132" s="44" t="s">
        <v>191</v>
      </c>
      <c r="CJ132" s="45">
        <v>10.0</v>
      </c>
      <c r="CK132" s="44" t="s">
        <v>182</v>
      </c>
      <c r="CL132" s="46" t="s">
        <v>119</v>
      </c>
      <c r="CM132" s="47" t="s">
        <v>119</v>
      </c>
      <c r="CN132" s="46" t="s">
        <v>119</v>
      </c>
      <c r="CO132" s="46" t="s">
        <v>119</v>
      </c>
      <c r="CP132" s="45">
        <v>11.0</v>
      </c>
      <c r="CQ132" s="48" t="str">
        <f t="shared" si="1"/>
        <v>probablemente significativa</v>
      </c>
      <c r="CR132" s="41">
        <v>10.0</v>
      </c>
      <c r="CS132" s="49" t="str">
        <f t="shared" si="2"/>
        <v>posible</v>
      </c>
      <c r="CT132" s="66"/>
      <c r="CU132" s="66"/>
      <c r="CV132" s="66"/>
      <c r="CW132" s="66"/>
      <c r="CX132" s="66"/>
      <c r="CY132" s="52">
        <v>17.0</v>
      </c>
      <c r="CZ132" s="53">
        <v>4.0</v>
      </c>
      <c r="DA132" s="54" t="s">
        <v>117</v>
      </c>
      <c r="DB132" s="55" t="s">
        <v>118</v>
      </c>
      <c r="DC132" s="69">
        <v>403.0</v>
      </c>
      <c r="DD132" s="66">
        <v>369.0</v>
      </c>
      <c r="DE132" s="70">
        <v>34.0</v>
      </c>
      <c r="DF132" s="66"/>
      <c r="DG132" s="66"/>
      <c r="DH132" s="70"/>
      <c r="DI132" s="57">
        <v>477032.0</v>
      </c>
      <c r="DJ132" s="57">
        <v>56245.0</v>
      </c>
      <c r="DK132" s="57">
        <v>23455.0</v>
      </c>
      <c r="DL132" s="57">
        <v>439777.1991</v>
      </c>
    </row>
    <row r="133">
      <c r="A133" s="37" t="s">
        <v>482</v>
      </c>
      <c r="B133" s="29" t="s">
        <v>167</v>
      </c>
      <c r="C133" s="30">
        <v>45248.0</v>
      </c>
      <c r="D133" s="31">
        <v>60.0</v>
      </c>
      <c r="E133" s="28" t="s">
        <v>116</v>
      </c>
      <c r="F133" s="28">
        <v>158.0</v>
      </c>
      <c r="G133" s="32">
        <v>74.0</v>
      </c>
      <c r="H133" s="33">
        <v>29.642685467072585</v>
      </c>
      <c r="I133" s="28" t="s">
        <v>117</v>
      </c>
      <c r="J133" s="28">
        <v>4.0</v>
      </c>
      <c r="K133" s="34">
        <v>2022.0</v>
      </c>
      <c r="L133" s="28" t="s">
        <v>117</v>
      </c>
      <c r="M133" s="28">
        <v>4.0</v>
      </c>
      <c r="N133" s="34">
        <v>44044.0</v>
      </c>
      <c r="O133" s="28">
        <v>0.0</v>
      </c>
      <c r="P133" s="34">
        <v>44958.0</v>
      </c>
      <c r="Q133" s="28" t="s">
        <v>118</v>
      </c>
      <c r="R133" s="35" t="s">
        <v>131</v>
      </c>
      <c r="S133" s="28" t="s">
        <v>168</v>
      </c>
      <c r="T133" s="28" t="s">
        <v>118</v>
      </c>
      <c r="U133" s="28">
        <v>3.0</v>
      </c>
      <c r="V133" s="28">
        <v>1.0</v>
      </c>
      <c r="W133" s="28">
        <v>2.0</v>
      </c>
      <c r="X133" s="28">
        <v>2.0</v>
      </c>
      <c r="Y133" s="28">
        <v>3.0</v>
      </c>
      <c r="Z133" s="28">
        <v>1.0</v>
      </c>
      <c r="AA133" s="28">
        <v>3.0</v>
      </c>
      <c r="AB133" s="28">
        <v>1.0</v>
      </c>
      <c r="AC133" s="28">
        <v>3.0</v>
      </c>
      <c r="AD133" s="28">
        <v>1.0</v>
      </c>
      <c r="AE133" s="28">
        <v>1.0</v>
      </c>
      <c r="AF133" s="28">
        <v>3.0</v>
      </c>
      <c r="AG133" s="29" t="s">
        <v>119</v>
      </c>
      <c r="AH133" s="36" t="s">
        <v>118</v>
      </c>
      <c r="AI133" s="28" t="s">
        <v>118</v>
      </c>
      <c r="AJ133" s="28" t="s">
        <v>118</v>
      </c>
      <c r="AK133" s="28" t="s">
        <v>117</v>
      </c>
      <c r="AL133" s="28" t="s">
        <v>118</v>
      </c>
      <c r="AM133" s="28" t="s">
        <v>118</v>
      </c>
      <c r="AN133" s="28" t="s">
        <v>118</v>
      </c>
      <c r="AO133" s="28" t="s">
        <v>118</v>
      </c>
      <c r="AP133" s="28" t="s">
        <v>118</v>
      </c>
      <c r="AQ133" s="28" t="s">
        <v>118</v>
      </c>
      <c r="AR133" s="28" t="s">
        <v>117</v>
      </c>
      <c r="AS133" s="29" t="s">
        <v>119</v>
      </c>
      <c r="AT133" s="28" t="s">
        <v>156</v>
      </c>
      <c r="AU133" s="38" t="s">
        <v>246</v>
      </c>
      <c r="AV133" s="28">
        <v>80.0</v>
      </c>
      <c r="AW133" s="38">
        <v>32.0</v>
      </c>
      <c r="AX133" s="38" t="s">
        <v>141</v>
      </c>
      <c r="AY133" s="38">
        <v>198.0</v>
      </c>
      <c r="AZ133" s="39" t="s">
        <v>142</v>
      </c>
      <c r="BA133" s="38">
        <v>9.0</v>
      </c>
      <c r="BB133" s="38" t="s">
        <v>125</v>
      </c>
      <c r="BC133" s="28" t="s">
        <v>149</v>
      </c>
      <c r="BD133" s="28" t="s">
        <v>127</v>
      </c>
      <c r="BE133" s="28">
        <v>1204.0</v>
      </c>
      <c r="BF133" s="28">
        <v>290.0</v>
      </c>
      <c r="BG133" s="60">
        <v>32.0</v>
      </c>
      <c r="BH133" s="61">
        <v>55.0</v>
      </c>
      <c r="BI133" s="62" t="s">
        <v>128</v>
      </c>
      <c r="BJ133" s="61">
        <v>94.0</v>
      </c>
      <c r="BK133" s="61">
        <v>35.0</v>
      </c>
      <c r="BL133" s="62" t="s">
        <v>128</v>
      </c>
      <c r="BM133" s="61">
        <v>9.0</v>
      </c>
      <c r="BN133" s="61">
        <v>70.0</v>
      </c>
      <c r="BO133" s="62" t="s">
        <v>128</v>
      </c>
      <c r="BP133" s="61">
        <v>5.0</v>
      </c>
      <c r="BQ133" s="61">
        <v>31.0</v>
      </c>
      <c r="BR133" s="62" t="s">
        <v>128</v>
      </c>
      <c r="BS133" s="61">
        <v>113.0</v>
      </c>
      <c r="BT133" s="61">
        <v>90.0</v>
      </c>
      <c r="BU133" s="62" t="s">
        <v>128</v>
      </c>
      <c r="BV133" s="61">
        <v>61.0</v>
      </c>
      <c r="BW133" s="61">
        <v>30.0</v>
      </c>
      <c r="BX133" s="62" t="s">
        <v>128</v>
      </c>
      <c r="BY133" s="61">
        <v>41.0</v>
      </c>
      <c r="BZ133" s="61">
        <v>60.0</v>
      </c>
      <c r="CA133" s="62" t="s">
        <v>128</v>
      </c>
      <c r="CB133" s="61">
        <v>-3.0</v>
      </c>
      <c r="CC133" s="61">
        <v>40.0</v>
      </c>
      <c r="CD133" s="62" t="s">
        <v>128</v>
      </c>
      <c r="CE133" s="61">
        <v>26.0</v>
      </c>
      <c r="CF133" s="61">
        <v>0.2</v>
      </c>
      <c r="CG133" s="61" t="s">
        <v>128</v>
      </c>
      <c r="CH133" s="63">
        <v>3.0</v>
      </c>
      <c r="CI133" s="64" t="s">
        <v>129</v>
      </c>
      <c r="CJ133" s="65">
        <v>3.0</v>
      </c>
      <c r="CK133" s="64" t="s">
        <v>129</v>
      </c>
      <c r="CL133" s="67">
        <v>2.0</v>
      </c>
      <c r="CM133" s="47" t="s">
        <v>129</v>
      </c>
      <c r="CN133" s="67">
        <v>0.0</v>
      </c>
      <c r="CO133" s="46" t="s">
        <v>129</v>
      </c>
      <c r="CP133" s="65">
        <v>3.0</v>
      </c>
      <c r="CQ133" s="48" t="str">
        <f t="shared" si="1"/>
        <v>ausencia</v>
      </c>
      <c r="CR133" s="61">
        <v>3.0</v>
      </c>
      <c r="CS133" s="49" t="str">
        <f t="shared" si="2"/>
        <v>ausencia</v>
      </c>
      <c r="CT133" s="51">
        <v>27.0</v>
      </c>
      <c r="CU133" s="50">
        <v>5.0</v>
      </c>
      <c r="CV133" s="50">
        <v>1.91890072</v>
      </c>
      <c r="CW133" s="50">
        <v>0.14192363</v>
      </c>
      <c r="CX133" s="51">
        <v>0.84446734</v>
      </c>
      <c r="CY133" s="52">
        <v>21.0</v>
      </c>
      <c r="CZ133" s="53">
        <v>3.0</v>
      </c>
      <c r="DA133" s="54" t="s">
        <v>117</v>
      </c>
      <c r="DB133" s="55" t="s">
        <v>118</v>
      </c>
      <c r="DC133" s="56">
        <v>1276.0</v>
      </c>
      <c r="DD133" s="57">
        <v>1121.0</v>
      </c>
      <c r="DE133" s="58">
        <v>155.0</v>
      </c>
      <c r="DF133" s="57">
        <v>43.0161</v>
      </c>
      <c r="DG133" s="57">
        <v>43.3605</v>
      </c>
      <c r="DH133" s="58">
        <v>42.6574</v>
      </c>
      <c r="DI133" s="57">
        <v>407295.0</v>
      </c>
      <c r="DJ133" s="57">
        <v>51840.0</v>
      </c>
      <c r="DK133" s="57">
        <v>12588.0</v>
      </c>
      <c r="DL133" s="57">
        <v>439341.6118</v>
      </c>
    </row>
    <row r="134">
      <c r="A134" s="37" t="s">
        <v>483</v>
      </c>
      <c r="B134" s="29" t="s">
        <v>167</v>
      </c>
      <c r="C134" s="30">
        <v>45248.0</v>
      </c>
      <c r="D134" s="31">
        <v>36.0</v>
      </c>
      <c r="E134" s="28" t="s">
        <v>145</v>
      </c>
      <c r="F134" s="28">
        <v>185.0</v>
      </c>
      <c r="G134" s="32">
        <v>93.1</v>
      </c>
      <c r="H134" s="33">
        <v>27.20233747260774</v>
      </c>
      <c r="I134" s="28" t="s">
        <v>117</v>
      </c>
      <c r="J134" s="28">
        <v>4.0</v>
      </c>
      <c r="K134" s="34">
        <v>44757.0</v>
      </c>
      <c r="L134" s="28" t="s">
        <v>117</v>
      </c>
      <c r="M134" s="28">
        <v>2.0</v>
      </c>
      <c r="N134" s="34">
        <v>43922.0</v>
      </c>
      <c r="O134" s="28">
        <v>0.0</v>
      </c>
      <c r="P134" s="34">
        <v>44197.0</v>
      </c>
      <c r="Q134" s="28" t="s">
        <v>118</v>
      </c>
      <c r="R134" s="35" t="s">
        <v>131</v>
      </c>
      <c r="S134" s="28" t="s">
        <v>177</v>
      </c>
      <c r="T134" s="28" t="s">
        <v>118</v>
      </c>
      <c r="U134" s="28">
        <v>2.0</v>
      </c>
      <c r="V134" s="28">
        <v>1.0</v>
      </c>
      <c r="W134" s="28">
        <v>2.0</v>
      </c>
      <c r="X134" s="28">
        <v>3.0</v>
      </c>
      <c r="Y134" s="28">
        <v>2.0</v>
      </c>
      <c r="Z134" s="28">
        <v>2.0</v>
      </c>
      <c r="AA134" s="28">
        <v>2.0</v>
      </c>
      <c r="AB134" s="28">
        <v>1.0</v>
      </c>
      <c r="AC134" s="28">
        <v>1.0</v>
      </c>
      <c r="AD134" s="28">
        <v>3.0</v>
      </c>
      <c r="AE134" s="28">
        <v>1.0</v>
      </c>
      <c r="AF134" s="28">
        <v>3.0</v>
      </c>
      <c r="AG134" s="29" t="s">
        <v>119</v>
      </c>
      <c r="AH134" s="36" t="s">
        <v>118</v>
      </c>
      <c r="AI134" s="28" t="s">
        <v>118</v>
      </c>
      <c r="AJ134" s="28" t="s">
        <v>118</v>
      </c>
      <c r="AK134" s="28" t="s">
        <v>118</v>
      </c>
      <c r="AL134" s="28" t="s">
        <v>118</v>
      </c>
      <c r="AM134" s="28" t="s">
        <v>118</v>
      </c>
      <c r="AN134" s="28" t="s">
        <v>118</v>
      </c>
      <c r="AO134" s="28" t="s">
        <v>118</v>
      </c>
      <c r="AP134" s="28" t="s">
        <v>118</v>
      </c>
      <c r="AQ134" s="28" t="s">
        <v>118</v>
      </c>
      <c r="AR134" s="29" t="s">
        <v>119</v>
      </c>
      <c r="AS134" s="29" t="s">
        <v>119</v>
      </c>
      <c r="AT134" s="28" t="s">
        <v>156</v>
      </c>
      <c r="AU134" s="38" t="s">
        <v>228</v>
      </c>
      <c r="AV134" s="28">
        <v>67.0</v>
      </c>
      <c r="AW134" s="38">
        <v>32.0</v>
      </c>
      <c r="AX134" s="38" t="s">
        <v>141</v>
      </c>
      <c r="AY134" s="38">
        <v>1512.0</v>
      </c>
      <c r="AZ134" s="39" t="s">
        <v>142</v>
      </c>
      <c r="BA134" s="38">
        <v>8.0</v>
      </c>
      <c r="BB134" s="38" t="s">
        <v>125</v>
      </c>
      <c r="BC134" s="28" t="s">
        <v>149</v>
      </c>
      <c r="BD134" s="28" t="s">
        <v>127</v>
      </c>
      <c r="BE134" s="28">
        <v>1326.0</v>
      </c>
      <c r="BF134" s="28">
        <v>1051.0</v>
      </c>
      <c r="BG134" s="60">
        <v>34.0</v>
      </c>
      <c r="BH134" s="61">
        <v>30.0</v>
      </c>
      <c r="BI134" s="62" t="s">
        <v>128</v>
      </c>
      <c r="BJ134" s="61">
        <v>73.0</v>
      </c>
      <c r="BK134" s="61">
        <v>30.0</v>
      </c>
      <c r="BL134" s="62" t="s">
        <v>128</v>
      </c>
      <c r="BM134" s="61">
        <v>5.0</v>
      </c>
      <c r="BN134" s="61">
        <v>3.0</v>
      </c>
      <c r="BO134" s="62" t="s">
        <v>138</v>
      </c>
      <c r="BP134" s="61">
        <v>6.0</v>
      </c>
      <c r="BQ134" s="61">
        <v>53.0</v>
      </c>
      <c r="BR134" s="62" t="s">
        <v>128</v>
      </c>
      <c r="BS134" s="61">
        <v>70.0</v>
      </c>
      <c r="BT134" s="61" t="s">
        <v>137</v>
      </c>
      <c r="BU134" s="62" t="s">
        <v>138</v>
      </c>
      <c r="BV134" s="61">
        <v>58.0</v>
      </c>
      <c r="BW134" s="61">
        <v>10.0</v>
      </c>
      <c r="BX134" s="62" t="s">
        <v>150</v>
      </c>
      <c r="BY134" s="61">
        <v>41.0</v>
      </c>
      <c r="BZ134" s="61">
        <v>30.0</v>
      </c>
      <c r="CA134" s="62" t="s">
        <v>128</v>
      </c>
      <c r="CB134" s="61">
        <v>10.0</v>
      </c>
      <c r="CC134" s="61">
        <v>85.0</v>
      </c>
      <c r="CD134" s="62" t="s">
        <v>128</v>
      </c>
      <c r="CE134" s="61">
        <v>25.0</v>
      </c>
      <c r="CF134" s="61">
        <v>-0.09</v>
      </c>
      <c r="CG134" s="61" t="s">
        <v>128</v>
      </c>
      <c r="CH134" s="63">
        <v>6.0</v>
      </c>
      <c r="CI134" s="64" t="s">
        <v>129</v>
      </c>
      <c r="CJ134" s="65">
        <v>12.0</v>
      </c>
      <c r="CK134" s="64" t="s">
        <v>191</v>
      </c>
      <c r="CL134" s="67">
        <v>3.0</v>
      </c>
      <c r="CM134" s="68" t="s">
        <v>129</v>
      </c>
      <c r="CN134" s="67">
        <v>13.0</v>
      </c>
      <c r="CO134" s="67" t="s">
        <v>146</v>
      </c>
      <c r="CP134" s="65">
        <v>6.0</v>
      </c>
      <c r="CQ134" s="48" t="str">
        <f t="shared" si="1"/>
        <v>ausencia</v>
      </c>
      <c r="CR134" s="61">
        <v>12.0</v>
      </c>
      <c r="CS134" s="49" t="str">
        <f t="shared" si="2"/>
        <v>probablemente significativa</v>
      </c>
      <c r="CT134" s="50">
        <v>85.0</v>
      </c>
      <c r="CU134" s="50">
        <v>30.0</v>
      </c>
      <c r="CV134" s="50">
        <v>0.35215704</v>
      </c>
      <c r="CW134" s="50">
        <v>0.00239653</v>
      </c>
      <c r="CX134" s="51">
        <v>0.58030898</v>
      </c>
      <c r="CY134" s="52">
        <v>21.0</v>
      </c>
      <c r="CZ134" s="53">
        <v>4.0</v>
      </c>
      <c r="DA134" s="54" t="s">
        <v>117</v>
      </c>
      <c r="DB134" s="55" t="s">
        <v>117</v>
      </c>
      <c r="DC134" s="56">
        <v>39.0</v>
      </c>
      <c r="DD134" s="57">
        <v>39.0</v>
      </c>
      <c r="DE134" s="58">
        <v>0.0</v>
      </c>
      <c r="DF134" s="57">
        <v>38.2651</v>
      </c>
      <c r="DG134" s="57">
        <v>39.5075</v>
      </c>
      <c r="DH134" s="58">
        <v>37.0583</v>
      </c>
      <c r="DI134" s="57">
        <v>467676.0</v>
      </c>
      <c r="DJ134" s="57">
        <v>60554.0</v>
      </c>
      <c r="DK134" s="57">
        <v>24572.0</v>
      </c>
      <c r="DL134" s="57">
        <v>454528.2459</v>
      </c>
    </row>
    <row r="135">
      <c r="A135" s="37" t="s">
        <v>484</v>
      </c>
      <c r="B135" s="29" t="s">
        <v>167</v>
      </c>
      <c r="C135" s="30">
        <v>45254.0</v>
      </c>
      <c r="D135" s="31">
        <v>50.0</v>
      </c>
      <c r="E135" s="28" t="s">
        <v>116</v>
      </c>
      <c r="F135" s="28">
        <v>152.0</v>
      </c>
      <c r="G135" s="32">
        <v>82.0</v>
      </c>
      <c r="H135" s="33">
        <v>35.49168975069252</v>
      </c>
      <c r="I135" s="28" t="s">
        <v>117</v>
      </c>
      <c r="J135" s="28">
        <v>4.0</v>
      </c>
      <c r="K135" s="34">
        <v>44850.0</v>
      </c>
      <c r="L135" s="28" t="s">
        <v>117</v>
      </c>
      <c r="M135" s="28">
        <v>1.0</v>
      </c>
      <c r="N135" s="34">
        <v>44562.0</v>
      </c>
      <c r="O135" s="28">
        <v>3.0</v>
      </c>
      <c r="P135" s="34">
        <v>44562.0</v>
      </c>
      <c r="Q135" s="28" t="s">
        <v>118</v>
      </c>
      <c r="R135" s="35" t="s">
        <v>131</v>
      </c>
      <c r="S135" s="28" t="s">
        <v>168</v>
      </c>
      <c r="T135" s="28" t="s">
        <v>118</v>
      </c>
      <c r="U135" s="28">
        <v>1.0</v>
      </c>
      <c r="V135" s="28">
        <v>1.0</v>
      </c>
      <c r="W135" s="28">
        <v>3.0</v>
      </c>
      <c r="X135" s="28">
        <v>3.0</v>
      </c>
      <c r="Y135" s="28">
        <v>1.0</v>
      </c>
      <c r="Z135" s="28">
        <v>1.0</v>
      </c>
      <c r="AA135" s="28">
        <v>1.0</v>
      </c>
      <c r="AB135" s="28">
        <v>1.0</v>
      </c>
      <c r="AC135" s="28">
        <v>3.0</v>
      </c>
      <c r="AD135" s="28">
        <v>3.0</v>
      </c>
      <c r="AE135" s="28">
        <v>1.0</v>
      </c>
      <c r="AF135" s="28">
        <v>1.0</v>
      </c>
      <c r="AG135" s="29" t="s">
        <v>119</v>
      </c>
      <c r="AH135" s="36" t="s">
        <v>118</v>
      </c>
      <c r="AI135" s="28" t="s">
        <v>118</v>
      </c>
      <c r="AJ135" s="28" t="s">
        <v>118</v>
      </c>
      <c r="AK135" s="28" t="s">
        <v>118</v>
      </c>
      <c r="AL135" s="28" t="s">
        <v>118</v>
      </c>
      <c r="AM135" s="28" t="s">
        <v>118</v>
      </c>
      <c r="AN135" s="28" t="s">
        <v>118</v>
      </c>
      <c r="AO135" s="28" t="s">
        <v>118</v>
      </c>
      <c r="AP135" s="28" t="s">
        <v>118</v>
      </c>
      <c r="AQ135" s="28" t="s">
        <v>118</v>
      </c>
      <c r="AR135" s="28" t="s">
        <v>118</v>
      </c>
      <c r="AS135" s="29" t="s">
        <v>119</v>
      </c>
      <c r="AT135" s="28" t="s">
        <v>118</v>
      </c>
      <c r="AU135" s="38" t="s">
        <v>282</v>
      </c>
      <c r="AV135" s="28">
        <v>70.0</v>
      </c>
      <c r="AW135" s="38">
        <v>38.0</v>
      </c>
      <c r="AX135" s="38" t="s">
        <v>206</v>
      </c>
      <c r="AY135" s="38">
        <v>296.99999999999994</v>
      </c>
      <c r="AZ135" s="39" t="s">
        <v>142</v>
      </c>
      <c r="BA135" s="38">
        <v>12.0</v>
      </c>
      <c r="BB135" s="38" t="s">
        <v>125</v>
      </c>
      <c r="BC135" s="28" t="s">
        <v>136</v>
      </c>
      <c r="BD135" s="28" t="s">
        <v>162</v>
      </c>
      <c r="BE135" s="28">
        <v>692.0</v>
      </c>
      <c r="BF135" s="28">
        <v>692.0</v>
      </c>
      <c r="BG135" s="60">
        <v>38.0</v>
      </c>
      <c r="BH135" s="61">
        <v>35.0</v>
      </c>
      <c r="BI135" s="62" t="s">
        <v>128</v>
      </c>
      <c r="BJ135" s="61">
        <v>75.0</v>
      </c>
      <c r="BK135" s="61">
        <v>60.0</v>
      </c>
      <c r="BL135" s="62" t="s">
        <v>128</v>
      </c>
      <c r="BM135" s="61">
        <v>7.0</v>
      </c>
      <c r="BN135" s="61">
        <v>28.0</v>
      </c>
      <c r="BO135" s="62" t="s">
        <v>128</v>
      </c>
      <c r="BP135" s="61">
        <v>6.0</v>
      </c>
      <c r="BQ135" s="61">
        <v>51.0</v>
      </c>
      <c r="BR135" s="62" t="s">
        <v>128</v>
      </c>
      <c r="BS135" s="61">
        <v>108.0</v>
      </c>
      <c r="BT135" s="61">
        <v>80.0</v>
      </c>
      <c r="BU135" s="62" t="s">
        <v>128</v>
      </c>
      <c r="BV135" s="61">
        <v>79.0</v>
      </c>
      <c r="BW135" s="61">
        <v>80.0</v>
      </c>
      <c r="BX135" s="62" t="s">
        <v>128</v>
      </c>
      <c r="BY135" s="61">
        <v>35.0</v>
      </c>
      <c r="BZ135" s="61">
        <v>30.0</v>
      </c>
      <c r="CA135" s="62" t="s">
        <v>128</v>
      </c>
      <c r="CB135" s="61">
        <v>-10.0</v>
      </c>
      <c r="CC135" s="61">
        <v>5.0</v>
      </c>
      <c r="CD135" s="62" t="s">
        <v>138</v>
      </c>
      <c r="CE135" s="61">
        <v>29.0</v>
      </c>
      <c r="CF135" s="61">
        <v>1.1</v>
      </c>
      <c r="CG135" s="61" t="s">
        <v>128</v>
      </c>
      <c r="CH135" s="63">
        <v>2.0</v>
      </c>
      <c r="CI135" s="64" t="s">
        <v>129</v>
      </c>
      <c r="CJ135" s="65">
        <v>6.0</v>
      </c>
      <c r="CK135" s="64" t="s">
        <v>129</v>
      </c>
      <c r="CL135" s="46" t="s">
        <v>119</v>
      </c>
      <c r="CM135" s="47" t="s">
        <v>119</v>
      </c>
      <c r="CN135" s="46" t="s">
        <v>119</v>
      </c>
      <c r="CO135" s="46" t="s">
        <v>119</v>
      </c>
      <c r="CP135" s="65">
        <v>2.0</v>
      </c>
      <c r="CQ135" s="48" t="str">
        <f t="shared" si="1"/>
        <v>ausencia</v>
      </c>
      <c r="CR135" s="61">
        <v>6.0</v>
      </c>
      <c r="CS135" s="49" t="str">
        <f t="shared" si="2"/>
        <v>ausencia</v>
      </c>
      <c r="CT135" s="71"/>
      <c r="CU135" s="71"/>
      <c r="CV135" s="71"/>
      <c r="CW135" s="71"/>
      <c r="CX135" s="71"/>
      <c r="CY135" s="52">
        <v>9.0</v>
      </c>
      <c r="CZ135" s="53">
        <v>4.0</v>
      </c>
      <c r="DA135" s="54" t="s">
        <v>117</v>
      </c>
      <c r="DB135" s="55" t="s">
        <v>117</v>
      </c>
      <c r="DC135" s="56">
        <v>496.0</v>
      </c>
      <c r="DD135" s="57">
        <v>302.0</v>
      </c>
      <c r="DE135" s="58">
        <v>194.0</v>
      </c>
      <c r="DF135" s="57">
        <v>41.089</v>
      </c>
      <c r="DG135" s="57">
        <v>41.2035</v>
      </c>
      <c r="DH135" s="58">
        <v>40.9629</v>
      </c>
      <c r="DI135" s="57">
        <v>383771.0</v>
      </c>
      <c r="DJ135" s="57">
        <v>49377.0</v>
      </c>
      <c r="DK135" s="57">
        <v>23898.0</v>
      </c>
      <c r="DL135" s="57">
        <v>379887.9499</v>
      </c>
    </row>
    <row r="136">
      <c r="A136" s="37" t="s">
        <v>485</v>
      </c>
      <c r="B136" s="29" t="s">
        <v>167</v>
      </c>
      <c r="C136" s="30">
        <v>45248.0</v>
      </c>
      <c r="D136" s="31">
        <v>61.0</v>
      </c>
      <c r="E136" s="28" t="s">
        <v>116</v>
      </c>
      <c r="F136" s="28">
        <v>166.0</v>
      </c>
      <c r="G136" s="32">
        <v>77.0</v>
      </c>
      <c r="H136" s="33">
        <v>27.94309769197271</v>
      </c>
      <c r="I136" s="28" t="s">
        <v>117</v>
      </c>
      <c r="J136" s="28">
        <v>3.0</v>
      </c>
      <c r="K136" s="34">
        <v>44459.0</v>
      </c>
      <c r="L136" s="28" t="s">
        <v>117</v>
      </c>
      <c r="M136" s="28">
        <v>1.0</v>
      </c>
      <c r="N136" s="34">
        <v>44562.0</v>
      </c>
      <c r="O136" s="28">
        <v>0.0</v>
      </c>
      <c r="P136" s="34">
        <v>44562.0</v>
      </c>
      <c r="Q136" s="28" t="s">
        <v>118</v>
      </c>
      <c r="R136" s="35" t="s">
        <v>131</v>
      </c>
      <c r="S136" s="28" t="s">
        <v>168</v>
      </c>
      <c r="T136" s="28" t="s">
        <v>118</v>
      </c>
      <c r="U136" s="28">
        <v>2.0</v>
      </c>
      <c r="V136" s="28">
        <v>2.0</v>
      </c>
      <c r="W136" s="28">
        <v>3.0</v>
      </c>
      <c r="X136" s="28">
        <v>2.0</v>
      </c>
      <c r="Y136" s="28">
        <v>3.0</v>
      </c>
      <c r="Z136" s="28">
        <v>1.0</v>
      </c>
      <c r="AA136" s="28">
        <v>1.0</v>
      </c>
      <c r="AB136" s="28">
        <v>1.0</v>
      </c>
      <c r="AC136" s="28">
        <v>1.0</v>
      </c>
      <c r="AD136" s="28">
        <v>1.0</v>
      </c>
      <c r="AE136" s="28">
        <v>1.0</v>
      </c>
      <c r="AF136" s="28">
        <v>1.0</v>
      </c>
      <c r="AG136" s="29" t="s">
        <v>119</v>
      </c>
      <c r="AH136" s="36" t="s">
        <v>118</v>
      </c>
      <c r="AI136" s="28" t="s">
        <v>118</v>
      </c>
      <c r="AJ136" s="28" t="s">
        <v>118</v>
      </c>
      <c r="AK136" s="28" t="s">
        <v>117</v>
      </c>
      <c r="AL136" s="28" t="s">
        <v>118</v>
      </c>
      <c r="AM136" s="28" t="s">
        <v>118</v>
      </c>
      <c r="AN136" s="28" t="s">
        <v>118</v>
      </c>
      <c r="AO136" s="28" t="s">
        <v>118</v>
      </c>
      <c r="AP136" s="28" t="s">
        <v>118</v>
      </c>
      <c r="AQ136" s="28" t="s">
        <v>118</v>
      </c>
      <c r="AR136" s="28" t="s">
        <v>118</v>
      </c>
      <c r="AS136" s="29" t="s">
        <v>119</v>
      </c>
      <c r="AT136" s="28" t="s">
        <v>118</v>
      </c>
      <c r="AU136" s="38" t="s">
        <v>486</v>
      </c>
      <c r="AV136" s="28">
        <v>70.0</v>
      </c>
      <c r="AW136" s="38">
        <v>31.0</v>
      </c>
      <c r="AX136" s="38" t="s">
        <v>141</v>
      </c>
      <c r="AY136" s="38">
        <v>396.0</v>
      </c>
      <c r="AZ136" s="39" t="s">
        <v>142</v>
      </c>
      <c r="BA136" s="38">
        <v>8.0</v>
      </c>
      <c r="BB136" s="38" t="s">
        <v>125</v>
      </c>
      <c r="BC136" s="28" t="s">
        <v>136</v>
      </c>
      <c r="BD136" s="28" t="s">
        <v>127</v>
      </c>
      <c r="BE136" s="28">
        <v>686.0</v>
      </c>
      <c r="BF136" s="28">
        <v>686.0</v>
      </c>
      <c r="BG136" s="60">
        <v>51.0</v>
      </c>
      <c r="BH136" s="61">
        <v>10.0</v>
      </c>
      <c r="BI136" s="62" t="s">
        <v>150</v>
      </c>
      <c r="BJ136" s="61">
        <v>122.0</v>
      </c>
      <c r="BK136" s="61">
        <v>10.0</v>
      </c>
      <c r="BL136" s="62" t="s">
        <v>150</v>
      </c>
      <c r="BM136" s="61">
        <v>8.0</v>
      </c>
      <c r="BN136" s="61">
        <v>51.0</v>
      </c>
      <c r="BO136" s="62" t="s">
        <v>128</v>
      </c>
      <c r="BP136" s="61">
        <v>5.0</v>
      </c>
      <c r="BQ136" s="61">
        <v>31.0</v>
      </c>
      <c r="BR136" s="62" t="s">
        <v>128</v>
      </c>
      <c r="BS136" s="61">
        <v>95.0</v>
      </c>
      <c r="BT136" s="61">
        <v>50.0</v>
      </c>
      <c r="BU136" s="62" t="s">
        <v>128</v>
      </c>
      <c r="BV136" s="61">
        <v>52.0</v>
      </c>
      <c r="BW136" s="61">
        <v>15.0</v>
      </c>
      <c r="BX136" s="62" t="s">
        <v>128</v>
      </c>
      <c r="BY136" s="61">
        <v>32.0</v>
      </c>
      <c r="BZ136" s="61">
        <v>20.0</v>
      </c>
      <c r="CA136" s="62" t="s">
        <v>128</v>
      </c>
      <c r="CB136" s="61">
        <v>-1.0</v>
      </c>
      <c r="CC136" s="61">
        <v>50.0</v>
      </c>
      <c r="CD136" s="62" t="s">
        <v>128</v>
      </c>
      <c r="CE136" s="61">
        <v>25.0</v>
      </c>
      <c r="CF136" s="61">
        <v>-0.09</v>
      </c>
      <c r="CG136" s="61" t="s">
        <v>128</v>
      </c>
      <c r="CH136" s="63">
        <v>9.0</v>
      </c>
      <c r="CI136" s="64" t="s">
        <v>182</v>
      </c>
      <c r="CJ136" s="65">
        <v>11.0</v>
      </c>
      <c r="CK136" s="64" t="s">
        <v>191</v>
      </c>
      <c r="CL136" s="67">
        <v>8.0</v>
      </c>
      <c r="CM136" s="47" t="s">
        <v>147</v>
      </c>
      <c r="CN136" s="67">
        <v>10.0</v>
      </c>
      <c r="CO136" s="46" t="s">
        <v>146</v>
      </c>
      <c r="CP136" s="65">
        <v>9.0</v>
      </c>
      <c r="CQ136" s="48" t="str">
        <f t="shared" si="1"/>
        <v>posible</v>
      </c>
      <c r="CR136" s="61">
        <v>11.0</v>
      </c>
      <c r="CS136" s="49" t="str">
        <f t="shared" si="2"/>
        <v>probablemente significativa</v>
      </c>
      <c r="CT136" s="50">
        <v>86.0</v>
      </c>
      <c r="CU136" s="50">
        <v>32.0</v>
      </c>
      <c r="CV136" s="50">
        <v>5.35422436</v>
      </c>
      <c r="CW136" s="50">
        <v>0.03554847</v>
      </c>
      <c r="CX136" s="51">
        <v>0.58891855</v>
      </c>
      <c r="CY136" s="52">
        <v>24.0</v>
      </c>
      <c r="CZ136" s="53">
        <v>4.0</v>
      </c>
      <c r="DA136" s="54" t="s">
        <v>117</v>
      </c>
      <c r="DB136" s="55" t="s">
        <v>118</v>
      </c>
      <c r="DC136" s="56">
        <v>455.0</v>
      </c>
      <c r="DD136" s="57">
        <v>287.0</v>
      </c>
      <c r="DE136" s="58">
        <v>168.0</v>
      </c>
      <c r="DF136" s="57">
        <v>40.7912</v>
      </c>
      <c r="DG136" s="57">
        <v>41.8197</v>
      </c>
      <c r="DH136" s="58">
        <v>39.7846</v>
      </c>
      <c r="DI136" s="57">
        <v>345669.0</v>
      </c>
      <c r="DJ136" s="57">
        <v>47625.0</v>
      </c>
      <c r="DK136" s="57">
        <v>20785.0</v>
      </c>
      <c r="DL136" s="57">
        <v>379150.436</v>
      </c>
    </row>
    <row r="137">
      <c r="A137" s="37" t="s">
        <v>487</v>
      </c>
      <c r="B137" s="29" t="s">
        <v>167</v>
      </c>
      <c r="C137" s="30">
        <v>45282.0</v>
      </c>
      <c r="D137" s="31">
        <v>51.0</v>
      </c>
      <c r="E137" s="28" t="s">
        <v>116</v>
      </c>
      <c r="F137" s="28">
        <v>161.0</v>
      </c>
      <c r="G137" s="32">
        <v>85.0</v>
      </c>
      <c r="H137" s="33">
        <v>32.79194475521778</v>
      </c>
      <c r="I137" s="28" t="s">
        <v>117</v>
      </c>
      <c r="J137" s="28">
        <v>3.0</v>
      </c>
      <c r="K137" s="34">
        <v>44896.0</v>
      </c>
      <c r="L137" s="28" t="s">
        <v>117</v>
      </c>
      <c r="M137" s="28">
        <v>1.0</v>
      </c>
      <c r="N137" s="34">
        <v>43952.0</v>
      </c>
      <c r="O137" s="28">
        <v>0.0</v>
      </c>
      <c r="P137" s="34">
        <v>44562.0</v>
      </c>
      <c r="Q137" s="28" t="s">
        <v>118</v>
      </c>
      <c r="R137" s="35" t="s">
        <v>131</v>
      </c>
      <c r="S137" s="28" t="s">
        <v>168</v>
      </c>
      <c r="T137" s="28" t="s">
        <v>118</v>
      </c>
      <c r="U137" s="28">
        <v>2.0</v>
      </c>
      <c r="V137" s="28">
        <v>1.0</v>
      </c>
      <c r="W137" s="28">
        <v>3.0</v>
      </c>
      <c r="X137" s="28">
        <v>3.0</v>
      </c>
      <c r="Y137" s="28">
        <v>1.0</v>
      </c>
      <c r="Z137" s="28">
        <v>2.0</v>
      </c>
      <c r="AA137" s="28">
        <v>1.0</v>
      </c>
      <c r="AB137" s="28">
        <v>3.0</v>
      </c>
      <c r="AC137" s="28">
        <v>3.0</v>
      </c>
      <c r="AD137" s="28">
        <v>3.0</v>
      </c>
      <c r="AE137" s="28">
        <v>1.0</v>
      </c>
      <c r="AF137" s="28">
        <v>3.0</v>
      </c>
      <c r="AG137" s="28" t="s">
        <v>467</v>
      </c>
      <c r="AH137" s="36" t="s">
        <v>117</v>
      </c>
      <c r="AI137" s="28" t="s">
        <v>118</v>
      </c>
      <c r="AJ137" s="28" t="s">
        <v>118</v>
      </c>
      <c r="AK137" s="28" t="s">
        <v>117</v>
      </c>
      <c r="AL137" s="28" t="s">
        <v>118</v>
      </c>
      <c r="AM137" s="28" t="s">
        <v>118</v>
      </c>
      <c r="AN137" s="28" t="s">
        <v>118</v>
      </c>
      <c r="AO137" s="28" t="s">
        <v>117</v>
      </c>
      <c r="AP137" s="28" t="s">
        <v>118</v>
      </c>
      <c r="AQ137" s="28" t="s">
        <v>118</v>
      </c>
      <c r="AR137" s="28" t="s">
        <v>118</v>
      </c>
      <c r="AS137" s="29" t="s">
        <v>119</v>
      </c>
      <c r="AT137" s="28" t="s">
        <v>118</v>
      </c>
      <c r="AU137" s="38" t="s">
        <v>311</v>
      </c>
      <c r="AV137" s="28">
        <v>80.0</v>
      </c>
      <c r="AW137" s="38">
        <v>25.0</v>
      </c>
      <c r="AX137" s="38" t="s">
        <v>141</v>
      </c>
      <c r="AY137" s="38">
        <v>1191.0</v>
      </c>
      <c r="AZ137" s="39" t="s">
        <v>142</v>
      </c>
      <c r="BA137" s="38">
        <v>5.0</v>
      </c>
      <c r="BB137" s="38" t="s">
        <v>135</v>
      </c>
      <c r="BC137" s="28" t="s">
        <v>171</v>
      </c>
      <c r="BD137" s="28" t="s">
        <v>127</v>
      </c>
      <c r="BE137" s="28">
        <v>1330.0</v>
      </c>
      <c r="BF137" s="28">
        <v>720.0</v>
      </c>
      <c r="BG137" s="60">
        <v>52.0</v>
      </c>
      <c r="BH137" s="61">
        <v>10.0</v>
      </c>
      <c r="BI137" s="62" t="s">
        <v>128</v>
      </c>
      <c r="BJ137" s="61">
        <v>98.0</v>
      </c>
      <c r="BK137" s="61">
        <v>30.0</v>
      </c>
      <c r="BL137" s="62" t="s">
        <v>128</v>
      </c>
      <c r="BM137" s="61">
        <v>4.0</v>
      </c>
      <c r="BN137" s="61">
        <v>1.0</v>
      </c>
      <c r="BO137" s="62" t="s">
        <v>138</v>
      </c>
      <c r="BP137" s="61">
        <v>4.0</v>
      </c>
      <c r="BQ137" s="61">
        <v>12.0</v>
      </c>
      <c r="BR137" s="62" t="s">
        <v>128</v>
      </c>
      <c r="BS137" s="61">
        <v>75.0</v>
      </c>
      <c r="BT137" s="61">
        <v>5.0</v>
      </c>
      <c r="BU137" s="62" t="s">
        <v>138</v>
      </c>
      <c r="BV137" s="61">
        <v>60.0</v>
      </c>
      <c r="BW137" s="61">
        <v>20.0</v>
      </c>
      <c r="BX137" s="62" t="s">
        <v>128</v>
      </c>
      <c r="BY137" s="61">
        <v>34.0</v>
      </c>
      <c r="BZ137" s="61">
        <v>20.0</v>
      </c>
      <c r="CA137" s="62" t="s">
        <v>128</v>
      </c>
      <c r="CB137" s="61">
        <v>1.0</v>
      </c>
      <c r="CC137" s="61">
        <v>50.0</v>
      </c>
      <c r="CD137" s="62" t="s">
        <v>128</v>
      </c>
      <c r="CE137" s="61">
        <v>24.0</v>
      </c>
      <c r="CF137" s="61">
        <v>-0.4</v>
      </c>
      <c r="CG137" s="61" t="s">
        <v>128</v>
      </c>
      <c r="CH137" s="63">
        <v>3.0</v>
      </c>
      <c r="CI137" s="64" t="s">
        <v>129</v>
      </c>
      <c r="CJ137" s="65">
        <v>6.0</v>
      </c>
      <c r="CK137" s="64" t="s">
        <v>129</v>
      </c>
      <c r="CL137" s="67">
        <v>9.0</v>
      </c>
      <c r="CM137" s="68" t="s">
        <v>146</v>
      </c>
      <c r="CN137" s="67">
        <v>13.0</v>
      </c>
      <c r="CO137" s="67" t="s">
        <v>146</v>
      </c>
      <c r="CP137" s="65">
        <v>3.0</v>
      </c>
      <c r="CQ137" s="48" t="str">
        <f t="shared" si="1"/>
        <v>ausencia</v>
      </c>
      <c r="CR137" s="61">
        <v>6.0</v>
      </c>
      <c r="CS137" s="49" t="str">
        <f t="shared" si="2"/>
        <v>ausencia</v>
      </c>
      <c r="CT137" s="51">
        <v>28.0</v>
      </c>
      <c r="CU137" s="50">
        <v>22.0</v>
      </c>
      <c r="CV137" s="50">
        <v>1.71653077</v>
      </c>
      <c r="CW137" s="50">
        <v>0.1286735</v>
      </c>
      <c r="CX137" s="51">
        <v>0.78021693</v>
      </c>
      <c r="CY137" s="52">
        <v>11.0</v>
      </c>
      <c r="CZ137" s="53">
        <v>2.0</v>
      </c>
      <c r="DA137" s="54" t="s">
        <v>117</v>
      </c>
      <c r="DB137" s="55" t="s">
        <v>118</v>
      </c>
      <c r="DC137" s="56">
        <v>2180.0</v>
      </c>
      <c r="DD137" s="57">
        <v>2012.0</v>
      </c>
      <c r="DE137" s="58">
        <v>168.0</v>
      </c>
      <c r="DF137" s="57">
        <v>36.5734</v>
      </c>
      <c r="DG137" s="57">
        <v>38.0303</v>
      </c>
      <c r="DH137" s="58">
        <v>35.0995</v>
      </c>
      <c r="DI137" s="57">
        <v>406810.0</v>
      </c>
      <c r="DJ137" s="57">
        <v>55155.0</v>
      </c>
      <c r="DK137" s="57">
        <v>38067.0</v>
      </c>
      <c r="DL137" s="57">
        <v>445400.1653</v>
      </c>
    </row>
    <row r="138">
      <c r="A138" s="37" t="s">
        <v>488</v>
      </c>
      <c r="B138" s="29" t="s">
        <v>167</v>
      </c>
      <c r="C138" s="30">
        <v>45282.0</v>
      </c>
      <c r="D138" s="31">
        <v>53.0</v>
      </c>
      <c r="E138" s="28" t="s">
        <v>116</v>
      </c>
      <c r="F138" s="28">
        <v>155.0</v>
      </c>
      <c r="G138" s="32">
        <v>61.0</v>
      </c>
      <c r="H138" s="33">
        <v>25.39021852237253</v>
      </c>
      <c r="I138" s="28" t="s">
        <v>117</v>
      </c>
      <c r="J138" s="28">
        <v>3.0</v>
      </c>
      <c r="K138" s="34">
        <v>44599.0</v>
      </c>
      <c r="L138" s="28" t="s">
        <v>117</v>
      </c>
      <c r="M138" s="28">
        <v>1.0</v>
      </c>
      <c r="N138" s="34">
        <v>44409.0</v>
      </c>
      <c r="O138" s="28">
        <v>2.0</v>
      </c>
      <c r="P138" s="34">
        <v>44599.0</v>
      </c>
      <c r="Q138" s="28" t="s">
        <v>118</v>
      </c>
      <c r="R138" s="35" t="s">
        <v>131</v>
      </c>
      <c r="S138" s="28" t="s">
        <v>177</v>
      </c>
      <c r="T138" s="28" t="s">
        <v>118</v>
      </c>
      <c r="U138" s="28">
        <v>2.0</v>
      </c>
      <c r="V138" s="28">
        <v>1.0</v>
      </c>
      <c r="W138" s="28">
        <v>2.0</v>
      </c>
      <c r="X138" s="28">
        <v>2.0</v>
      </c>
      <c r="Y138" s="28">
        <v>1.0</v>
      </c>
      <c r="Z138" s="28">
        <v>1.0</v>
      </c>
      <c r="AA138" s="28">
        <v>1.0</v>
      </c>
      <c r="AB138" s="28">
        <v>1.0</v>
      </c>
      <c r="AC138" s="28">
        <v>3.0</v>
      </c>
      <c r="AD138" s="28">
        <v>1.0</v>
      </c>
      <c r="AE138" s="28">
        <v>1.0</v>
      </c>
      <c r="AF138" s="28">
        <v>1.0</v>
      </c>
      <c r="AG138" s="29" t="s">
        <v>119</v>
      </c>
      <c r="AH138" s="36" t="s">
        <v>117</v>
      </c>
      <c r="AI138" s="28" t="s">
        <v>118</v>
      </c>
      <c r="AJ138" s="28" t="s">
        <v>118</v>
      </c>
      <c r="AK138" s="28" t="s">
        <v>117</v>
      </c>
      <c r="AL138" s="28" t="s">
        <v>118</v>
      </c>
      <c r="AM138" s="28" t="s">
        <v>118</v>
      </c>
      <c r="AN138" s="28" t="s">
        <v>118</v>
      </c>
      <c r="AO138" s="28" t="s">
        <v>118</v>
      </c>
      <c r="AP138" s="28" t="s">
        <v>118</v>
      </c>
      <c r="AQ138" s="28" t="s">
        <v>118</v>
      </c>
      <c r="AR138" s="28" t="s">
        <v>117</v>
      </c>
      <c r="AS138" s="28" t="s">
        <v>489</v>
      </c>
      <c r="AT138" s="28" t="s">
        <v>156</v>
      </c>
      <c r="AU138" s="38" t="s">
        <v>490</v>
      </c>
      <c r="AV138" s="28">
        <v>60.0</v>
      </c>
      <c r="AW138" s="38">
        <v>31.0</v>
      </c>
      <c r="AX138" s="38" t="s">
        <v>141</v>
      </c>
      <c r="AY138" s="38">
        <v>1935.0</v>
      </c>
      <c r="AZ138" s="39" t="s">
        <v>124</v>
      </c>
      <c r="BA138" s="38">
        <v>16.0</v>
      </c>
      <c r="BB138" s="38" t="s">
        <v>125</v>
      </c>
      <c r="BC138" s="28" t="s">
        <v>153</v>
      </c>
      <c r="BD138" s="28" t="s">
        <v>32</v>
      </c>
      <c r="BE138" s="28">
        <v>873.0</v>
      </c>
      <c r="BF138" s="28">
        <v>683.0</v>
      </c>
      <c r="BG138" s="60">
        <v>53.0</v>
      </c>
      <c r="BH138" s="61">
        <v>10.0</v>
      </c>
      <c r="BI138" s="62" t="s">
        <v>128</v>
      </c>
      <c r="BJ138" s="61">
        <v>79.0</v>
      </c>
      <c r="BK138" s="61">
        <v>50.0</v>
      </c>
      <c r="BL138" s="62" t="s">
        <v>128</v>
      </c>
      <c r="BM138" s="61">
        <v>5.0</v>
      </c>
      <c r="BN138" s="61">
        <v>4.0</v>
      </c>
      <c r="BO138" s="62" t="s">
        <v>138</v>
      </c>
      <c r="BP138" s="61">
        <v>4.0</v>
      </c>
      <c r="BQ138" s="61">
        <v>12.0</v>
      </c>
      <c r="BR138" s="62" t="s">
        <v>128</v>
      </c>
      <c r="BS138" s="61">
        <v>92.0</v>
      </c>
      <c r="BT138" s="61">
        <v>40.0</v>
      </c>
      <c r="BU138" s="62" t="s">
        <v>128</v>
      </c>
      <c r="BV138" s="61">
        <v>47.0</v>
      </c>
      <c r="BW138" s="61">
        <v>5.0</v>
      </c>
      <c r="BX138" s="62" t="s">
        <v>138</v>
      </c>
      <c r="BY138" s="61">
        <v>33.0</v>
      </c>
      <c r="BZ138" s="61">
        <v>25.0</v>
      </c>
      <c r="CA138" s="62" t="s">
        <v>128</v>
      </c>
      <c r="CB138" s="61">
        <v>2.0</v>
      </c>
      <c r="CC138" s="61">
        <v>60.0</v>
      </c>
      <c r="CD138" s="62" t="s">
        <v>128</v>
      </c>
      <c r="CE138" s="61">
        <v>25.0</v>
      </c>
      <c r="CF138" s="61">
        <v>0.2</v>
      </c>
      <c r="CG138" s="61" t="s">
        <v>128</v>
      </c>
      <c r="CH138" s="63">
        <v>5.0</v>
      </c>
      <c r="CI138" s="64" t="s">
        <v>129</v>
      </c>
      <c r="CJ138" s="65">
        <v>10.0</v>
      </c>
      <c r="CK138" s="64" t="s">
        <v>182</v>
      </c>
      <c r="CL138" s="46" t="s">
        <v>119</v>
      </c>
      <c r="CM138" s="47" t="s">
        <v>119</v>
      </c>
      <c r="CN138" s="46" t="s">
        <v>119</v>
      </c>
      <c r="CO138" s="46" t="s">
        <v>119</v>
      </c>
      <c r="CP138" s="65">
        <v>5.0</v>
      </c>
      <c r="CQ138" s="48" t="str">
        <f t="shared" si="1"/>
        <v>ausencia</v>
      </c>
      <c r="CR138" s="61">
        <v>10.0</v>
      </c>
      <c r="CS138" s="49" t="str">
        <f t="shared" si="2"/>
        <v>posible</v>
      </c>
      <c r="CT138" s="71"/>
      <c r="CU138" s="71"/>
      <c r="CV138" s="71"/>
      <c r="CW138" s="71"/>
      <c r="CX138" s="71"/>
      <c r="CY138" s="52">
        <v>12.0</v>
      </c>
      <c r="CZ138" s="53">
        <v>4.0</v>
      </c>
      <c r="DA138" s="54" t="s">
        <v>117</v>
      </c>
      <c r="DB138" s="55" t="s">
        <v>118</v>
      </c>
      <c r="DC138" s="56">
        <v>1528.0</v>
      </c>
      <c r="DD138" s="57">
        <v>998.0</v>
      </c>
      <c r="DE138" s="58">
        <v>530.0</v>
      </c>
      <c r="DF138" s="57">
        <v>43.2878</v>
      </c>
      <c r="DG138" s="57">
        <v>43.4107</v>
      </c>
      <c r="DH138" s="58">
        <v>43.1657</v>
      </c>
      <c r="DI138" s="57">
        <v>438633.0</v>
      </c>
      <c r="DJ138" s="57">
        <v>53210.0</v>
      </c>
      <c r="DK138" s="57">
        <v>12137.0</v>
      </c>
      <c r="DL138" s="57">
        <v>402536.2849</v>
      </c>
    </row>
    <row r="139">
      <c r="A139" s="37" t="s">
        <v>491</v>
      </c>
      <c r="B139" s="29" t="s">
        <v>167</v>
      </c>
      <c r="C139" s="30">
        <v>45257.0</v>
      </c>
      <c r="D139" s="31">
        <v>52.0</v>
      </c>
      <c r="E139" s="28" t="s">
        <v>116</v>
      </c>
      <c r="F139" s="28">
        <v>175.0</v>
      </c>
      <c r="G139" s="32">
        <v>87.0</v>
      </c>
      <c r="H139" s="33">
        <v>28.408163265306122</v>
      </c>
      <c r="I139" s="28" t="s">
        <v>117</v>
      </c>
      <c r="J139" s="28">
        <v>3.0</v>
      </c>
      <c r="K139" s="34">
        <v>44228.0</v>
      </c>
      <c r="L139" s="28" t="s">
        <v>117</v>
      </c>
      <c r="M139" s="28">
        <v>1.0</v>
      </c>
      <c r="N139" s="34">
        <v>44342.0</v>
      </c>
      <c r="O139" s="28">
        <v>0.0</v>
      </c>
      <c r="P139" s="34">
        <v>44228.0</v>
      </c>
      <c r="Q139" s="28" t="s">
        <v>118</v>
      </c>
      <c r="R139" s="35" t="s">
        <v>131</v>
      </c>
      <c r="S139" s="28" t="s">
        <v>168</v>
      </c>
      <c r="T139" s="28" t="s">
        <v>118</v>
      </c>
      <c r="U139" s="28">
        <v>1.0</v>
      </c>
      <c r="V139" s="28">
        <v>1.0</v>
      </c>
      <c r="W139" s="28">
        <v>3.0</v>
      </c>
      <c r="X139" s="28">
        <v>3.0</v>
      </c>
      <c r="Y139" s="28">
        <v>1.0</v>
      </c>
      <c r="Z139" s="28">
        <v>1.0</v>
      </c>
      <c r="AA139" s="28">
        <v>1.0</v>
      </c>
      <c r="AB139" s="28">
        <v>1.0</v>
      </c>
      <c r="AC139" s="28">
        <v>3.0</v>
      </c>
      <c r="AD139" s="28">
        <v>3.0</v>
      </c>
      <c r="AE139" s="28">
        <v>1.0</v>
      </c>
      <c r="AF139" s="28">
        <v>1.0</v>
      </c>
      <c r="AG139" s="29" t="s">
        <v>119</v>
      </c>
      <c r="AH139" s="36" t="s">
        <v>117</v>
      </c>
      <c r="AI139" s="28" t="s">
        <v>118</v>
      </c>
      <c r="AJ139" s="28" t="s">
        <v>118</v>
      </c>
      <c r="AK139" s="28" t="s">
        <v>118</v>
      </c>
      <c r="AL139" s="28" t="s">
        <v>118</v>
      </c>
      <c r="AM139" s="28" t="s">
        <v>118</v>
      </c>
      <c r="AN139" s="28" t="s">
        <v>118</v>
      </c>
      <c r="AO139" s="28" t="s">
        <v>117</v>
      </c>
      <c r="AP139" s="28" t="s">
        <v>118</v>
      </c>
      <c r="AQ139" s="28" t="s">
        <v>118</v>
      </c>
      <c r="AR139" s="28" t="s">
        <v>117</v>
      </c>
      <c r="AS139" s="28" t="s">
        <v>492</v>
      </c>
      <c r="AT139" s="28" t="s">
        <v>156</v>
      </c>
      <c r="AU139" s="38" t="s">
        <v>493</v>
      </c>
      <c r="AV139" s="28">
        <v>70.0</v>
      </c>
      <c r="AW139" s="38">
        <v>29.0</v>
      </c>
      <c r="AX139" s="38" t="s">
        <v>141</v>
      </c>
      <c r="AY139" s="38">
        <v>495.0</v>
      </c>
      <c r="AZ139" s="39" t="s">
        <v>142</v>
      </c>
      <c r="BA139" s="38">
        <v>4.0</v>
      </c>
      <c r="BB139" s="38" t="s">
        <v>135</v>
      </c>
      <c r="BC139" s="28" t="s">
        <v>153</v>
      </c>
      <c r="BD139" s="28" t="s">
        <v>127</v>
      </c>
      <c r="BE139" s="28">
        <v>915.0</v>
      </c>
      <c r="BF139" s="28">
        <v>1029.0</v>
      </c>
      <c r="BG139" s="60">
        <v>26.0</v>
      </c>
      <c r="BH139" s="61">
        <v>80.0</v>
      </c>
      <c r="BI139" s="62" t="s">
        <v>128</v>
      </c>
      <c r="BJ139" s="61">
        <v>67.0</v>
      </c>
      <c r="BK139" s="61">
        <v>75.0</v>
      </c>
      <c r="BL139" s="62" t="s">
        <v>128</v>
      </c>
      <c r="BM139" s="61">
        <v>7.0</v>
      </c>
      <c r="BN139" s="61">
        <v>28.0</v>
      </c>
      <c r="BO139" s="62" t="s">
        <v>128</v>
      </c>
      <c r="BP139" s="61">
        <v>6.0</v>
      </c>
      <c r="BQ139" s="61">
        <v>51.0</v>
      </c>
      <c r="BR139" s="62" t="s">
        <v>128</v>
      </c>
      <c r="BS139" s="61">
        <v>107.0</v>
      </c>
      <c r="BT139" s="61">
        <v>85.0</v>
      </c>
      <c r="BU139" s="62" t="s">
        <v>128</v>
      </c>
      <c r="BV139" s="61">
        <v>68.0</v>
      </c>
      <c r="BW139" s="61">
        <v>70.0</v>
      </c>
      <c r="BX139" s="62" t="s">
        <v>128</v>
      </c>
      <c r="BY139" s="61">
        <v>37.0</v>
      </c>
      <c r="BZ139" s="61">
        <v>60.0</v>
      </c>
      <c r="CA139" s="62" t="s">
        <v>128</v>
      </c>
      <c r="CB139" s="61">
        <v>-4.0</v>
      </c>
      <c r="CC139" s="61">
        <v>40.0</v>
      </c>
      <c r="CD139" s="62" t="s">
        <v>128</v>
      </c>
      <c r="CE139" s="61">
        <v>29.0</v>
      </c>
      <c r="CF139" s="61">
        <v>1.5</v>
      </c>
      <c r="CG139" s="61" t="s">
        <v>128</v>
      </c>
      <c r="CH139" s="63">
        <v>10.0</v>
      </c>
      <c r="CI139" s="64" t="s">
        <v>182</v>
      </c>
      <c r="CJ139" s="65">
        <v>16.0</v>
      </c>
      <c r="CK139" s="64" t="s">
        <v>191</v>
      </c>
      <c r="CL139" s="46" t="s">
        <v>119</v>
      </c>
      <c r="CM139" s="47" t="s">
        <v>119</v>
      </c>
      <c r="CN139" s="46" t="s">
        <v>119</v>
      </c>
      <c r="CO139" s="46" t="s">
        <v>119</v>
      </c>
      <c r="CP139" s="65">
        <v>10.0</v>
      </c>
      <c r="CQ139" s="48" t="str">
        <f t="shared" si="1"/>
        <v>posible</v>
      </c>
      <c r="CR139" s="61">
        <v>16.0</v>
      </c>
      <c r="CS139" s="49" t="str">
        <f t="shared" si="2"/>
        <v>probablemente significativa</v>
      </c>
      <c r="CT139" s="66"/>
      <c r="CU139" s="66"/>
      <c r="CV139" s="66"/>
      <c r="CW139" s="66"/>
      <c r="CX139" s="66"/>
      <c r="CY139" s="52">
        <v>15.0</v>
      </c>
      <c r="CZ139" s="53">
        <v>4.0</v>
      </c>
      <c r="DA139" s="54" t="s">
        <v>118</v>
      </c>
      <c r="DB139" s="55" t="s">
        <v>118</v>
      </c>
      <c r="DC139" s="69" t="str">
        <f t="shared" ref="DC139:DE139" si="12">IF(OR(ISBLANK(DB139), NOT(ISNUMBER(DB139))), "NaN", IF(DB139&lt;=7, "ausencia", IF(DB139&lt;=10, "posible", "probablemente significativa")))</f>
        <v>NaN</v>
      </c>
      <c r="DD139" s="66" t="str">
        <f t="shared" si="12"/>
        <v>NaN</v>
      </c>
      <c r="DE139" s="70" t="str">
        <f t="shared" si="12"/>
        <v>NaN</v>
      </c>
      <c r="DF139" s="66"/>
      <c r="DG139" s="66"/>
      <c r="DH139" s="70"/>
      <c r="DI139" s="66"/>
      <c r="DJ139" s="66"/>
      <c r="DK139" s="66"/>
      <c r="DL139" s="66"/>
    </row>
    <row r="140">
      <c r="A140" s="37" t="s">
        <v>494</v>
      </c>
      <c r="B140" s="29" t="s">
        <v>167</v>
      </c>
      <c r="C140" s="30">
        <v>45458.0</v>
      </c>
      <c r="D140" s="31">
        <v>41.0</v>
      </c>
      <c r="E140" s="28" t="s">
        <v>116</v>
      </c>
      <c r="F140" s="28">
        <v>168.0</v>
      </c>
      <c r="G140" s="32">
        <v>95.0</v>
      </c>
      <c r="H140" s="33">
        <v>33.659297052154194</v>
      </c>
      <c r="I140" s="28" t="s">
        <v>117</v>
      </c>
      <c r="J140" s="28">
        <v>2.0</v>
      </c>
      <c r="K140" s="34" t="s">
        <v>119</v>
      </c>
      <c r="L140" s="28" t="s">
        <v>117</v>
      </c>
      <c r="M140" s="28">
        <v>1.0</v>
      </c>
      <c r="N140" s="34">
        <v>44574.0</v>
      </c>
      <c r="O140" s="28" t="s">
        <v>119</v>
      </c>
      <c r="P140" s="34" t="s">
        <v>119</v>
      </c>
      <c r="Q140" s="28" t="s">
        <v>118</v>
      </c>
      <c r="R140" s="35" t="s">
        <v>131</v>
      </c>
      <c r="S140" s="28" t="s">
        <v>177</v>
      </c>
      <c r="T140" s="28" t="s">
        <v>118</v>
      </c>
      <c r="U140" s="28">
        <v>2.0</v>
      </c>
      <c r="V140" s="28">
        <v>2.0</v>
      </c>
      <c r="W140" s="28">
        <v>2.0</v>
      </c>
      <c r="X140" s="28">
        <v>2.0</v>
      </c>
      <c r="Y140" s="28">
        <v>2.0</v>
      </c>
      <c r="Z140" s="28">
        <v>1.0</v>
      </c>
      <c r="AA140" s="28">
        <v>2.0</v>
      </c>
      <c r="AB140" s="28">
        <v>1.0</v>
      </c>
      <c r="AC140" s="28">
        <v>1.0</v>
      </c>
      <c r="AD140" s="28">
        <v>3.0</v>
      </c>
      <c r="AE140" s="28">
        <v>1.0</v>
      </c>
      <c r="AF140" s="28">
        <v>1.0</v>
      </c>
      <c r="AG140" s="28" t="s">
        <v>495</v>
      </c>
      <c r="AH140" s="29" t="s">
        <v>119</v>
      </c>
      <c r="AI140" s="29" t="s">
        <v>119</v>
      </c>
      <c r="AJ140" s="29" t="s">
        <v>119</v>
      </c>
      <c r="AK140" s="29" t="s">
        <v>119</v>
      </c>
      <c r="AL140" s="29" t="s">
        <v>119</v>
      </c>
      <c r="AM140" s="29" t="s">
        <v>119</v>
      </c>
      <c r="AN140" s="29" t="s">
        <v>119</v>
      </c>
      <c r="AO140" s="29" t="s">
        <v>119</v>
      </c>
      <c r="AP140" s="29" t="s">
        <v>119</v>
      </c>
      <c r="AQ140" s="29" t="s">
        <v>119</v>
      </c>
      <c r="AR140" s="29" t="s">
        <v>119</v>
      </c>
      <c r="AS140" s="29" t="s">
        <v>119</v>
      </c>
      <c r="AT140" s="29" t="s">
        <v>119</v>
      </c>
      <c r="AU140" s="29" t="s">
        <v>119</v>
      </c>
      <c r="AV140" s="28">
        <v>65.0</v>
      </c>
      <c r="AW140" s="38">
        <v>32.0</v>
      </c>
      <c r="AX140" s="38" t="s">
        <v>141</v>
      </c>
      <c r="AY140" s="29" t="s">
        <v>119</v>
      </c>
      <c r="AZ140" s="29" t="s">
        <v>119</v>
      </c>
      <c r="BA140" s="38">
        <v>13.0</v>
      </c>
      <c r="BB140" s="38" t="s">
        <v>125</v>
      </c>
      <c r="BC140" s="29" t="s">
        <v>119</v>
      </c>
      <c r="BD140" s="29" t="s">
        <v>119</v>
      </c>
      <c r="BE140" s="28">
        <v>884.0</v>
      </c>
      <c r="BF140" s="29" t="s">
        <v>119</v>
      </c>
      <c r="BG140" s="40">
        <v>25.0</v>
      </c>
      <c r="BH140" s="41">
        <v>66.0</v>
      </c>
      <c r="BI140" s="42" t="s">
        <v>128</v>
      </c>
      <c r="BJ140" s="41">
        <v>84.0</v>
      </c>
      <c r="BK140" s="41">
        <v>5.0</v>
      </c>
      <c r="BL140" s="42" t="s">
        <v>128</v>
      </c>
      <c r="BM140" s="41">
        <v>6.0</v>
      </c>
      <c r="BN140" s="41">
        <v>16.0</v>
      </c>
      <c r="BO140" s="42" t="s">
        <v>128</v>
      </c>
      <c r="BP140" s="41">
        <v>7.0</v>
      </c>
      <c r="BQ140" s="41">
        <v>70.0</v>
      </c>
      <c r="BR140" s="42" t="s">
        <v>128</v>
      </c>
      <c r="BS140" s="41">
        <v>94.0</v>
      </c>
      <c r="BT140" s="41">
        <v>35.0</v>
      </c>
      <c r="BU140" s="42" t="s">
        <v>128</v>
      </c>
      <c r="BV140" s="41">
        <v>67.0</v>
      </c>
      <c r="BW140" s="41">
        <v>35.0</v>
      </c>
      <c r="BX140" s="42" t="s">
        <v>128</v>
      </c>
      <c r="BY140" s="41">
        <v>40.0</v>
      </c>
      <c r="BZ140" s="41">
        <v>35.0</v>
      </c>
      <c r="CA140" s="42" t="s">
        <v>128</v>
      </c>
      <c r="CB140" s="41">
        <v>1.0</v>
      </c>
      <c r="CC140" s="41">
        <v>45.0</v>
      </c>
      <c r="CD140" s="42" t="s">
        <v>128</v>
      </c>
      <c r="CE140" s="41">
        <v>30.0</v>
      </c>
      <c r="CF140" s="41">
        <v>1.4</v>
      </c>
      <c r="CG140" s="41" t="s">
        <v>128</v>
      </c>
      <c r="CH140" s="82" t="s">
        <v>119</v>
      </c>
      <c r="CI140" s="47" t="s">
        <v>119</v>
      </c>
      <c r="CJ140" s="83" t="s">
        <v>119</v>
      </c>
      <c r="CK140" s="47" t="s">
        <v>119</v>
      </c>
      <c r="CL140" s="67">
        <v>6.0</v>
      </c>
      <c r="CM140" s="68" t="s">
        <v>147</v>
      </c>
      <c r="CN140" s="67">
        <v>4.0</v>
      </c>
      <c r="CO140" s="67" t="s">
        <v>129</v>
      </c>
      <c r="CP140" s="84">
        <v>4.0</v>
      </c>
      <c r="CQ140" s="48" t="str">
        <f t="shared" si="1"/>
        <v>ausencia</v>
      </c>
      <c r="CR140" s="85">
        <v>4.0</v>
      </c>
      <c r="CS140" s="49" t="str">
        <f t="shared" si="2"/>
        <v>ausencia</v>
      </c>
      <c r="CT140" s="51">
        <v>30.0</v>
      </c>
      <c r="CU140" s="50">
        <v>40.0</v>
      </c>
      <c r="CV140" s="50">
        <v>2.07188276</v>
      </c>
      <c r="CW140" s="50">
        <v>0.12720126</v>
      </c>
      <c r="CX140" s="51">
        <v>0.83665815</v>
      </c>
      <c r="CY140" s="52">
        <v>0.0</v>
      </c>
      <c r="CZ140" s="53">
        <v>4.0</v>
      </c>
      <c r="DA140" s="54" t="s">
        <v>117</v>
      </c>
      <c r="DB140" s="55" t="s">
        <v>118</v>
      </c>
      <c r="DC140" s="56">
        <v>981.0</v>
      </c>
      <c r="DD140" s="57">
        <v>495.0</v>
      </c>
      <c r="DE140" s="58">
        <v>486.0</v>
      </c>
      <c r="DF140" s="57">
        <v>40.2587</v>
      </c>
      <c r="DG140" s="57">
        <v>40.2645</v>
      </c>
      <c r="DH140" s="58">
        <v>40.2243</v>
      </c>
      <c r="DI140" s="57">
        <v>439476.0</v>
      </c>
      <c r="DJ140" s="57">
        <v>55250.0</v>
      </c>
      <c r="DK140" s="57">
        <v>12429.0</v>
      </c>
      <c r="DL140" s="57">
        <v>434758.7739</v>
      </c>
    </row>
    <row r="141">
      <c r="A141" s="37" t="s">
        <v>496</v>
      </c>
      <c r="B141" s="29" t="s">
        <v>167</v>
      </c>
      <c r="C141" s="30">
        <v>45458.0</v>
      </c>
      <c r="D141" s="31">
        <v>42.0</v>
      </c>
      <c r="E141" s="28" t="s">
        <v>145</v>
      </c>
      <c r="F141" s="28">
        <v>173.0</v>
      </c>
      <c r="G141" s="32">
        <v>75.0</v>
      </c>
      <c r="H141" s="33">
        <v>25.05930702662969</v>
      </c>
      <c r="I141" s="28" t="s">
        <v>117</v>
      </c>
      <c r="J141" s="28">
        <v>2.0</v>
      </c>
      <c r="K141" s="29" t="s">
        <v>119</v>
      </c>
      <c r="L141" s="28" t="s">
        <v>117</v>
      </c>
      <c r="M141" s="28">
        <v>2.0</v>
      </c>
      <c r="N141" s="86">
        <v>44075.0</v>
      </c>
      <c r="O141" s="28">
        <v>0.0</v>
      </c>
      <c r="P141" s="34">
        <v>44562.0</v>
      </c>
      <c r="Q141" s="28" t="s">
        <v>118</v>
      </c>
      <c r="R141" s="35" t="s">
        <v>131</v>
      </c>
      <c r="S141" s="28" t="s">
        <v>168</v>
      </c>
      <c r="T141" s="28" t="s">
        <v>118</v>
      </c>
      <c r="U141" s="28">
        <v>1.0</v>
      </c>
      <c r="V141" s="28">
        <v>1.0</v>
      </c>
      <c r="W141" s="28">
        <v>1.0</v>
      </c>
      <c r="X141" s="28">
        <v>2.0</v>
      </c>
      <c r="Y141" s="28">
        <v>1.0</v>
      </c>
      <c r="Z141" s="28">
        <v>1.0</v>
      </c>
      <c r="AA141" s="28">
        <v>1.0</v>
      </c>
      <c r="AB141" s="28">
        <v>1.0</v>
      </c>
      <c r="AC141" s="28">
        <v>3.0</v>
      </c>
      <c r="AD141" s="28">
        <v>3.0</v>
      </c>
      <c r="AE141" s="28">
        <v>1.0</v>
      </c>
      <c r="AF141" s="28">
        <v>1.0</v>
      </c>
      <c r="AG141" s="59" t="s">
        <v>497</v>
      </c>
      <c r="AH141" s="28" t="s">
        <v>118</v>
      </c>
      <c r="AI141" s="28" t="s">
        <v>118</v>
      </c>
      <c r="AJ141" s="28" t="s">
        <v>118</v>
      </c>
      <c r="AK141" s="28" t="s">
        <v>118</v>
      </c>
      <c r="AL141" s="28" t="s">
        <v>118</v>
      </c>
      <c r="AM141" s="28" t="s">
        <v>118</v>
      </c>
      <c r="AN141" s="28" t="s">
        <v>118</v>
      </c>
      <c r="AO141" s="28" t="s">
        <v>118</v>
      </c>
      <c r="AP141" s="28" t="s">
        <v>118</v>
      </c>
      <c r="AQ141" s="28" t="s">
        <v>118</v>
      </c>
      <c r="AR141" s="28" t="s">
        <v>117</v>
      </c>
      <c r="AS141" s="28" t="s">
        <v>498</v>
      </c>
      <c r="AT141" s="28" t="s">
        <v>118</v>
      </c>
      <c r="AU141" s="38" t="s">
        <v>447</v>
      </c>
      <c r="AV141" s="28">
        <v>70.0</v>
      </c>
      <c r="AW141" s="38">
        <v>26.0</v>
      </c>
      <c r="AX141" s="38" t="s">
        <v>141</v>
      </c>
      <c r="AY141" s="38" t="s">
        <v>119</v>
      </c>
      <c r="AZ141" s="39" t="s">
        <v>124</v>
      </c>
      <c r="BA141" s="38">
        <v>10.0</v>
      </c>
      <c r="BB141" s="38" t="s">
        <v>125</v>
      </c>
      <c r="BC141" s="28" t="s">
        <v>201</v>
      </c>
      <c r="BD141" s="28" t="s">
        <v>162</v>
      </c>
      <c r="BE141" s="28">
        <v>1383.0</v>
      </c>
      <c r="BF141" s="28">
        <v>896.0</v>
      </c>
      <c r="BG141" s="60">
        <v>31.0</v>
      </c>
      <c r="BH141" s="61">
        <v>75.0</v>
      </c>
      <c r="BI141" s="62" t="s">
        <v>128</v>
      </c>
      <c r="BJ141" s="61">
        <v>61.0</v>
      </c>
      <c r="BK141" s="61">
        <v>90.0</v>
      </c>
      <c r="BL141" s="62" t="s">
        <v>128</v>
      </c>
      <c r="BM141" s="61">
        <v>5.0</v>
      </c>
      <c r="BN141" s="61">
        <v>3.0</v>
      </c>
      <c r="BO141" s="62" t="s">
        <v>138</v>
      </c>
      <c r="BP141" s="61">
        <v>4.0</v>
      </c>
      <c r="BQ141" s="61">
        <v>9.0</v>
      </c>
      <c r="BR141" s="62" t="s">
        <v>150</v>
      </c>
      <c r="BS141" s="61">
        <v>91.0</v>
      </c>
      <c r="BT141" s="61">
        <v>40.0</v>
      </c>
      <c r="BU141" s="62" t="s">
        <v>128</v>
      </c>
      <c r="BV141" s="61">
        <v>67.0</v>
      </c>
      <c r="BW141" s="61">
        <v>60.0</v>
      </c>
      <c r="BX141" s="62" t="s">
        <v>128</v>
      </c>
      <c r="BY141" s="61">
        <v>44.0</v>
      </c>
      <c r="BZ141" s="61">
        <v>80.0</v>
      </c>
      <c r="CA141" s="62" t="s">
        <v>128</v>
      </c>
      <c r="CB141" s="61">
        <v>6.0</v>
      </c>
      <c r="CC141" s="61">
        <v>85.0</v>
      </c>
      <c r="CD141" s="62" t="s">
        <v>128</v>
      </c>
      <c r="CE141" s="61">
        <v>29.0</v>
      </c>
      <c r="CF141" s="61">
        <v>0.5</v>
      </c>
      <c r="CG141" s="61" t="s">
        <v>128</v>
      </c>
      <c r="CH141" s="82" t="s">
        <v>119</v>
      </c>
      <c r="CI141" s="47" t="s">
        <v>119</v>
      </c>
      <c r="CJ141" s="83" t="s">
        <v>119</v>
      </c>
      <c r="CK141" s="47" t="s">
        <v>119</v>
      </c>
      <c r="CL141" s="67">
        <v>7.0</v>
      </c>
      <c r="CM141" s="68" t="s">
        <v>147</v>
      </c>
      <c r="CN141" s="67">
        <v>9.0</v>
      </c>
      <c r="CO141" s="67" t="s">
        <v>147</v>
      </c>
      <c r="CP141" s="84">
        <v>5.0</v>
      </c>
      <c r="CQ141" s="48" t="str">
        <f t="shared" si="1"/>
        <v>ausencia</v>
      </c>
      <c r="CR141" s="85">
        <v>8.0</v>
      </c>
      <c r="CS141" s="49" t="str">
        <f t="shared" si="2"/>
        <v>posible</v>
      </c>
      <c r="CT141" s="51">
        <v>31.0</v>
      </c>
      <c r="CU141" s="50">
        <v>11.0</v>
      </c>
      <c r="CV141" s="50">
        <v>2.12006608</v>
      </c>
      <c r="CW141" s="50">
        <v>0.12837905</v>
      </c>
      <c r="CX141" s="51">
        <v>0.91432914</v>
      </c>
      <c r="CY141" s="52">
        <v>8.0</v>
      </c>
      <c r="CZ141" s="53">
        <v>4.0</v>
      </c>
      <c r="DA141" s="54" t="s">
        <v>117</v>
      </c>
      <c r="DB141" s="55" t="s">
        <v>118</v>
      </c>
      <c r="DC141" s="56">
        <v>381.0</v>
      </c>
      <c r="DD141" s="57">
        <v>381.0</v>
      </c>
      <c r="DE141" s="58">
        <v>0.0</v>
      </c>
      <c r="DF141" s="57">
        <v>40.9049</v>
      </c>
      <c r="DG141" s="57">
        <v>40.8758</v>
      </c>
      <c r="DH141" s="58">
        <v>40.9083</v>
      </c>
      <c r="DI141" s="57">
        <v>495544.0</v>
      </c>
      <c r="DJ141" s="57">
        <v>59361.0</v>
      </c>
      <c r="DK141" s="57">
        <v>16274.0</v>
      </c>
      <c r="DL141" s="57">
        <v>457712.4135</v>
      </c>
    </row>
    <row r="142">
      <c r="A142" s="37" t="s">
        <v>499</v>
      </c>
      <c r="B142" s="29" t="s">
        <v>167</v>
      </c>
      <c r="C142" s="30">
        <v>45458.0</v>
      </c>
      <c r="D142" s="31">
        <v>44.0</v>
      </c>
      <c r="E142" s="28" t="s">
        <v>116</v>
      </c>
      <c r="F142" s="28">
        <v>159.0</v>
      </c>
      <c r="G142" s="32">
        <v>80.0</v>
      </c>
      <c r="H142" s="33">
        <v>31.644317867172976</v>
      </c>
      <c r="I142" s="28" t="s">
        <v>117</v>
      </c>
      <c r="J142" s="28">
        <v>3.0</v>
      </c>
      <c r="K142" s="34">
        <v>44648.0</v>
      </c>
      <c r="L142" s="28" t="s">
        <v>117</v>
      </c>
      <c r="M142" s="28">
        <v>2.0</v>
      </c>
      <c r="N142" s="86">
        <v>44573.0</v>
      </c>
      <c r="O142" s="28">
        <v>1.0</v>
      </c>
      <c r="P142" s="34">
        <v>45383.0</v>
      </c>
      <c r="Q142" s="28" t="s">
        <v>118</v>
      </c>
      <c r="R142" s="35" t="s">
        <v>131</v>
      </c>
      <c r="S142" s="28" t="s">
        <v>168</v>
      </c>
      <c r="T142" s="28" t="s">
        <v>118</v>
      </c>
      <c r="U142" s="28">
        <v>1.0</v>
      </c>
      <c r="V142" s="28">
        <v>1.0</v>
      </c>
      <c r="W142" s="28">
        <v>3.0</v>
      </c>
      <c r="X142" s="28">
        <v>3.0</v>
      </c>
      <c r="Y142" s="28">
        <v>1.0</v>
      </c>
      <c r="Z142" s="28">
        <v>1.0</v>
      </c>
      <c r="AA142" s="28">
        <v>1.0</v>
      </c>
      <c r="AB142" s="28">
        <v>1.0</v>
      </c>
      <c r="AC142" s="28">
        <v>1.0</v>
      </c>
      <c r="AD142" s="28">
        <v>1.0</v>
      </c>
      <c r="AE142" s="28">
        <v>1.0</v>
      </c>
      <c r="AF142" s="28">
        <v>1.0</v>
      </c>
      <c r="AG142" s="59" t="s">
        <v>500</v>
      </c>
      <c r="AH142" s="28" t="s">
        <v>118</v>
      </c>
      <c r="AI142" s="28" t="s">
        <v>118</v>
      </c>
      <c r="AJ142" s="28" t="s">
        <v>118</v>
      </c>
      <c r="AK142" s="28" t="s">
        <v>118</v>
      </c>
      <c r="AL142" s="28" t="s">
        <v>118</v>
      </c>
      <c r="AM142" s="28" t="s">
        <v>118</v>
      </c>
      <c r="AN142" s="28" t="s">
        <v>118</v>
      </c>
      <c r="AO142" s="28" t="s">
        <v>117</v>
      </c>
      <c r="AP142" s="28" t="s">
        <v>118</v>
      </c>
      <c r="AQ142" s="28" t="s">
        <v>118</v>
      </c>
      <c r="AR142" s="28" t="s">
        <v>117</v>
      </c>
      <c r="AS142" s="28" t="s">
        <v>501</v>
      </c>
      <c r="AT142" s="28" t="s">
        <v>117</v>
      </c>
      <c r="AU142" s="38" t="s">
        <v>460</v>
      </c>
      <c r="AV142" s="28">
        <v>60.0</v>
      </c>
      <c r="AW142" s="38">
        <v>29.0</v>
      </c>
      <c r="AX142" s="38" t="s">
        <v>141</v>
      </c>
      <c r="AY142" s="38" t="s">
        <v>119</v>
      </c>
      <c r="AZ142" s="39" t="s">
        <v>142</v>
      </c>
      <c r="BA142" s="38">
        <v>10.0</v>
      </c>
      <c r="BB142" s="38" t="s">
        <v>125</v>
      </c>
      <c r="BC142" s="28" t="s">
        <v>153</v>
      </c>
      <c r="BD142" s="28" t="s">
        <v>127</v>
      </c>
      <c r="BE142" s="28">
        <v>885.0</v>
      </c>
      <c r="BF142" s="28">
        <v>75.0</v>
      </c>
      <c r="BG142" s="60">
        <v>28.0</v>
      </c>
      <c r="BH142" s="61">
        <v>55.0</v>
      </c>
      <c r="BI142" s="62" t="s">
        <v>128</v>
      </c>
      <c r="BJ142" s="61">
        <v>71.0</v>
      </c>
      <c r="BK142" s="61">
        <v>30.0</v>
      </c>
      <c r="BL142" s="62" t="s">
        <v>128</v>
      </c>
      <c r="BM142" s="61">
        <v>5.0</v>
      </c>
      <c r="BN142" s="61">
        <v>3.0</v>
      </c>
      <c r="BO142" s="62" t="s">
        <v>138</v>
      </c>
      <c r="BP142" s="61">
        <v>5.0</v>
      </c>
      <c r="BQ142" s="61">
        <v>7.0</v>
      </c>
      <c r="BR142" s="62" t="s">
        <v>128</v>
      </c>
      <c r="BS142" s="61">
        <v>79.0</v>
      </c>
      <c r="BT142" s="61">
        <v>15.0</v>
      </c>
      <c r="BU142" s="62" t="s">
        <v>128</v>
      </c>
      <c r="BV142" s="61">
        <v>58.0</v>
      </c>
      <c r="BW142" s="61">
        <v>30.0</v>
      </c>
      <c r="BX142" s="62" t="s">
        <v>128</v>
      </c>
      <c r="BY142" s="61">
        <v>9.0</v>
      </c>
      <c r="BZ142" s="61">
        <v>0.0</v>
      </c>
      <c r="CA142" s="62" t="s">
        <v>128</v>
      </c>
      <c r="CB142" s="61">
        <v>-4.0</v>
      </c>
      <c r="CC142" s="61">
        <v>35.0</v>
      </c>
      <c r="CD142" s="62" t="s">
        <v>128</v>
      </c>
      <c r="CE142" s="61">
        <v>23.0</v>
      </c>
      <c r="CF142" s="61">
        <v>-0.5</v>
      </c>
      <c r="CG142" s="61" t="s">
        <v>128</v>
      </c>
      <c r="CH142" s="82" t="s">
        <v>119</v>
      </c>
      <c r="CI142" s="47" t="s">
        <v>119</v>
      </c>
      <c r="CJ142" s="83" t="s">
        <v>119</v>
      </c>
      <c r="CK142" s="47" t="s">
        <v>119</v>
      </c>
      <c r="CL142" s="67">
        <v>4.0</v>
      </c>
      <c r="CM142" s="68" t="s">
        <v>129</v>
      </c>
      <c r="CN142" s="67">
        <v>15.0</v>
      </c>
      <c r="CO142" s="67" t="s">
        <v>192</v>
      </c>
      <c r="CP142" s="84">
        <v>3.0</v>
      </c>
      <c r="CQ142" s="48" t="str">
        <f t="shared" si="1"/>
        <v>ausencia</v>
      </c>
      <c r="CR142" s="85">
        <v>14.0</v>
      </c>
      <c r="CS142" s="49" t="str">
        <f t="shared" si="2"/>
        <v>probablemente significativa</v>
      </c>
      <c r="CT142" s="51">
        <v>32.0</v>
      </c>
      <c r="CU142" s="50" t="s">
        <v>502</v>
      </c>
      <c r="CV142" s="50">
        <v>2.42637773</v>
      </c>
      <c r="CW142" s="50">
        <v>0.15016026</v>
      </c>
      <c r="CX142" s="66"/>
      <c r="CY142" s="52">
        <v>17.0</v>
      </c>
      <c r="CZ142" s="53">
        <v>5.0</v>
      </c>
      <c r="DA142" s="54" t="s">
        <v>117</v>
      </c>
      <c r="DB142" s="55" t="s">
        <v>118</v>
      </c>
      <c r="DC142" s="56">
        <v>95.0</v>
      </c>
      <c r="DD142" s="57">
        <v>84.0</v>
      </c>
      <c r="DE142" s="58">
        <v>11.0</v>
      </c>
      <c r="DF142" s="57">
        <v>39.5222</v>
      </c>
      <c r="DG142" s="57">
        <v>39.7992</v>
      </c>
      <c r="DH142" s="58">
        <v>39.2278</v>
      </c>
      <c r="DI142" s="57">
        <v>460905.0</v>
      </c>
      <c r="DJ142" s="57">
        <v>57281.0</v>
      </c>
      <c r="DK142" s="57">
        <v>14918.0</v>
      </c>
      <c r="DL142" s="57">
        <v>463838.4077</v>
      </c>
    </row>
    <row r="143">
      <c r="A143" s="37" t="s">
        <v>503</v>
      </c>
      <c r="B143" s="29" t="s">
        <v>167</v>
      </c>
      <c r="C143" s="30">
        <v>45458.0</v>
      </c>
      <c r="D143" s="31">
        <v>38.0</v>
      </c>
      <c r="E143" s="28" t="s">
        <v>145</v>
      </c>
      <c r="F143" s="28">
        <v>171.0</v>
      </c>
      <c r="G143" s="32">
        <v>100.0</v>
      </c>
      <c r="H143" s="33">
        <v>34.198556820902155</v>
      </c>
      <c r="I143" s="28" t="s">
        <v>117</v>
      </c>
      <c r="J143" s="28" t="s">
        <v>119</v>
      </c>
      <c r="K143" s="28" t="s">
        <v>119</v>
      </c>
      <c r="L143" s="28" t="s">
        <v>117</v>
      </c>
      <c r="M143" s="28">
        <v>2.0</v>
      </c>
      <c r="N143" s="34">
        <v>44013.0</v>
      </c>
      <c r="O143" s="28">
        <v>0.0</v>
      </c>
      <c r="P143" s="34">
        <v>44256.0</v>
      </c>
      <c r="Q143" s="28" t="s">
        <v>117</v>
      </c>
      <c r="R143" s="35" t="s">
        <v>225</v>
      </c>
      <c r="S143" s="28" t="s">
        <v>168</v>
      </c>
      <c r="T143" s="28" t="s">
        <v>118</v>
      </c>
      <c r="U143" s="28">
        <v>2.0</v>
      </c>
      <c r="V143" s="28">
        <v>1.0</v>
      </c>
      <c r="W143" s="28">
        <v>2.0</v>
      </c>
      <c r="X143" s="28">
        <v>2.0</v>
      </c>
      <c r="Y143" s="28">
        <v>1.0</v>
      </c>
      <c r="Z143" s="28">
        <v>1.0</v>
      </c>
      <c r="AA143" s="28">
        <v>2.0</v>
      </c>
      <c r="AB143" s="28">
        <v>1.0</v>
      </c>
      <c r="AC143" s="28">
        <v>3.0</v>
      </c>
      <c r="AD143" s="28">
        <v>1.0</v>
      </c>
      <c r="AE143" s="28">
        <v>1.0</v>
      </c>
      <c r="AF143" s="28">
        <v>1.0</v>
      </c>
      <c r="AG143" s="59" t="s">
        <v>504</v>
      </c>
      <c r="AH143" s="28" t="s">
        <v>118</v>
      </c>
      <c r="AI143" s="28" t="s">
        <v>118</v>
      </c>
      <c r="AJ143" s="28" t="s">
        <v>118</v>
      </c>
      <c r="AK143" s="28" t="s">
        <v>118</v>
      </c>
      <c r="AL143" s="28" t="s">
        <v>118</v>
      </c>
      <c r="AM143" s="28" t="s">
        <v>118</v>
      </c>
      <c r="AN143" s="28" t="s">
        <v>118</v>
      </c>
      <c r="AO143" s="28" t="s">
        <v>118</v>
      </c>
      <c r="AP143" s="28" t="s">
        <v>118</v>
      </c>
      <c r="AQ143" s="28" t="s">
        <v>118</v>
      </c>
      <c r="AR143" s="28" t="s">
        <v>117</v>
      </c>
      <c r="AS143" s="28" t="s">
        <v>504</v>
      </c>
      <c r="AT143" s="28" t="s">
        <v>118</v>
      </c>
      <c r="AU143" s="38" t="s">
        <v>380</v>
      </c>
      <c r="AV143" s="28">
        <v>75.0</v>
      </c>
      <c r="AW143" s="38">
        <v>28.0</v>
      </c>
      <c r="AX143" s="38" t="s">
        <v>141</v>
      </c>
      <c r="AY143" s="38">
        <v>1539.0</v>
      </c>
      <c r="AZ143" s="39" t="s">
        <v>142</v>
      </c>
      <c r="BA143" s="38">
        <v>14.0</v>
      </c>
      <c r="BB143" s="38" t="s">
        <v>125</v>
      </c>
      <c r="BC143" s="28" t="s">
        <v>157</v>
      </c>
      <c r="BD143" s="28" t="s">
        <v>127</v>
      </c>
      <c r="BE143" s="28">
        <v>1445.0</v>
      </c>
      <c r="BF143" s="28">
        <v>1202.0</v>
      </c>
      <c r="BG143" s="60">
        <v>43.0</v>
      </c>
      <c r="BH143" s="61">
        <v>15.0</v>
      </c>
      <c r="BI143" s="62" t="s">
        <v>128</v>
      </c>
      <c r="BJ143" s="61">
        <v>79.0</v>
      </c>
      <c r="BK143" s="61">
        <v>5.0</v>
      </c>
      <c r="BL143" s="62" t="s">
        <v>128</v>
      </c>
      <c r="BM143" s="61">
        <v>8.0</v>
      </c>
      <c r="BN143" s="61">
        <v>50.0</v>
      </c>
      <c r="BO143" s="62" t="s">
        <v>128</v>
      </c>
      <c r="BP143" s="61">
        <v>7.0</v>
      </c>
      <c r="BQ143" s="61">
        <v>70.0</v>
      </c>
      <c r="BR143" s="62" t="s">
        <v>128</v>
      </c>
      <c r="BS143" s="61">
        <v>115.0</v>
      </c>
      <c r="BT143" s="61">
        <v>85.0</v>
      </c>
      <c r="BU143" s="62" t="s">
        <v>128</v>
      </c>
      <c r="BV143" s="61">
        <v>87.0</v>
      </c>
      <c r="BW143" s="61">
        <v>90.0</v>
      </c>
      <c r="BX143" s="62" t="s">
        <v>128</v>
      </c>
      <c r="BY143" s="61">
        <v>60.0</v>
      </c>
      <c r="BZ143" s="61">
        <v>95.0</v>
      </c>
      <c r="CA143" s="62" t="s">
        <v>128</v>
      </c>
      <c r="CB143" s="61">
        <v>11.0</v>
      </c>
      <c r="CC143" s="61">
        <v>90.0</v>
      </c>
      <c r="CD143" s="62" t="s">
        <v>128</v>
      </c>
      <c r="CE143" s="61">
        <v>29.0</v>
      </c>
      <c r="CF143" s="61">
        <v>1.5</v>
      </c>
      <c r="CG143" s="61" t="s">
        <v>128</v>
      </c>
      <c r="CH143" s="82" t="s">
        <v>119</v>
      </c>
      <c r="CI143" s="47" t="s">
        <v>119</v>
      </c>
      <c r="CJ143" s="83" t="s">
        <v>119</v>
      </c>
      <c r="CK143" s="47" t="s">
        <v>119</v>
      </c>
      <c r="CL143" s="67">
        <v>10.0</v>
      </c>
      <c r="CM143" s="68" t="s">
        <v>146</v>
      </c>
      <c r="CN143" s="67">
        <v>3.0</v>
      </c>
      <c r="CO143" s="67" t="s">
        <v>129</v>
      </c>
      <c r="CP143" s="84">
        <v>7.0</v>
      </c>
      <c r="CQ143" s="48" t="str">
        <f t="shared" si="1"/>
        <v>ausencia</v>
      </c>
      <c r="CR143" s="85">
        <v>3.0</v>
      </c>
      <c r="CS143" s="49" t="str">
        <f t="shared" si="2"/>
        <v>ausencia</v>
      </c>
      <c r="CT143" s="51">
        <v>33.0</v>
      </c>
      <c r="CU143" s="50">
        <v>24.0</v>
      </c>
      <c r="CV143" s="50">
        <v>1.78111845</v>
      </c>
      <c r="CW143" s="50">
        <v>0.14266344</v>
      </c>
      <c r="CX143" s="66"/>
      <c r="CY143" s="52">
        <v>20.0</v>
      </c>
      <c r="CZ143" s="53">
        <v>4.0</v>
      </c>
      <c r="DA143" s="54" t="s">
        <v>117</v>
      </c>
      <c r="DB143" s="55" t="s">
        <v>117</v>
      </c>
      <c r="DC143" s="56">
        <v>351.0</v>
      </c>
      <c r="DD143" s="57">
        <v>322.0</v>
      </c>
      <c r="DE143" s="58">
        <v>29.0</v>
      </c>
      <c r="DF143" s="57">
        <v>41.1589</v>
      </c>
      <c r="DG143" s="57">
        <v>42.4553</v>
      </c>
      <c r="DH143" s="58">
        <v>39.941</v>
      </c>
      <c r="DI143" s="57">
        <v>534129.0</v>
      </c>
      <c r="DJ143" s="57">
        <v>72547.0</v>
      </c>
      <c r="DK143" s="57">
        <v>16180.0</v>
      </c>
      <c r="DL143" s="57">
        <v>510162.4278</v>
      </c>
    </row>
    <row r="144">
      <c r="A144" s="37" t="s">
        <v>505</v>
      </c>
      <c r="B144" s="29" t="s">
        <v>167</v>
      </c>
      <c r="C144" s="30">
        <v>45458.0</v>
      </c>
      <c r="D144" s="31">
        <v>40.0</v>
      </c>
      <c r="E144" s="28" t="s">
        <v>116</v>
      </c>
      <c r="F144" s="28">
        <v>16.0</v>
      </c>
      <c r="G144" s="32">
        <v>75.0</v>
      </c>
      <c r="H144" s="33">
        <v>2929.6875</v>
      </c>
      <c r="I144" s="28" t="s">
        <v>117</v>
      </c>
      <c r="J144" s="28">
        <v>3.0</v>
      </c>
      <c r="K144" s="34">
        <v>44581.0</v>
      </c>
      <c r="L144" s="28" t="s">
        <v>117</v>
      </c>
      <c r="M144" s="28">
        <v>1.0</v>
      </c>
      <c r="N144" s="34">
        <v>44317.0</v>
      </c>
      <c r="O144" s="28">
        <v>1.0</v>
      </c>
      <c r="P144" s="28" t="s">
        <v>119</v>
      </c>
      <c r="Q144" s="28" t="s">
        <v>118</v>
      </c>
      <c r="R144" s="35" t="s">
        <v>131</v>
      </c>
      <c r="S144" s="28" t="s">
        <v>188</v>
      </c>
      <c r="T144" s="28" t="s">
        <v>118</v>
      </c>
      <c r="U144" s="28">
        <v>1.0</v>
      </c>
      <c r="V144" s="28">
        <v>1.0</v>
      </c>
      <c r="W144" s="28">
        <v>1.0</v>
      </c>
      <c r="X144" s="28">
        <v>1.0</v>
      </c>
      <c r="Y144" s="28">
        <v>1.0</v>
      </c>
      <c r="Z144" s="28">
        <v>1.0</v>
      </c>
      <c r="AA144" s="28">
        <v>1.0</v>
      </c>
      <c r="AB144" s="28">
        <v>1.0</v>
      </c>
      <c r="AC144" s="28">
        <v>3.0</v>
      </c>
      <c r="AD144" s="28">
        <v>1.0</v>
      </c>
      <c r="AE144" s="28">
        <v>1.0</v>
      </c>
      <c r="AF144" s="28">
        <v>1.0</v>
      </c>
      <c r="AG144" s="59" t="s">
        <v>506</v>
      </c>
      <c r="AH144" s="28" t="s">
        <v>118</v>
      </c>
      <c r="AI144" s="28" t="s">
        <v>118</v>
      </c>
      <c r="AJ144" s="28" t="s">
        <v>117</v>
      </c>
      <c r="AK144" s="28" t="s">
        <v>118</v>
      </c>
      <c r="AL144" s="28" t="s">
        <v>118</v>
      </c>
      <c r="AM144" s="28" t="s">
        <v>118</v>
      </c>
      <c r="AN144" s="28" t="s">
        <v>118</v>
      </c>
      <c r="AO144" s="28" t="s">
        <v>118</v>
      </c>
      <c r="AP144" s="28" t="s">
        <v>118</v>
      </c>
      <c r="AQ144" s="28" t="s">
        <v>118</v>
      </c>
      <c r="AR144" s="28" t="s">
        <v>117</v>
      </c>
      <c r="AS144" s="28" t="s">
        <v>507</v>
      </c>
      <c r="AT144" s="28" t="s">
        <v>156</v>
      </c>
      <c r="AU144" s="38" t="s">
        <v>508</v>
      </c>
      <c r="AV144" s="28">
        <v>30.0</v>
      </c>
      <c r="AW144" s="38">
        <v>41.0</v>
      </c>
      <c r="AX144" s="38" t="s">
        <v>206</v>
      </c>
      <c r="AY144" s="38">
        <v>0.0</v>
      </c>
      <c r="AZ144" s="39" t="s">
        <v>142</v>
      </c>
      <c r="BA144" s="38">
        <v>11.0</v>
      </c>
      <c r="BB144" s="38" t="s">
        <v>125</v>
      </c>
      <c r="BC144" s="28" t="s">
        <v>171</v>
      </c>
      <c r="BD144" s="28" t="s">
        <v>32</v>
      </c>
      <c r="BE144" s="28">
        <v>1141.0</v>
      </c>
      <c r="BF144" s="29" t="s">
        <v>119</v>
      </c>
      <c r="BG144" s="40">
        <v>30.0</v>
      </c>
      <c r="BH144" s="41">
        <v>40.0</v>
      </c>
      <c r="BI144" s="42" t="s">
        <v>128</v>
      </c>
      <c r="BJ144" s="41">
        <v>53.0</v>
      </c>
      <c r="BK144" s="41">
        <v>65.0</v>
      </c>
      <c r="BL144" s="42" t="s">
        <v>128</v>
      </c>
      <c r="BM144" s="41">
        <v>9.0</v>
      </c>
      <c r="BN144" s="41">
        <v>64.0</v>
      </c>
      <c r="BO144" s="42" t="s">
        <v>128</v>
      </c>
      <c r="BP144" s="41">
        <v>10.0</v>
      </c>
      <c r="BQ144" s="41">
        <v>92.0</v>
      </c>
      <c r="BR144" s="42" t="s">
        <v>128</v>
      </c>
      <c r="BS144" s="41">
        <v>144.0</v>
      </c>
      <c r="BT144" s="41">
        <v>85.0</v>
      </c>
      <c r="BU144" s="42" t="s">
        <v>128</v>
      </c>
      <c r="BV144" s="41">
        <v>73.0</v>
      </c>
      <c r="BW144" s="41">
        <v>50.0</v>
      </c>
      <c r="BX144" s="42" t="s">
        <v>128</v>
      </c>
      <c r="BY144" s="41">
        <v>45.0</v>
      </c>
      <c r="BZ144" s="41">
        <v>60.0</v>
      </c>
      <c r="CA144" s="42" t="s">
        <v>128</v>
      </c>
      <c r="CB144" s="41">
        <v>1.0</v>
      </c>
      <c r="CC144" s="41">
        <v>45.0</v>
      </c>
      <c r="CD144" s="42" t="s">
        <v>128</v>
      </c>
      <c r="CE144" s="41">
        <v>29.0</v>
      </c>
      <c r="CF144" s="41">
        <v>1.1</v>
      </c>
      <c r="CG144" s="41" t="s">
        <v>128</v>
      </c>
      <c r="CH144" s="82" t="s">
        <v>119</v>
      </c>
      <c r="CI144" s="47" t="s">
        <v>119</v>
      </c>
      <c r="CJ144" s="83" t="s">
        <v>119</v>
      </c>
      <c r="CK144" s="47" t="s">
        <v>119</v>
      </c>
      <c r="CL144" s="67">
        <v>18.0</v>
      </c>
      <c r="CM144" s="68" t="s">
        <v>192</v>
      </c>
      <c r="CN144" s="67">
        <v>13.0</v>
      </c>
      <c r="CO144" s="67" t="s">
        <v>146</v>
      </c>
      <c r="CP144" s="84">
        <v>12.0</v>
      </c>
      <c r="CQ144" s="48" t="str">
        <f t="shared" si="1"/>
        <v>probablemente significativa</v>
      </c>
      <c r="CR144" s="85">
        <v>12.0</v>
      </c>
      <c r="CS144" s="49" t="str">
        <f t="shared" si="2"/>
        <v>probablemente significativa</v>
      </c>
      <c r="CT144" s="51">
        <v>34.0</v>
      </c>
      <c r="CU144" s="50">
        <v>46.0</v>
      </c>
      <c r="CV144" s="50">
        <v>1.21952737</v>
      </c>
      <c r="CW144" s="50">
        <v>0.15183866</v>
      </c>
      <c r="CX144" s="66"/>
      <c r="CY144" s="52">
        <v>13.0</v>
      </c>
      <c r="CZ144" s="53">
        <v>4.0</v>
      </c>
      <c r="DA144" s="54" t="s">
        <v>117</v>
      </c>
      <c r="DB144" s="55" t="s">
        <v>118</v>
      </c>
      <c r="DC144" s="56">
        <v>406.0</v>
      </c>
      <c r="DD144" s="57">
        <v>359.0</v>
      </c>
      <c r="DE144" s="58">
        <v>47.0</v>
      </c>
      <c r="DF144" s="57">
        <v>43.5421</v>
      </c>
      <c r="DG144" s="57">
        <v>43.9627</v>
      </c>
      <c r="DH144" s="58">
        <v>43.1301</v>
      </c>
      <c r="DI144" s="57">
        <v>493944.0</v>
      </c>
      <c r="DJ144" s="57">
        <v>58974.0</v>
      </c>
      <c r="DK144" s="57">
        <v>33694.0</v>
      </c>
      <c r="DL144" s="57">
        <v>491962.156</v>
      </c>
    </row>
    <row r="145">
      <c r="A145" s="37" t="s">
        <v>509</v>
      </c>
      <c r="B145" s="29" t="s">
        <v>167</v>
      </c>
      <c r="C145" s="30">
        <v>45458.0</v>
      </c>
      <c r="D145" s="31">
        <v>45.0</v>
      </c>
      <c r="E145" s="28" t="s">
        <v>145</v>
      </c>
      <c r="F145" s="28">
        <v>169.0</v>
      </c>
      <c r="G145" s="32">
        <v>83.0</v>
      </c>
      <c r="H145" s="33">
        <v>29.060607121599382</v>
      </c>
      <c r="I145" s="28" t="s">
        <v>117</v>
      </c>
      <c r="J145" s="28">
        <v>2.0</v>
      </c>
      <c r="K145" s="34">
        <v>44472.0</v>
      </c>
      <c r="L145" s="28" t="s">
        <v>117</v>
      </c>
      <c r="M145" s="28">
        <v>2.0</v>
      </c>
      <c r="N145" s="34">
        <v>44531.0</v>
      </c>
      <c r="O145" s="28">
        <v>1.0</v>
      </c>
      <c r="P145" s="34">
        <v>45358.0</v>
      </c>
      <c r="Q145" s="28" t="s">
        <v>118</v>
      </c>
      <c r="R145" s="35" t="s">
        <v>131</v>
      </c>
      <c r="S145" s="28" t="s">
        <v>168</v>
      </c>
      <c r="T145" s="28" t="s">
        <v>118</v>
      </c>
      <c r="U145" s="28">
        <v>2.0</v>
      </c>
      <c r="V145" s="28">
        <v>1.0</v>
      </c>
      <c r="W145" s="28">
        <v>3.0</v>
      </c>
      <c r="X145" s="28">
        <v>2.0</v>
      </c>
      <c r="Y145" s="28">
        <v>3.0</v>
      </c>
      <c r="Z145" s="28">
        <v>1.0</v>
      </c>
      <c r="AA145" s="28">
        <v>3.0</v>
      </c>
      <c r="AB145" s="28">
        <v>1.0</v>
      </c>
      <c r="AC145" s="28">
        <v>1.0</v>
      </c>
      <c r="AD145" s="28">
        <v>1.0</v>
      </c>
      <c r="AE145" s="28">
        <v>1.0</v>
      </c>
      <c r="AF145" s="28">
        <v>1.0</v>
      </c>
      <c r="AG145" s="59" t="s">
        <v>510</v>
      </c>
      <c r="AH145" s="28" t="s">
        <v>118</v>
      </c>
      <c r="AI145" s="28" t="s">
        <v>118</v>
      </c>
      <c r="AJ145" s="28" t="s">
        <v>118</v>
      </c>
      <c r="AK145" s="28" t="s">
        <v>117</v>
      </c>
      <c r="AL145" s="28" t="s">
        <v>118</v>
      </c>
      <c r="AM145" s="28" t="s">
        <v>118</v>
      </c>
      <c r="AN145" s="28" t="s">
        <v>118</v>
      </c>
      <c r="AO145" s="28" t="s">
        <v>118</v>
      </c>
      <c r="AP145" s="28" t="s">
        <v>118</v>
      </c>
      <c r="AQ145" s="28" t="s">
        <v>118</v>
      </c>
      <c r="AR145" s="28" t="s">
        <v>118</v>
      </c>
      <c r="AS145" s="29" t="s">
        <v>119</v>
      </c>
      <c r="AT145" s="28" t="s">
        <v>118</v>
      </c>
      <c r="AU145" s="38" t="s">
        <v>134</v>
      </c>
      <c r="AV145" s="28">
        <v>79.0</v>
      </c>
      <c r="AW145" s="38">
        <v>34.0</v>
      </c>
      <c r="AX145" s="38" t="s">
        <v>141</v>
      </c>
      <c r="AY145" s="38">
        <v>2880.0</v>
      </c>
      <c r="AZ145" s="39" t="s">
        <v>142</v>
      </c>
      <c r="BA145" s="38">
        <v>12.0</v>
      </c>
      <c r="BB145" s="38" t="s">
        <v>125</v>
      </c>
      <c r="BC145" s="28" t="s">
        <v>149</v>
      </c>
      <c r="BD145" s="28" t="s">
        <v>127</v>
      </c>
      <c r="BE145" s="28">
        <v>927.0</v>
      </c>
      <c r="BF145" s="28">
        <v>100.0</v>
      </c>
      <c r="BG145" s="60">
        <v>25.0</v>
      </c>
      <c r="BH145" s="61">
        <v>65.0</v>
      </c>
      <c r="BI145" s="62" t="s">
        <v>128</v>
      </c>
      <c r="BJ145" s="61">
        <v>60.0</v>
      </c>
      <c r="BK145" s="61">
        <v>45.0</v>
      </c>
      <c r="BL145" s="62" t="s">
        <v>128</v>
      </c>
      <c r="BM145" s="61">
        <v>3.0</v>
      </c>
      <c r="BN145" s="61">
        <v>4.0</v>
      </c>
      <c r="BO145" s="62" t="s">
        <v>138</v>
      </c>
      <c r="BP145" s="61">
        <v>3.0</v>
      </c>
      <c r="BQ145" s="61">
        <v>5.0</v>
      </c>
      <c r="BR145" s="62" t="s">
        <v>138</v>
      </c>
      <c r="BS145" s="61">
        <v>83.0</v>
      </c>
      <c r="BT145" s="61">
        <v>15.0</v>
      </c>
      <c r="BU145" s="62" t="s">
        <v>128</v>
      </c>
      <c r="BV145" s="61">
        <v>56.0</v>
      </c>
      <c r="BW145" s="61">
        <v>15.0</v>
      </c>
      <c r="BX145" s="62" t="s">
        <v>128</v>
      </c>
      <c r="BY145" s="61">
        <v>33.0</v>
      </c>
      <c r="BZ145" s="61">
        <v>15.0</v>
      </c>
      <c r="CA145" s="62" t="s">
        <v>128</v>
      </c>
      <c r="CB145" s="61">
        <v>0.0</v>
      </c>
      <c r="CC145" s="61">
        <v>40.0</v>
      </c>
      <c r="CD145" s="62" t="s">
        <v>128</v>
      </c>
      <c r="CE145" s="61">
        <v>2.0</v>
      </c>
      <c r="CF145" s="61">
        <v>-1.0</v>
      </c>
      <c r="CG145" s="61" t="s">
        <v>128</v>
      </c>
      <c r="CH145" s="82" t="s">
        <v>119</v>
      </c>
      <c r="CI145" s="47" t="s">
        <v>119</v>
      </c>
      <c r="CJ145" s="83" t="s">
        <v>119</v>
      </c>
      <c r="CK145" s="47" t="s">
        <v>119</v>
      </c>
      <c r="CL145" s="67">
        <v>13.0</v>
      </c>
      <c r="CM145" s="68" t="s">
        <v>146</v>
      </c>
      <c r="CN145" s="67">
        <v>18.0</v>
      </c>
      <c r="CO145" s="67" t="s">
        <v>192</v>
      </c>
      <c r="CP145" s="84">
        <v>9.0</v>
      </c>
      <c r="CQ145" s="48" t="str">
        <f t="shared" si="1"/>
        <v>posible</v>
      </c>
      <c r="CR145" s="85">
        <v>17.0</v>
      </c>
      <c r="CS145" s="49" t="str">
        <f t="shared" si="2"/>
        <v>probablemente significativa</v>
      </c>
      <c r="CT145" s="51">
        <v>35.0</v>
      </c>
      <c r="CU145" s="50">
        <v>48.0</v>
      </c>
      <c r="CV145" s="50">
        <v>1.7602014</v>
      </c>
      <c r="CW145" s="50">
        <v>0.16962963</v>
      </c>
      <c r="CX145" s="66"/>
      <c r="CY145" s="52">
        <v>21.0</v>
      </c>
      <c r="CZ145" s="53">
        <v>5.0</v>
      </c>
      <c r="DA145" s="54" t="s">
        <v>117</v>
      </c>
      <c r="DB145" s="55" t="s">
        <v>118</v>
      </c>
      <c r="DC145" s="56">
        <v>835.0</v>
      </c>
      <c r="DD145" s="57">
        <v>656.0</v>
      </c>
      <c r="DE145" s="58">
        <v>179.0</v>
      </c>
      <c r="DF145" s="57">
        <v>38.0487</v>
      </c>
      <c r="DG145" s="57">
        <v>37.8695</v>
      </c>
      <c r="DH145" s="58">
        <v>38.2432</v>
      </c>
      <c r="DI145" s="57">
        <v>515938.0</v>
      </c>
      <c r="DJ145" s="57">
        <v>61307.0</v>
      </c>
      <c r="DK145" s="57">
        <v>22389.0</v>
      </c>
      <c r="DL145" s="57">
        <v>497642.5427</v>
      </c>
    </row>
    <row r="146">
      <c r="A146" s="37" t="s">
        <v>511</v>
      </c>
      <c r="B146" s="29" t="s">
        <v>167</v>
      </c>
      <c r="C146" s="30">
        <v>45479.0</v>
      </c>
      <c r="D146" s="31">
        <v>54.0</v>
      </c>
      <c r="E146" s="28" t="s">
        <v>116</v>
      </c>
      <c r="F146" s="28">
        <v>167.0</v>
      </c>
      <c r="G146" s="32">
        <v>68.0</v>
      </c>
      <c r="H146" s="33">
        <v>24.38237297859371</v>
      </c>
      <c r="I146" s="28" t="s">
        <v>117</v>
      </c>
      <c r="J146" s="28">
        <v>2.0</v>
      </c>
      <c r="K146" s="34">
        <v>44228.0</v>
      </c>
      <c r="L146" s="28" t="s">
        <v>117</v>
      </c>
      <c r="M146" s="28">
        <v>1.0</v>
      </c>
      <c r="N146" s="34">
        <v>44197.0</v>
      </c>
      <c r="O146" s="28" t="s">
        <v>119</v>
      </c>
      <c r="P146" s="28" t="s">
        <v>119</v>
      </c>
      <c r="Q146" s="28" t="s">
        <v>118</v>
      </c>
      <c r="R146" s="35" t="s">
        <v>131</v>
      </c>
      <c r="S146" s="28" t="s">
        <v>168</v>
      </c>
      <c r="T146" s="28" t="s">
        <v>118</v>
      </c>
      <c r="U146" s="28">
        <v>1.0</v>
      </c>
      <c r="V146" s="28">
        <v>1.0</v>
      </c>
      <c r="W146" s="28">
        <v>3.0</v>
      </c>
      <c r="X146" s="28">
        <v>3.0</v>
      </c>
      <c r="Y146" s="28">
        <v>1.0</v>
      </c>
      <c r="Z146" s="28">
        <v>1.0</v>
      </c>
      <c r="AA146" s="28">
        <v>1.0</v>
      </c>
      <c r="AB146" s="28">
        <v>1.0</v>
      </c>
      <c r="AC146" s="28">
        <v>3.0</v>
      </c>
      <c r="AD146" s="28">
        <v>1.0</v>
      </c>
      <c r="AE146" s="28">
        <v>1.0</v>
      </c>
      <c r="AF146" s="28">
        <v>1.0</v>
      </c>
      <c r="AG146" s="59" t="s">
        <v>281</v>
      </c>
      <c r="AH146" s="28" t="s">
        <v>118</v>
      </c>
      <c r="AI146" s="28" t="s">
        <v>118</v>
      </c>
      <c r="AJ146" s="28" t="s">
        <v>118</v>
      </c>
      <c r="AK146" s="28" t="s">
        <v>118</v>
      </c>
      <c r="AL146" s="28" t="s">
        <v>118</v>
      </c>
      <c r="AM146" s="28" t="s">
        <v>118</v>
      </c>
      <c r="AN146" s="28" t="s">
        <v>118</v>
      </c>
      <c r="AO146" s="28" t="s">
        <v>118</v>
      </c>
      <c r="AP146" s="28" t="s">
        <v>118</v>
      </c>
      <c r="AQ146" s="28" t="s">
        <v>118</v>
      </c>
      <c r="AR146" s="28" t="s">
        <v>118</v>
      </c>
      <c r="AS146" s="28" t="s">
        <v>512</v>
      </c>
      <c r="AT146" s="28" t="s">
        <v>118</v>
      </c>
      <c r="AU146" s="38" t="s">
        <v>309</v>
      </c>
      <c r="AV146" s="28">
        <v>50.0</v>
      </c>
      <c r="AW146" s="38">
        <v>28.0</v>
      </c>
      <c r="AX146" s="38" t="s">
        <v>141</v>
      </c>
      <c r="AY146" s="38">
        <v>132.0</v>
      </c>
      <c r="AZ146" s="39" t="s">
        <v>142</v>
      </c>
      <c r="BA146" s="38">
        <v>16.0</v>
      </c>
      <c r="BB146" s="38" t="s">
        <v>125</v>
      </c>
      <c r="BC146" s="28" t="s">
        <v>136</v>
      </c>
      <c r="BD146" s="28" t="s">
        <v>127</v>
      </c>
      <c r="BE146" s="28">
        <v>1282.0</v>
      </c>
      <c r="BF146" s="29" t="s">
        <v>119</v>
      </c>
      <c r="BG146" s="40">
        <v>35.0</v>
      </c>
      <c r="BH146" s="41">
        <v>45.0</v>
      </c>
      <c r="BI146" s="42" t="s">
        <v>128</v>
      </c>
      <c r="BJ146" s="41">
        <v>90.0</v>
      </c>
      <c r="BK146" s="41">
        <v>40.0</v>
      </c>
      <c r="BL146" s="42" t="s">
        <v>128</v>
      </c>
      <c r="BM146" s="41">
        <v>4.0</v>
      </c>
      <c r="BN146" s="41">
        <v>0.0</v>
      </c>
      <c r="BO146" s="42" t="s">
        <v>138</v>
      </c>
      <c r="BP146" s="41">
        <v>4.0</v>
      </c>
      <c r="BQ146" s="41">
        <v>12.0</v>
      </c>
      <c r="BR146" s="42" t="s">
        <v>128</v>
      </c>
      <c r="BS146" s="41">
        <v>96.0</v>
      </c>
      <c r="BT146" s="41">
        <v>50.0</v>
      </c>
      <c r="BU146" s="42" t="s">
        <v>128</v>
      </c>
      <c r="BV146" s="41">
        <v>72.0</v>
      </c>
      <c r="BW146" s="41">
        <v>60.0</v>
      </c>
      <c r="BX146" s="42" t="s">
        <v>128</v>
      </c>
      <c r="BY146" s="41">
        <v>48.0</v>
      </c>
      <c r="BZ146" s="41">
        <v>80.0</v>
      </c>
      <c r="CA146" s="42" t="s">
        <v>128</v>
      </c>
      <c r="CB146" s="41">
        <v>7.0</v>
      </c>
      <c r="CC146" s="41">
        <v>85.0</v>
      </c>
      <c r="CD146" s="42" t="s">
        <v>128</v>
      </c>
      <c r="CE146" s="41">
        <v>24.0</v>
      </c>
      <c r="CF146" s="41">
        <v>-0.4</v>
      </c>
      <c r="CG146" s="41" t="s">
        <v>128</v>
      </c>
      <c r="CH146" s="82" t="s">
        <v>119</v>
      </c>
      <c r="CI146" s="47" t="s">
        <v>119</v>
      </c>
      <c r="CJ146" s="83" t="s">
        <v>119</v>
      </c>
      <c r="CK146" s="47" t="s">
        <v>119</v>
      </c>
      <c r="CL146" s="67">
        <v>16.0</v>
      </c>
      <c r="CM146" s="68" t="s">
        <v>192</v>
      </c>
      <c r="CN146" s="67">
        <v>12.0</v>
      </c>
      <c r="CO146" s="67" t="s">
        <v>146</v>
      </c>
      <c r="CP146" s="84">
        <v>10.0</v>
      </c>
      <c r="CQ146" s="48" t="str">
        <f t="shared" si="1"/>
        <v>posible</v>
      </c>
      <c r="CR146" s="85">
        <v>11.0</v>
      </c>
      <c r="CS146" s="49" t="str">
        <f t="shared" si="2"/>
        <v>probablemente significativa</v>
      </c>
      <c r="CT146" s="51">
        <v>36.0</v>
      </c>
      <c r="CU146" s="50">
        <v>67.0</v>
      </c>
      <c r="CV146" s="50">
        <v>1.81914945</v>
      </c>
      <c r="CW146" s="50">
        <v>0.13527851</v>
      </c>
      <c r="CX146" s="66"/>
      <c r="CY146" s="52">
        <v>22.0</v>
      </c>
      <c r="CZ146" s="53">
        <v>4.0</v>
      </c>
      <c r="DA146" s="54" t="s">
        <v>117</v>
      </c>
      <c r="DB146" s="55" t="s">
        <v>118</v>
      </c>
      <c r="DC146" s="56">
        <v>96.0</v>
      </c>
      <c r="DD146" s="57">
        <v>5.0</v>
      </c>
      <c r="DE146" s="58">
        <v>91.0</v>
      </c>
      <c r="DF146" s="57">
        <v>43.3133</v>
      </c>
      <c r="DG146" s="57">
        <v>43.3565</v>
      </c>
      <c r="DH146" s="58">
        <v>43.2572</v>
      </c>
      <c r="DI146" s="57">
        <v>435459.0</v>
      </c>
      <c r="DJ146" s="57">
        <v>57489.0</v>
      </c>
      <c r="DK146" s="57">
        <v>12753.0</v>
      </c>
      <c r="DL146" s="57">
        <v>413576.3842</v>
      </c>
    </row>
    <row r="147">
      <c r="A147" s="37" t="s">
        <v>513</v>
      </c>
      <c r="B147" s="29" t="s">
        <v>167</v>
      </c>
      <c r="C147" s="30">
        <v>45479.0</v>
      </c>
      <c r="D147" s="31">
        <v>62.0</v>
      </c>
      <c r="E147" s="28" t="s">
        <v>116</v>
      </c>
      <c r="F147" s="28">
        <v>160.0</v>
      </c>
      <c r="G147" s="32">
        <v>58.0</v>
      </c>
      <c r="H147" s="33">
        <v>22.65625</v>
      </c>
      <c r="I147" s="28" t="s">
        <v>117</v>
      </c>
      <c r="J147" s="28">
        <v>3.0</v>
      </c>
      <c r="K147" s="28" t="s">
        <v>119</v>
      </c>
      <c r="L147" s="28" t="s">
        <v>117</v>
      </c>
      <c r="M147" s="28">
        <v>1.0</v>
      </c>
      <c r="N147" s="34">
        <v>44044.0</v>
      </c>
      <c r="O147" s="28">
        <v>0.0</v>
      </c>
      <c r="P147" s="28" t="s">
        <v>119</v>
      </c>
      <c r="Q147" s="28" t="s">
        <v>118</v>
      </c>
      <c r="R147" s="35" t="s">
        <v>131</v>
      </c>
      <c r="S147" s="28" t="s">
        <v>168</v>
      </c>
      <c r="T147" s="28" t="s">
        <v>118</v>
      </c>
      <c r="U147" s="28">
        <v>1.0</v>
      </c>
      <c r="V147" s="28">
        <v>1.0</v>
      </c>
      <c r="W147" s="28">
        <v>3.0</v>
      </c>
      <c r="X147" s="28">
        <v>2.0</v>
      </c>
      <c r="Y147" s="28">
        <v>2.0</v>
      </c>
      <c r="Z147" s="28">
        <v>1.0</v>
      </c>
      <c r="AA147" s="28">
        <v>1.0</v>
      </c>
      <c r="AB147" s="28">
        <v>1.0</v>
      </c>
      <c r="AC147" s="28">
        <v>3.0</v>
      </c>
      <c r="AD147" s="28">
        <v>1.0</v>
      </c>
      <c r="AE147" s="28">
        <v>1.0</v>
      </c>
      <c r="AF147" s="28">
        <v>1.0</v>
      </c>
      <c r="AG147" s="29" t="s">
        <v>119</v>
      </c>
      <c r="AH147" s="28" t="s">
        <v>118</v>
      </c>
      <c r="AI147" s="28" t="s">
        <v>118</v>
      </c>
      <c r="AJ147" s="28" t="s">
        <v>118</v>
      </c>
      <c r="AK147" s="28" t="s">
        <v>118</v>
      </c>
      <c r="AL147" s="28" t="s">
        <v>118</v>
      </c>
      <c r="AM147" s="28" t="s">
        <v>118</v>
      </c>
      <c r="AN147" s="28" t="s">
        <v>118</v>
      </c>
      <c r="AO147" s="28" t="s">
        <v>118</v>
      </c>
      <c r="AP147" s="28" t="s">
        <v>118</v>
      </c>
      <c r="AQ147" s="28" t="s">
        <v>118</v>
      </c>
      <c r="AR147" s="28" t="s">
        <v>118</v>
      </c>
      <c r="AS147" s="29" t="s">
        <v>119</v>
      </c>
      <c r="AT147" s="28" t="s">
        <v>156</v>
      </c>
      <c r="AU147" s="38" t="s">
        <v>514</v>
      </c>
      <c r="AV147" s="28">
        <v>65.0</v>
      </c>
      <c r="AW147" s="38">
        <v>36.0</v>
      </c>
      <c r="AX147" s="38" t="s">
        <v>206</v>
      </c>
      <c r="AY147" s="38">
        <v>7299.0</v>
      </c>
      <c r="AZ147" s="39" t="s">
        <v>124</v>
      </c>
      <c r="BA147" s="38">
        <v>14.0</v>
      </c>
      <c r="BB147" s="38" t="s">
        <v>125</v>
      </c>
      <c r="BC147" s="28" t="s">
        <v>149</v>
      </c>
      <c r="BD147" s="28" t="s">
        <v>127</v>
      </c>
      <c r="BE147" s="28">
        <v>1435.0</v>
      </c>
      <c r="BF147" s="29" t="s">
        <v>119</v>
      </c>
      <c r="BG147" s="40">
        <v>36.0</v>
      </c>
      <c r="BH147" s="41">
        <v>45.0</v>
      </c>
      <c r="BI147" s="42" t="s">
        <v>128</v>
      </c>
      <c r="BJ147" s="41">
        <v>66.0</v>
      </c>
      <c r="BK147" s="41">
        <v>75.0</v>
      </c>
      <c r="BL147" s="42" t="s">
        <v>128</v>
      </c>
      <c r="BM147" s="41">
        <v>8.0</v>
      </c>
      <c r="BN147" s="41">
        <v>51.0</v>
      </c>
      <c r="BO147" s="42" t="s">
        <v>128</v>
      </c>
      <c r="BP147" s="41">
        <v>7.0</v>
      </c>
      <c r="BQ147" s="41">
        <v>72.0</v>
      </c>
      <c r="BR147" s="42" t="s">
        <v>128</v>
      </c>
      <c r="BS147" s="41">
        <v>74.0</v>
      </c>
      <c r="BT147" s="41">
        <v>5.0</v>
      </c>
      <c r="BU147" s="42" t="s">
        <v>138</v>
      </c>
      <c r="BV147" s="41">
        <v>55.0</v>
      </c>
      <c r="BW147" s="41">
        <v>20.0</v>
      </c>
      <c r="BX147" s="42" t="s">
        <v>128</v>
      </c>
      <c r="BY147" s="41">
        <v>36.0</v>
      </c>
      <c r="BZ147" s="41">
        <v>40.0</v>
      </c>
      <c r="CA147" s="42" t="s">
        <v>128</v>
      </c>
      <c r="CB147" s="41">
        <v>5.0</v>
      </c>
      <c r="CC147" s="41">
        <v>80.0</v>
      </c>
      <c r="CD147" s="42" t="s">
        <v>128</v>
      </c>
      <c r="CE147" s="41">
        <v>29.0</v>
      </c>
      <c r="CF147" s="41">
        <v>1.1</v>
      </c>
      <c r="CG147" s="41" t="s">
        <v>128</v>
      </c>
      <c r="CH147" s="82" t="s">
        <v>119</v>
      </c>
      <c r="CI147" s="47" t="s">
        <v>119</v>
      </c>
      <c r="CJ147" s="83" t="s">
        <v>119</v>
      </c>
      <c r="CK147" s="47" t="s">
        <v>119</v>
      </c>
      <c r="CL147" s="67">
        <v>22.0</v>
      </c>
      <c r="CM147" s="68" t="s">
        <v>192</v>
      </c>
      <c r="CN147" s="67">
        <v>14.0</v>
      </c>
      <c r="CO147" s="67" t="s">
        <v>146</v>
      </c>
      <c r="CP147" s="84">
        <v>14.0</v>
      </c>
      <c r="CQ147" s="48" t="str">
        <f t="shared" si="1"/>
        <v>probablemente significativa</v>
      </c>
      <c r="CR147" s="85">
        <v>13.0</v>
      </c>
      <c r="CS147" s="49" t="str">
        <f t="shared" si="2"/>
        <v>probablemente significativa</v>
      </c>
      <c r="CT147" s="51">
        <v>37.0</v>
      </c>
      <c r="CU147" s="50">
        <v>15.0</v>
      </c>
      <c r="CV147" s="50">
        <v>2.07395714</v>
      </c>
      <c r="CW147" s="50">
        <v>0.12890061</v>
      </c>
      <c r="CX147" s="66"/>
      <c r="CY147" s="52">
        <v>26.0</v>
      </c>
      <c r="CZ147" s="53">
        <v>4.0</v>
      </c>
      <c r="DA147" s="54" t="s">
        <v>117</v>
      </c>
      <c r="DB147" s="55" t="s">
        <v>118</v>
      </c>
      <c r="DC147" s="56">
        <v>1280.0</v>
      </c>
      <c r="DD147" s="57">
        <v>1063.0</v>
      </c>
      <c r="DE147" s="58">
        <v>217.0</v>
      </c>
      <c r="DF147" s="57">
        <v>41.0948</v>
      </c>
      <c r="DG147" s="57">
        <v>42.2632</v>
      </c>
      <c r="DH147" s="58">
        <v>39.8846</v>
      </c>
      <c r="DI147" s="57">
        <v>463054.0</v>
      </c>
      <c r="DJ147" s="57">
        <v>54817.0</v>
      </c>
      <c r="DK147" s="57">
        <v>28361.0</v>
      </c>
      <c r="DL147" s="57">
        <v>445729.985</v>
      </c>
    </row>
    <row r="148">
      <c r="A148" s="37" t="s">
        <v>515</v>
      </c>
      <c r="B148" s="29" t="s">
        <v>167</v>
      </c>
      <c r="C148" s="30">
        <v>45507.0</v>
      </c>
      <c r="D148" s="31">
        <v>56.0</v>
      </c>
      <c r="E148" s="28" t="s">
        <v>116</v>
      </c>
      <c r="F148" s="28">
        <v>167.0</v>
      </c>
      <c r="G148" s="32">
        <v>57.0</v>
      </c>
      <c r="H148" s="33">
        <v>20.43816558499767</v>
      </c>
      <c r="I148" s="28" t="s">
        <v>117</v>
      </c>
      <c r="J148" s="28">
        <v>3.0</v>
      </c>
      <c r="K148" s="28" t="s">
        <v>119</v>
      </c>
      <c r="L148" s="28" t="s">
        <v>117</v>
      </c>
      <c r="M148" s="28">
        <v>1.0</v>
      </c>
      <c r="N148" s="34">
        <v>44044.0</v>
      </c>
      <c r="O148" s="28">
        <v>0.0</v>
      </c>
      <c r="P148" s="28" t="s">
        <v>119</v>
      </c>
      <c r="Q148" s="28" t="s">
        <v>118</v>
      </c>
      <c r="R148" s="35" t="s">
        <v>131</v>
      </c>
      <c r="S148" s="28" t="s">
        <v>177</v>
      </c>
      <c r="T148" s="29" t="s">
        <v>119</v>
      </c>
      <c r="U148" s="28">
        <v>1.0</v>
      </c>
      <c r="V148" s="28">
        <v>1.0</v>
      </c>
      <c r="W148" s="28">
        <v>1.0</v>
      </c>
      <c r="X148" s="28">
        <v>1.0</v>
      </c>
      <c r="Y148" s="28">
        <v>3.0</v>
      </c>
      <c r="Z148" s="28">
        <v>1.0</v>
      </c>
      <c r="AA148" s="28">
        <v>3.0</v>
      </c>
      <c r="AB148" s="28">
        <v>1.0</v>
      </c>
      <c r="AC148" s="28">
        <v>1.0</v>
      </c>
      <c r="AD148" s="28">
        <v>2.0</v>
      </c>
      <c r="AE148" s="28">
        <v>1.0</v>
      </c>
      <c r="AF148" s="28">
        <v>1.0</v>
      </c>
      <c r="AG148" s="29" t="s">
        <v>119</v>
      </c>
      <c r="AH148" s="28" t="s">
        <v>118</v>
      </c>
      <c r="AI148" s="28" t="s">
        <v>118</v>
      </c>
      <c r="AJ148" s="28" t="s">
        <v>118</v>
      </c>
      <c r="AK148" s="28" t="s">
        <v>118</v>
      </c>
      <c r="AL148" s="28" t="s">
        <v>118</v>
      </c>
      <c r="AM148" s="28" t="s">
        <v>118</v>
      </c>
      <c r="AN148" s="28" t="s">
        <v>118</v>
      </c>
      <c r="AO148" s="28" t="s">
        <v>118</v>
      </c>
      <c r="AP148" s="28" t="s">
        <v>118</v>
      </c>
      <c r="AQ148" s="28" t="s">
        <v>118</v>
      </c>
      <c r="AR148" s="28" t="s">
        <v>118</v>
      </c>
      <c r="AS148" s="28" t="s">
        <v>516</v>
      </c>
      <c r="AT148" s="28" t="s">
        <v>117</v>
      </c>
      <c r="AU148" s="38" t="s">
        <v>233</v>
      </c>
      <c r="AV148" s="28">
        <v>65.0</v>
      </c>
      <c r="AW148" s="38">
        <v>36.0</v>
      </c>
      <c r="AX148" s="38" t="s">
        <v>206</v>
      </c>
      <c r="AY148" s="38">
        <v>692.9999999999999</v>
      </c>
      <c r="AZ148" s="39" t="s">
        <v>142</v>
      </c>
      <c r="BA148" s="38">
        <v>9.0</v>
      </c>
      <c r="BB148" s="38" t="s">
        <v>125</v>
      </c>
      <c r="BC148" s="28" t="s">
        <v>171</v>
      </c>
      <c r="BD148" s="28" t="s">
        <v>127</v>
      </c>
      <c r="BE148" s="28">
        <v>1463.0</v>
      </c>
      <c r="BF148" s="29" t="s">
        <v>119</v>
      </c>
      <c r="BG148" s="40">
        <v>54.0</v>
      </c>
      <c r="BH148" s="41">
        <v>10.0</v>
      </c>
      <c r="BI148" s="42" t="s">
        <v>128</v>
      </c>
      <c r="BJ148" s="41">
        <v>139.0</v>
      </c>
      <c r="BK148" s="41">
        <v>10.0</v>
      </c>
      <c r="BL148" s="42" t="s">
        <v>128</v>
      </c>
      <c r="BM148" s="41">
        <v>7.0</v>
      </c>
      <c r="BN148" s="41">
        <v>35.0</v>
      </c>
      <c r="BO148" s="42" t="s">
        <v>128</v>
      </c>
      <c r="BP148" s="41">
        <v>7.0</v>
      </c>
      <c r="BQ148" s="41">
        <v>72.0</v>
      </c>
      <c r="BR148" s="42" t="s">
        <v>128</v>
      </c>
      <c r="BS148" s="41">
        <v>109.0</v>
      </c>
      <c r="BT148" s="41">
        <v>80.0</v>
      </c>
      <c r="BU148" s="42" t="s">
        <v>128</v>
      </c>
      <c r="BV148" s="41">
        <v>59.0</v>
      </c>
      <c r="BW148" s="41">
        <v>20.0</v>
      </c>
      <c r="BX148" s="42" t="s">
        <v>128</v>
      </c>
      <c r="BY148" s="41">
        <v>32.0</v>
      </c>
      <c r="BZ148" s="41">
        <v>20.0</v>
      </c>
      <c r="CA148" s="42" t="s">
        <v>128</v>
      </c>
      <c r="CB148" s="41">
        <v>-6.0</v>
      </c>
      <c r="CC148" s="41">
        <v>20.0</v>
      </c>
      <c r="CD148" s="42" t="s">
        <v>128</v>
      </c>
      <c r="CE148" s="41">
        <v>26.0</v>
      </c>
      <c r="CF148" s="41">
        <v>0.5</v>
      </c>
      <c r="CG148" s="41" t="s">
        <v>128</v>
      </c>
      <c r="CH148" s="82" t="s">
        <v>119</v>
      </c>
      <c r="CI148" s="47" t="s">
        <v>119</v>
      </c>
      <c r="CJ148" s="83" t="s">
        <v>119</v>
      </c>
      <c r="CK148" s="47" t="s">
        <v>119</v>
      </c>
      <c r="CL148" s="67">
        <v>16.0</v>
      </c>
      <c r="CM148" s="68" t="s">
        <v>192</v>
      </c>
      <c r="CN148" s="67">
        <v>10.0</v>
      </c>
      <c r="CO148" s="67" t="s">
        <v>146</v>
      </c>
      <c r="CP148" s="84">
        <v>10.0</v>
      </c>
      <c r="CQ148" s="48" t="str">
        <f t="shared" si="1"/>
        <v>posible</v>
      </c>
      <c r="CR148" s="85">
        <v>9.0</v>
      </c>
      <c r="CS148" s="49" t="str">
        <f t="shared" si="2"/>
        <v>posible</v>
      </c>
      <c r="CT148" s="51">
        <v>38.0</v>
      </c>
      <c r="CU148" s="50">
        <v>14.0</v>
      </c>
      <c r="CV148" s="50">
        <v>2.22164419</v>
      </c>
      <c r="CW148" s="50">
        <v>0.16011873</v>
      </c>
      <c r="CX148" s="66"/>
      <c r="CY148" s="52">
        <v>18.0</v>
      </c>
      <c r="CZ148" s="53">
        <v>5.0</v>
      </c>
      <c r="DA148" s="54" t="s">
        <v>117</v>
      </c>
      <c r="DB148" s="55" t="s">
        <v>118</v>
      </c>
      <c r="DC148" s="56">
        <v>371.0</v>
      </c>
      <c r="DD148" s="57">
        <v>332.0</v>
      </c>
      <c r="DE148" s="58">
        <v>39.0</v>
      </c>
      <c r="DF148" s="57">
        <v>42.2623</v>
      </c>
      <c r="DG148" s="57">
        <v>41.6304</v>
      </c>
      <c r="DH148" s="58">
        <v>42.9016</v>
      </c>
      <c r="DI148" s="57">
        <v>467654.0</v>
      </c>
      <c r="DJ148" s="57">
        <v>53731.0</v>
      </c>
      <c r="DK148" s="57">
        <v>12346.0</v>
      </c>
      <c r="DL148" s="57">
        <v>438932.4674</v>
      </c>
    </row>
    <row r="149">
      <c r="A149" s="37" t="s">
        <v>517</v>
      </c>
      <c r="B149" s="29" t="s">
        <v>167</v>
      </c>
      <c r="C149" s="30">
        <v>45479.0</v>
      </c>
      <c r="D149" s="31">
        <v>64.0</v>
      </c>
      <c r="E149" s="28" t="s">
        <v>145</v>
      </c>
      <c r="F149" s="28">
        <v>177.0</v>
      </c>
      <c r="G149" s="32">
        <v>80.0</v>
      </c>
      <c r="H149" s="33">
        <v>25.535446391522232</v>
      </c>
      <c r="I149" s="28" t="s">
        <v>117</v>
      </c>
      <c r="J149" s="28">
        <v>2.0</v>
      </c>
      <c r="K149" s="34">
        <v>44531.0</v>
      </c>
      <c r="L149" s="28" t="s">
        <v>117</v>
      </c>
      <c r="M149" s="28">
        <v>3.0</v>
      </c>
      <c r="N149" s="34">
        <v>44531.0</v>
      </c>
      <c r="O149" s="28">
        <v>2.0</v>
      </c>
      <c r="P149" s="34">
        <v>45352.0</v>
      </c>
      <c r="Q149" s="28" t="s">
        <v>118</v>
      </c>
      <c r="R149" s="35" t="s">
        <v>131</v>
      </c>
      <c r="S149" s="28" t="s">
        <v>168</v>
      </c>
      <c r="T149" s="28" t="s">
        <v>118</v>
      </c>
      <c r="U149" s="28">
        <v>2.0</v>
      </c>
      <c r="V149" s="28">
        <v>1.0</v>
      </c>
      <c r="W149" s="28">
        <v>3.0</v>
      </c>
      <c r="X149" s="28">
        <v>3.0</v>
      </c>
      <c r="Y149" s="28">
        <v>1.0</v>
      </c>
      <c r="Z149" s="28">
        <v>2.0</v>
      </c>
      <c r="AA149" s="28">
        <v>2.0</v>
      </c>
      <c r="AB149" s="28">
        <v>3.0</v>
      </c>
      <c r="AC149" s="28">
        <v>3.0</v>
      </c>
      <c r="AD149" s="28">
        <v>3.0</v>
      </c>
      <c r="AE149" s="28">
        <v>1.0</v>
      </c>
      <c r="AF149" s="28">
        <v>3.0</v>
      </c>
      <c r="AG149" s="29" t="s">
        <v>119</v>
      </c>
      <c r="AH149" s="28" t="s">
        <v>118</v>
      </c>
      <c r="AI149" s="28" t="s">
        <v>118</v>
      </c>
      <c r="AJ149" s="28" t="s">
        <v>118</v>
      </c>
      <c r="AK149" s="28" t="s">
        <v>118</v>
      </c>
      <c r="AL149" s="28" t="s">
        <v>118</v>
      </c>
      <c r="AM149" s="28" t="s">
        <v>118</v>
      </c>
      <c r="AN149" s="28" t="s">
        <v>118</v>
      </c>
      <c r="AO149" s="28" t="s">
        <v>118</v>
      </c>
      <c r="AP149" s="28" t="s">
        <v>118</v>
      </c>
      <c r="AQ149" s="28" t="s">
        <v>118</v>
      </c>
      <c r="AR149" s="28" t="s">
        <v>118</v>
      </c>
      <c r="AS149" s="28" t="s">
        <v>518</v>
      </c>
      <c r="AT149" s="28" t="s">
        <v>118</v>
      </c>
      <c r="AU149" s="38" t="s">
        <v>240</v>
      </c>
      <c r="AV149" s="28">
        <v>65.0</v>
      </c>
      <c r="AW149" s="38">
        <v>28.0</v>
      </c>
      <c r="AX149" s="38" t="s">
        <v>141</v>
      </c>
      <c r="AY149" s="38">
        <v>237.59999999999997</v>
      </c>
      <c r="AZ149" s="39" t="s">
        <v>142</v>
      </c>
      <c r="BA149" s="38">
        <v>8.0</v>
      </c>
      <c r="BB149" s="38" t="s">
        <v>125</v>
      </c>
      <c r="BC149" s="28" t="s">
        <v>126</v>
      </c>
      <c r="BD149" s="28" t="s">
        <v>219</v>
      </c>
      <c r="BE149" s="28">
        <v>948.0</v>
      </c>
      <c r="BF149" s="28">
        <v>127.0</v>
      </c>
      <c r="BG149" s="60">
        <v>56.0</v>
      </c>
      <c r="BH149" s="61">
        <v>10.0</v>
      </c>
      <c r="BI149" s="62" t="s">
        <v>128</v>
      </c>
      <c r="BJ149" s="61">
        <v>65.0</v>
      </c>
      <c r="BK149" s="61">
        <v>75.0</v>
      </c>
      <c r="BL149" s="62" t="s">
        <v>128</v>
      </c>
      <c r="BM149" s="61">
        <v>10.0</v>
      </c>
      <c r="BN149" s="61">
        <v>81.0</v>
      </c>
      <c r="BO149" s="62" t="s">
        <v>128</v>
      </c>
      <c r="BP149" s="61">
        <v>6.0</v>
      </c>
      <c r="BQ149" s="61">
        <v>48.0</v>
      </c>
      <c r="BR149" s="62" t="s">
        <v>128</v>
      </c>
      <c r="BS149" s="61">
        <v>105.0</v>
      </c>
      <c r="BT149" s="61">
        <v>80.0</v>
      </c>
      <c r="BU149" s="62" t="s">
        <v>128</v>
      </c>
      <c r="BV149" s="61">
        <v>62.0</v>
      </c>
      <c r="BW149" s="61">
        <v>40.0</v>
      </c>
      <c r="BX149" s="62" t="s">
        <v>128</v>
      </c>
      <c r="BY149" s="61">
        <v>41.0</v>
      </c>
      <c r="BZ149" s="61">
        <v>70.0</v>
      </c>
      <c r="CA149" s="62" t="s">
        <v>128</v>
      </c>
      <c r="CB149" s="61">
        <v>2.0</v>
      </c>
      <c r="CC149" s="61">
        <v>70.0</v>
      </c>
      <c r="CD149" s="62" t="s">
        <v>128</v>
      </c>
      <c r="CE149" s="61">
        <v>29.0</v>
      </c>
      <c r="CF149" s="61">
        <v>1.1</v>
      </c>
      <c r="CG149" s="61" t="s">
        <v>128</v>
      </c>
      <c r="CH149" s="82" t="s">
        <v>119</v>
      </c>
      <c r="CI149" s="47" t="s">
        <v>119</v>
      </c>
      <c r="CJ149" s="83" t="s">
        <v>119</v>
      </c>
      <c r="CK149" s="47" t="s">
        <v>119</v>
      </c>
      <c r="CL149" s="67">
        <v>2.0</v>
      </c>
      <c r="CM149" s="68" t="s">
        <v>129</v>
      </c>
      <c r="CN149" s="67">
        <v>3.0</v>
      </c>
      <c r="CO149" s="67" t="s">
        <v>129</v>
      </c>
      <c r="CP149" s="84">
        <v>1.0</v>
      </c>
      <c r="CQ149" s="48" t="str">
        <f t="shared" si="1"/>
        <v>ausencia</v>
      </c>
      <c r="CR149" s="85">
        <v>3.0</v>
      </c>
      <c r="CS149" s="49" t="str">
        <f t="shared" si="2"/>
        <v>ausencia</v>
      </c>
      <c r="CT149" s="51">
        <v>39.0</v>
      </c>
      <c r="CU149" s="50">
        <v>42.0</v>
      </c>
      <c r="CV149" s="50">
        <v>7.62838454</v>
      </c>
      <c r="CW149" s="50">
        <v>0.17891674</v>
      </c>
      <c r="CX149" s="66"/>
      <c r="CY149" s="52">
        <v>23.0</v>
      </c>
      <c r="CZ149" s="53">
        <v>2.0</v>
      </c>
      <c r="DA149" s="54" t="s">
        <v>117</v>
      </c>
      <c r="DB149" s="55" t="s">
        <v>118</v>
      </c>
      <c r="DC149" s="56">
        <v>532.0</v>
      </c>
      <c r="DD149" s="57">
        <v>418.0</v>
      </c>
      <c r="DE149" s="58">
        <v>114.0</v>
      </c>
      <c r="DF149" s="57">
        <v>40.376</v>
      </c>
      <c r="DG149" s="57">
        <v>42.8926</v>
      </c>
      <c r="DH149" s="58">
        <v>37.9509</v>
      </c>
      <c r="DI149" s="57">
        <v>497209.0</v>
      </c>
      <c r="DJ149" s="57">
        <v>63807.0</v>
      </c>
      <c r="DK149" s="57">
        <v>27224.0</v>
      </c>
      <c r="DL149" s="57">
        <v>491876.0993</v>
      </c>
    </row>
    <row r="150">
      <c r="A150" s="37" t="s">
        <v>519</v>
      </c>
      <c r="B150" s="29" t="s">
        <v>167</v>
      </c>
      <c r="C150" s="30">
        <v>45479.0</v>
      </c>
      <c r="D150" s="31">
        <v>51.0</v>
      </c>
      <c r="E150" s="28" t="s">
        <v>116</v>
      </c>
      <c r="F150" s="28">
        <v>150.0</v>
      </c>
      <c r="G150" s="32">
        <v>62.0</v>
      </c>
      <c r="H150" s="33">
        <v>27.555555555555557</v>
      </c>
      <c r="I150" s="28" t="s">
        <v>117</v>
      </c>
      <c r="J150" s="28">
        <v>4.0</v>
      </c>
      <c r="K150" s="34">
        <v>44589.0</v>
      </c>
      <c r="L150" s="28" t="s">
        <v>117</v>
      </c>
      <c r="M150" s="28">
        <v>4.0</v>
      </c>
      <c r="N150" s="34">
        <v>43891.0</v>
      </c>
      <c r="O150" s="28">
        <v>0.0</v>
      </c>
      <c r="P150" s="34">
        <v>45292.0</v>
      </c>
      <c r="Q150" s="28" t="s">
        <v>118</v>
      </c>
      <c r="R150" s="35" t="s">
        <v>131</v>
      </c>
      <c r="S150" s="28" t="s">
        <v>168</v>
      </c>
      <c r="T150" s="28" t="s">
        <v>118</v>
      </c>
      <c r="U150" s="28">
        <v>1.0</v>
      </c>
      <c r="V150" s="28">
        <v>1.0</v>
      </c>
      <c r="W150" s="28">
        <v>1.0</v>
      </c>
      <c r="X150" s="28">
        <v>1.0</v>
      </c>
      <c r="Y150" s="28">
        <v>2.0</v>
      </c>
      <c r="Z150" s="28">
        <v>1.0</v>
      </c>
      <c r="AA150" s="28">
        <v>1.0</v>
      </c>
      <c r="AB150" s="28">
        <v>1.0</v>
      </c>
      <c r="AC150" s="28">
        <v>1.0</v>
      </c>
      <c r="AD150" s="28">
        <v>1.0</v>
      </c>
      <c r="AE150" s="28">
        <v>1.0</v>
      </c>
      <c r="AF150" s="28">
        <v>1.0</v>
      </c>
      <c r="AG150" s="29" t="s">
        <v>119</v>
      </c>
      <c r="AH150" s="28" t="s">
        <v>117</v>
      </c>
      <c r="AI150" s="28" t="s">
        <v>118</v>
      </c>
      <c r="AJ150" s="28" t="s">
        <v>118</v>
      </c>
      <c r="AK150" s="28" t="s">
        <v>118</v>
      </c>
      <c r="AL150" s="28" t="s">
        <v>118</v>
      </c>
      <c r="AM150" s="28" t="s">
        <v>118</v>
      </c>
      <c r="AN150" s="28" t="s">
        <v>118</v>
      </c>
      <c r="AO150" s="28" t="s">
        <v>117</v>
      </c>
      <c r="AP150" s="28" t="s">
        <v>117</v>
      </c>
      <c r="AQ150" s="28" t="s">
        <v>118</v>
      </c>
      <c r="AR150" s="28" t="s">
        <v>117</v>
      </c>
      <c r="AS150" s="28" t="s">
        <v>516</v>
      </c>
      <c r="AT150" s="28" t="s">
        <v>118</v>
      </c>
      <c r="AU150" s="38" t="s">
        <v>520</v>
      </c>
      <c r="AV150" s="28">
        <v>60.0</v>
      </c>
      <c r="AW150" s="38">
        <v>34.0</v>
      </c>
      <c r="AX150" s="38" t="s">
        <v>141</v>
      </c>
      <c r="AY150" s="38">
        <v>3120.0</v>
      </c>
      <c r="AZ150" s="39" t="s">
        <v>124</v>
      </c>
      <c r="BA150" s="38">
        <v>15.0</v>
      </c>
      <c r="BB150" s="38" t="s">
        <v>125</v>
      </c>
      <c r="BC150" s="28" t="s">
        <v>201</v>
      </c>
      <c r="BD150" s="28" t="s">
        <v>32</v>
      </c>
      <c r="BE150" s="28">
        <v>1588.0</v>
      </c>
      <c r="BF150" s="28">
        <v>187.0</v>
      </c>
      <c r="BG150" s="60">
        <v>56.0</v>
      </c>
      <c r="BH150" s="61">
        <v>35.0</v>
      </c>
      <c r="BI150" s="62" t="s">
        <v>128</v>
      </c>
      <c r="BJ150" s="61">
        <v>170.0</v>
      </c>
      <c r="BK150" s="61">
        <v>25.0</v>
      </c>
      <c r="BL150" s="62" t="s">
        <v>128</v>
      </c>
      <c r="BM150" s="61">
        <v>3.0</v>
      </c>
      <c r="BN150" s="61">
        <v>0.0</v>
      </c>
      <c r="BO150" s="62" t="s">
        <v>138</v>
      </c>
      <c r="BP150" s="61">
        <v>2.0</v>
      </c>
      <c r="BQ150" s="61">
        <v>0.0</v>
      </c>
      <c r="BR150" s="62" t="s">
        <v>138</v>
      </c>
      <c r="BS150" s="61">
        <v>76.0</v>
      </c>
      <c r="BT150" s="61">
        <v>15.0</v>
      </c>
      <c r="BU150" s="62" t="s">
        <v>128</v>
      </c>
      <c r="BV150" s="61">
        <v>57.0</v>
      </c>
      <c r="BW150" s="61">
        <v>30.0</v>
      </c>
      <c r="BX150" s="62" t="s">
        <v>128</v>
      </c>
      <c r="BY150" s="61">
        <v>30.0</v>
      </c>
      <c r="BZ150" s="61">
        <v>30.0</v>
      </c>
      <c r="CA150" s="62" t="s">
        <v>128</v>
      </c>
      <c r="CB150" s="61">
        <v>-2.0</v>
      </c>
      <c r="CC150" s="61">
        <v>50.0</v>
      </c>
      <c r="CD150" s="62" t="s">
        <v>128</v>
      </c>
      <c r="CE150" s="61">
        <v>21.0</v>
      </c>
      <c r="CF150" s="61">
        <v>-1.2</v>
      </c>
      <c r="CG150" s="61" t="s">
        <v>128</v>
      </c>
      <c r="CH150" s="82" t="s">
        <v>119</v>
      </c>
      <c r="CI150" s="47" t="s">
        <v>119</v>
      </c>
      <c r="CJ150" s="83" t="s">
        <v>119</v>
      </c>
      <c r="CK150" s="47" t="s">
        <v>119</v>
      </c>
      <c r="CL150" s="67">
        <v>14.0</v>
      </c>
      <c r="CM150" s="68" t="s">
        <v>146</v>
      </c>
      <c r="CN150" s="67">
        <v>18.0</v>
      </c>
      <c r="CO150" s="67" t="s">
        <v>192</v>
      </c>
      <c r="CP150" s="84">
        <v>9.0</v>
      </c>
      <c r="CQ150" s="48" t="str">
        <f t="shared" si="1"/>
        <v>posible</v>
      </c>
      <c r="CR150" s="85">
        <v>17.0</v>
      </c>
      <c r="CS150" s="49" t="str">
        <f t="shared" si="2"/>
        <v>probablemente significativa</v>
      </c>
      <c r="CT150" s="51">
        <v>40.0</v>
      </c>
      <c r="CU150" s="50">
        <v>27.0</v>
      </c>
      <c r="CV150" s="50">
        <v>2.02895379</v>
      </c>
      <c r="CW150" s="50">
        <v>0.15944737</v>
      </c>
      <c r="CX150" s="66"/>
      <c r="CY150" s="52">
        <v>11.0</v>
      </c>
      <c r="CZ150" s="53">
        <v>5.0</v>
      </c>
      <c r="DA150" s="54" t="s">
        <v>117</v>
      </c>
      <c r="DB150" s="55" t="s">
        <v>118</v>
      </c>
      <c r="DC150" s="56">
        <v>639.0</v>
      </c>
      <c r="DD150" s="57">
        <v>454.0</v>
      </c>
      <c r="DE150" s="58">
        <v>185.0</v>
      </c>
      <c r="DF150" s="57">
        <v>41.0242</v>
      </c>
      <c r="DG150" s="57">
        <v>41.057</v>
      </c>
      <c r="DH150" s="58">
        <v>40.9882</v>
      </c>
      <c r="DI150" s="57">
        <v>409578.0</v>
      </c>
      <c r="DJ150" s="57">
        <v>50792.0</v>
      </c>
      <c r="DK150" s="57">
        <v>9563.0</v>
      </c>
      <c r="DL150" s="57">
        <v>406013.4388</v>
      </c>
    </row>
    <row r="151">
      <c r="A151" s="37" t="s">
        <v>521</v>
      </c>
      <c r="B151" s="29" t="s">
        <v>167</v>
      </c>
      <c r="C151" s="30">
        <v>45479.0</v>
      </c>
      <c r="D151" s="31">
        <v>42.0</v>
      </c>
      <c r="E151" s="28" t="s">
        <v>145</v>
      </c>
      <c r="F151" s="28">
        <v>180.0</v>
      </c>
      <c r="G151" s="32">
        <v>100.0</v>
      </c>
      <c r="H151" s="33">
        <v>30.864197530864196</v>
      </c>
      <c r="I151" s="28" t="s">
        <v>117</v>
      </c>
      <c r="J151" s="28">
        <v>2.0</v>
      </c>
      <c r="K151" s="28" t="s">
        <v>119</v>
      </c>
      <c r="L151" s="28" t="s">
        <v>117</v>
      </c>
      <c r="M151" s="28">
        <v>2.0</v>
      </c>
      <c r="N151" s="34">
        <v>44228.0</v>
      </c>
      <c r="O151" s="28">
        <v>0.0</v>
      </c>
      <c r="P151" s="34">
        <v>44896.0</v>
      </c>
      <c r="Q151" s="28" t="s">
        <v>118</v>
      </c>
      <c r="R151" s="35" t="s">
        <v>131</v>
      </c>
      <c r="S151" s="28" t="s">
        <v>168</v>
      </c>
      <c r="T151" s="28" t="s">
        <v>118</v>
      </c>
      <c r="U151" s="28">
        <v>2.0</v>
      </c>
      <c r="V151" s="28">
        <v>1.0</v>
      </c>
      <c r="W151" s="28">
        <v>3.0</v>
      </c>
      <c r="X151" s="28">
        <v>3.0</v>
      </c>
      <c r="Y151" s="28">
        <v>3.0</v>
      </c>
      <c r="Z151" s="28">
        <v>1.0</v>
      </c>
      <c r="AA151" s="28">
        <v>1.0</v>
      </c>
      <c r="AB151" s="28">
        <v>1.0</v>
      </c>
      <c r="AC151" s="28">
        <v>3.0</v>
      </c>
      <c r="AD151" s="28">
        <v>1.0</v>
      </c>
      <c r="AE151" s="28">
        <v>1.0</v>
      </c>
      <c r="AF151" s="28">
        <v>1.0</v>
      </c>
      <c r="AG151" s="59" t="s">
        <v>281</v>
      </c>
      <c r="AH151" s="28" t="s">
        <v>118</v>
      </c>
      <c r="AI151" s="28" t="s">
        <v>118</v>
      </c>
      <c r="AJ151" s="28" t="s">
        <v>118</v>
      </c>
      <c r="AK151" s="28" t="s">
        <v>118</v>
      </c>
      <c r="AL151" s="28" t="s">
        <v>118</v>
      </c>
      <c r="AM151" s="28" t="s">
        <v>118</v>
      </c>
      <c r="AN151" s="28" t="s">
        <v>118</v>
      </c>
      <c r="AO151" s="28" t="s">
        <v>118</v>
      </c>
      <c r="AP151" s="28" t="s">
        <v>118</v>
      </c>
      <c r="AQ151" s="28" t="s">
        <v>118</v>
      </c>
      <c r="AR151" s="28" t="s">
        <v>118</v>
      </c>
      <c r="AS151" s="29" t="s">
        <v>119</v>
      </c>
      <c r="AT151" s="28" t="s">
        <v>118</v>
      </c>
      <c r="AU151" s="38" t="s">
        <v>228</v>
      </c>
      <c r="AV151" s="28">
        <v>70.0</v>
      </c>
      <c r="AW151" s="38">
        <v>31.0</v>
      </c>
      <c r="AX151" s="38" t="s">
        <v>141</v>
      </c>
      <c r="AY151" s="38">
        <v>636.0</v>
      </c>
      <c r="AZ151" s="39" t="s">
        <v>142</v>
      </c>
      <c r="BA151" s="38">
        <v>15.0</v>
      </c>
      <c r="BB151" s="38" t="s">
        <v>125</v>
      </c>
      <c r="BC151" s="28" t="s">
        <v>171</v>
      </c>
      <c r="BD151" s="28" t="s">
        <v>234</v>
      </c>
      <c r="BE151" s="28">
        <v>1251.0</v>
      </c>
      <c r="BF151" s="28">
        <v>583.0</v>
      </c>
      <c r="BG151" s="60">
        <v>18.0</v>
      </c>
      <c r="BH151" s="61">
        <v>95.0</v>
      </c>
      <c r="BI151" s="62" t="s">
        <v>128</v>
      </c>
      <c r="BJ151" s="61">
        <v>56.0</v>
      </c>
      <c r="BK151" s="61">
        <v>60.0</v>
      </c>
      <c r="BL151" s="62" t="s">
        <v>128</v>
      </c>
      <c r="BM151" s="61">
        <v>8.0</v>
      </c>
      <c r="BN151" s="61">
        <v>50.0</v>
      </c>
      <c r="BO151" s="62" t="s">
        <v>128</v>
      </c>
      <c r="BP151" s="61">
        <v>10.0</v>
      </c>
      <c r="BQ151" s="61">
        <v>92.0</v>
      </c>
      <c r="BR151" s="62" t="s">
        <v>128</v>
      </c>
      <c r="BS151" s="61">
        <v>103.0</v>
      </c>
      <c r="BT151" s="61">
        <v>60.0</v>
      </c>
      <c r="BU151" s="62" t="s">
        <v>128</v>
      </c>
      <c r="BV151" s="61">
        <v>67.0</v>
      </c>
      <c r="BW151" s="61">
        <v>40.0</v>
      </c>
      <c r="BX151" s="62" t="s">
        <v>128</v>
      </c>
      <c r="BY151" s="61">
        <v>37.0</v>
      </c>
      <c r="BZ151" s="61">
        <v>20.0</v>
      </c>
      <c r="CA151" s="62" t="s">
        <v>128</v>
      </c>
      <c r="CB151" s="61">
        <v>-3.0</v>
      </c>
      <c r="CC151" s="61">
        <v>25.0</v>
      </c>
      <c r="CD151" s="62" t="s">
        <v>128</v>
      </c>
      <c r="CE151" s="61">
        <v>29.0</v>
      </c>
      <c r="CF151" s="61">
        <v>1.1</v>
      </c>
      <c r="CG151" s="61" t="s">
        <v>128</v>
      </c>
      <c r="CH151" s="82" t="s">
        <v>119</v>
      </c>
      <c r="CI151" s="47" t="s">
        <v>119</v>
      </c>
      <c r="CJ151" s="83" t="s">
        <v>119</v>
      </c>
      <c r="CK151" s="47" t="s">
        <v>119</v>
      </c>
      <c r="CL151" s="67">
        <v>12.0</v>
      </c>
      <c r="CM151" s="68" t="s">
        <v>146</v>
      </c>
      <c r="CN151" s="67">
        <v>13.0</v>
      </c>
      <c r="CO151" s="67" t="s">
        <v>146</v>
      </c>
      <c r="CP151" s="84">
        <v>8.0</v>
      </c>
      <c r="CQ151" s="48" t="str">
        <f t="shared" si="1"/>
        <v>posible</v>
      </c>
      <c r="CR151" s="85">
        <v>12.0</v>
      </c>
      <c r="CS151" s="49" t="str">
        <f t="shared" si="2"/>
        <v>probablemente significativa</v>
      </c>
      <c r="CT151" s="51">
        <v>41.0</v>
      </c>
      <c r="CU151" s="50">
        <v>23.0</v>
      </c>
      <c r="CV151" s="50">
        <v>1.45151646</v>
      </c>
      <c r="CW151" s="50">
        <v>0.16582527</v>
      </c>
      <c r="CX151" s="66"/>
      <c r="CY151" s="52">
        <v>11.0</v>
      </c>
      <c r="CZ151" s="53">
        <v>4.0</v>
      </c>
      <c r="DA151" s="54" t="s">
        <v>117</v>
      </c>
      <c r="DB151" s="55" t="s">
        <v>117</v>
      </c>
      <c r="DC151" s="56">
        <v>1320.0</v>
      </c>
      <c r="DD151" s="57">
        <v>1091.0</v>
      </c>
      <c r="DE151" s="58">
        <v>229.0</v>
      </c>
      <c r="DF151" s="57">
        <v>35.6433</v>
      </c>
      <c r="DG151" s="57">
        <v>37.8717</v>
      </c>
      <c r="DH151" s="58">
        <v>33.3882</v>
      </c>
      <c r="DI151" s="57">
        <v>465383.0</v>
      </c>
      <c r="DJ151" s="57">
        <v>57246.0</v>
      </c>
      <c r="DK151" s="57">
        <v>16457.0</v>
      </c>
      <c r="DL151" s="57">
        <v>464244.0979</v>
      </c>
    </row>
    <row r="152">
      <c r="A152" s="29" t="s">
        <v>522</v>
      </c>
      <c r="B152" s="29" t="s">
        <v>167</v>
      </c>
      <c r="C152" s="30">
        <v>45507.0</v>
      </c>
      <c r="D152" s="31">
        <v>66.0</v>
      </c>
      <c r="E152" s="28" t="s">
        <v>116</v>
      </c>
      <c r="F152" s="28">
        <v>150.0</v>
      </c>
      <c r="G152" s="32">
        <v>80.0</v>
      </c>
      <c r="H152" s="33">
        <v>35.55555555555556</v>
      </c>
      <c r="I152" s="28" t="s">
        <v>117</v>
      </c>
      <c r="J152" s="28">
        <v>4.0</v>
      </c>
      <c r="K152" s="34">
        <v>45453.0</v>
      </c>
      <c r="L152" s="28" t="s">
        <v>117</v>
      </c>
      <c r="M152" s="28">
        <v>1.0</v>
      </c>
      <c r="N152" s="34">
        <v>44782.0</v>
      </c>
      <c r="O152" s="28">
        <v>3.0</v>
      </c>
      <c r="P152" s="28" t="s">
        <v>119</v>
      </c>
      <c r="Q152" s="28" t="s">
        <v>118</v>
      </c>
      <c r="R152" s="35" t="s">
        <v>131</v>
      </c>
      <c r="S152" s="28" t="s">
        <v>177</v>
      </c>
      <c r="T152" s="28" t="s">
        <v>118</v>
      </c>
      <c r="U152" s="28">
        <v>2.0</v>
      </c>
      <c r="V152" s="28">
        <v>1.0</v>
      </c>
      <c r="W152" s="28">
        <v>1.0</v>
      </c>
      <c r="X152" s="28">
        <v>3.0</v>
      </c>
      <c r="Y152" s="28">
        <v>3.0</v>
      </c>
      <c r="Z152" s="28">
        <v>3.0</v>
      </c>
      <c r="AA152" s="28">
        <v>3.0</v>
      </c>
      <c r="AB152" s="28">
        <v>1.0</v>
      </c>
      <c r="AC152" s="28">
        <v>1.0</v>
      </c>
      <c r="AD152" s="28">
        <v>1.0</v>
      </c>
      <c r="AE152" s="28">
        <v>1.0</v>
      </c>
      <c r="AF152" s="28">
        <v>1.0</v>
      </c>
      <c r="AG152" s="28" t="s">
        <v>523</v>
      </c>
      <c r="AH152" s="36" t="s">
        <v>117</v>
      </c>
      <c r="AI152" s="28" t="s">
        <v>118</v>
      </c>
      <c r="AJ152" s="28" t="s">
        <v>118</v>
      </c>
      <c r="AK152" s="28" t="s">
        <v>117</v>
      </c>
      <c r="AL152" s="28" t="s">
        <v>118</v>
      </c>
      <c r="AM152" s="28" t="s">
        <v>118</v>
      </c>
      <c r="AN152" s="28" t="s">
        <v>118</v>
      </c>
      <c r="AO152" s="28" t="s">
        <v>117</v>
      </c>
      <c r="AP152" s="28" t="s">
        <v>117</v>
      </c>
      <c r="AQ152" s="28" t="s">
        <v>118</v>
      </c>
      <c r="AR152" s="28" t="s">
        <v>117</v>
      </c>
      <c r="AS152" s="28" t="s">
        <v>524</v>
      </c>
      <c r="AT152" s="28" t="s">
        <v>156</v>
      </c>
      <c r="AU152" s="38" t="s">
        <v>525</v>
      </c>
      <c r="AV152" s="28">
        <v>70.0</v>
      </c>
      <c r="AW152" s="38">
        <v>25.0</v>
      </c>
      <c r="AX152" s="38" t="s">
        <v>141</v>
      </c>
      <c r="AY152" s="38">
        <v>1026.0</v>
      </c>
      <c r="AZ152" s="39" t="s">
        <v>142</v>
      </c>
      <c r="BA152" s="38">
        <v>12.0</v>
      </c>
      <c r="BB152" s="38" t="s">
        <v>125</v>
      </c>
      <c r="BC152" s="28" t="s">
        <v>157</v>
      </c>
      <c r="BD152" s="28" t="s">
        <v>264</v>
      </c>
      <c r="BE152" s="28">
        <v>725.0</v>
      </c>
      <c r="BF152" s="29" t="s">
        <v>119</v>
      </c>
      <c r="BG152" s="40">
        <v>33.0</v>
      </c>
      <c r="BH152" s="41">
        <v>85.0</v>
      </c>
      <c r="BI152" s="42" t="s">
        <v>128</v>
      </c>
      <c r="BJ152" s="41">
        <v>79.0</v>
      </c>
      <c r="BK152" s="41">
        <v>80.0</v>
      </c>
      <c r="BL152" s="42" t="s">
        <v>128</v>
      </c>
      <c r="BM152" s="41">
        <v>5.0</v>
      </c>
      <c r="BN152" s="41">
        <v>14.0</v>
      </c>
      <c r="BO152" s="42" t="s">
        <v>128</v>
      </c>
      <c r="BP152" s="41">
        <v>4.0</v>
      </c>
      <c r="BQ152" s="41">
        <v>23.0</v>
      </c>
      <c r="BR152" s="42" t="s">
        <v>128</v>
      </c>
      <c r="BS152" s="41">
        <v>81.0</v>
      </c>
      <c r="BT152" s="41">
        <v>15.0</v>
      </c>
      <c r="BU152" s="42" t="s">
        <v>128</v>
      </c>
      <c r="BV152" s="41">
        <v>45.0</v>
      </c>
      <c r="BW152" s="41">
        <v>5.0</v>
      </c>
      <c r="BX152" s="42" t="s">
        <v>138</v>
      </c>
      <c r="BY152" s="41">
        <v>35.0</v>
      </c>
      <c r="BZ152" s="41">
        <v>40.0</v>
      </c>
      <c r="CA152" s="42" t="s">
        <v>128</v>
      </c>
      <c r="CB152" s="41">
        <v>6.0</v>
      </c>
      <c r="CC152" s="41">
        <v>85.0</v>
      </c>
      <c r="CD152" s="42" t="s">
        <v>128</v>
      </c>
      <c r="CE152" s="41">
        <v>24.0</v>
      </c>
      <c r="CF152" s="41">
        <v>-0.4</v>
      </c>
      <c r="CG152" s="41" t="s">
        <v>128</v>
      </c>
      <c r="CH152" s="82" t="s">
        <v>119</v>
      </c>
      <c r="CI152" s="47" t="s">
        <v>119</v>
      </c>
      <c r="CJ152" s="83" t="s">
        <v>119</v>
      </c>
      <c r="CK152" s="47" t="s">
        <v>119</v>
      </c>
      <c r="CL152" s="67">
        <v>6.0</v>
      </c>
      <c r="CM152" s="47" t="s">
        <v>129</v>
      </c>
      <c r="CN152" s="67">
        <v>3.0</v>
      </c>
      <c r="CO152" s="46" t="s">
        <v>129</v>
      </c>
      <c r="CP152" s="84">
        <v>4.0</v>
      </c>
      <c r="CQ152" s="48" t="str">
        <f t="shared" si="1"/>
        <v>ausencia</v>
      </c>
      <c r="CR152" s="85">
        <v>3.0</v>
      </c>
      <c r="CS152" s="49" t="str">
        <f t="shared" si="2"/>
        <v>ausencia</v>
      </c>
      <c r="CT152" s="51">
        <v>42.0</v>
      </c>
      <c r="CU152" s="50">
        <v>40.0</v>
      </c>
      <c r="CV152" s="50">
        <v>2.10564964</v>
      </c>
      <c r="CW152" s="50">
        <v>0.1464678</v>
      </c>
      <c r="CX152" s="71"/>
      <c r="CY152" s="52">
        <v>20.0</v>
      </c>
      <c r="CZ152" s="53">
        <v>5.0</v>
      </c>
      <c r="DA152" s="54" t="s">
        <v>118</v>
      </c>
      <c r="DB152" s="55" t="s">
        <v>118</v>
      </c>
      <c r="DC152" s="56">
        <v>2175.0</v>
      </c>
      <c r="DD152" s="57">
        <v>2100.0</v>
      </c>
      <c r="DE152" s="58">
        <v>75.0</v>
      </c>
      <c r="DF152" s="57">
        <v>37.8163</v>
      </c>
      <c r="DG152" s="57">
        <v>40.9412</v>
      </c>
      <c r="DH152" s="58">
        <v>34.7553</v>
      </c>
      <c r="DI152" s="57">
        <v>377520.0</v>
      </c>
      <c r="DJ152" s="57">
        <v>43549.0</v>
      </c>
      <c r="DK152" s="57">
        <v>69622.0</v>
      </c>
      <c r="DL152" s="57">
        <v>330831.9314</v>
      </c>
    </row>
    <row r="153">
      <c r="A153" s="29" t="s">
        <v>526</v>
      </c>
      <c r="B153" s="29" t="s">
        <v>167</v>
      </c>
      <c r="C153" s="30">
        <v>45486.0</v>
      </c>
      <c r="D153" s="31">
        <v>62.0</v>
      </c>
      <c r="E153" s="28" t="s">
        <v>116</v>
      </c>
      <c r="F153" s="28">
        <v>162.0</v>
      </c>
      <c r="G153" s="32">
        <v>52.0</v>
      </c>
      <c r="H153" s="33">
        <v>19.814052735863434</v>
      </c>
      <c r="I153" s="28" t="s">
        <v>117</v>
      </c>
      <c r="J153" s="28">
        <v>3.0</v>
      </c>
      <c r="K153" s="34">
        <v>44531.0</v>
      </c>
      <c r="L153" s="28" t="s">
        <v>117</v>
      </c>
      <c r="M153" s="28">
        <v>3.0</v>
      </c>
      <c r="N153" s="34">
        <v>44256.0</v>
      </c>
      <c r="O153" s="28">
        <v>0.0</v>
      </c>
      <c r="P153" s="34">
        <v>44562.0</v>
      </c>
      <c r="Q153" s="28" t="s">
        <v>118</v>
      </c>
      <c r="R153" s="35" t="s">
        <v>131</v>
      </c>
      <c r="S153" s="28" t="s">
        <v>168</v>
      </c>
      <c r="T153" s="28" t="s">
        <v>118</v>
      </c>
      <c r="U153" s="28">
        <v>3.0</v>
      </c>
      <c r="V153" s="28">
        <v>1.0</v>
      </c>
      <c r="W153" s="28">
        <v>2.0</v>
      </c>
      <c r="X153" s="28">
        <v>2.0</v>
      </c>
      <c r="Y153" s="28">
        <v>3.0</v>
      </c>
      <c r="Z153" s="28">
        <v>2.0</v>
      </c>
      <c r="AA153" s="28">
        <v>2.0</v>
      </c>
      <c r="AB153" s="28">
        <v>3.0</v>
      </c>
      <c r="AC153" s="28">
        <v>3.0</v>
      </c>
      <c r="AD153" s="28">
        <v>1.0</v>
      </c>
      <c r="AE153" s="28">
        <v>1.0</v>
      </c>
      <c r="AF153" s="28">
        <v>1.0</v>
      </c>
      <c r="AG153" s="29" t="s">
        <v>119</v>
      </c>
      <c r="AH153" s="29" t="s">
        <v>119</v>
      </c>
      <c r="AI153" s="29" t="s">
        <v>119</v>
      </c>
      <c r="AJ153" s="29" t="s">
        <v>119</v>
      </c>
      <c r="AK153" s="29" t="s">
        <v>119</v>
      </c>
      <c r="AL153" s="29" t="s">
        <v>119</v>
      </c>
      <c r="AM153" s="29" t="s">
        <v>119</v>
      </c>
      <c r="AN153" s="29" t="s">
        <v>119</v>
      </c>
      <c r="AO153" s="29" t="s">
        <v>119</v>
      </c>
      <c r="AP153" s="29" t="s">
        <v>119</v>
      </c>
      <c r="AQ153" s="29" t="s">
        <v>119</v>
      </c>
      <c r="AR153" s="29" t="s">
        <v>119</v>
      </c>
      <c r="AS153" s="29" t="s">
        <v>119</v>
      </c>
      <c r="AT153" s="29" t="s">
        <v>119</v>
      </c>
      <c r="AU153" s="38" t="s">
        <v>527</v>
      </c>
      <c r="AV153" s="28">
        <v>50.0</v>
      </c>
      <c r="AW153" s="38">
        <v>33.0</v>
      </c>
      <c r="AX153" s="38" t="s">
        <v>141</v>
      </c>
      <c r="AY153" s="38">
        <v>1314.0</v>
      </c>
      <c r="AZ153" s="39" t="s">
        <v>165</v>
      </c>
      <c r="BA153" s="38">
        <v>13.0</v>
      </c>
      <c r="BB153" s="38" t="s">
        <v>125</v>
      </c>
      <c r="BC153" s="28" t="s">
        <v>136</v>
      </c>
      <c r="BD153" s="28" t="s">
        <v>288</v>
      </c>
      <c r="BE153" s="28">
        <v>1230.0</v>
      </c>
      <c r="BF153" s="28">
        <v>924.0</v>
      </c>
      <c r="BG153" s="60">
        <v>46.0</v>
      </c>
      <c r="BH153" s="61">
        <v>15.0</v>
      </c>
      <c r="BI153" s="62" t="s">
        <v>128</v>
      </c>
      <c r="BJ153" s="61">
        <v>94.0</v>
      </c>
      <c r="BK153" s="61">
        <v>35.0</v>
      </c>
      <c r="BL153" s="62" t="s">
        <v>128</v>
      </c>
      <c r="BM153" s="61">
        <v>7.0</v>
      </c>
      <c r="BN153" s="61">
        <v>35.0</v>
      </c>
      <c r="BO153" s="62" t="s">
        <v>128</v>
      </c>
      <c r="BP153" s="61">
        <v>4.0</v>
      </c>
      <c r="BQ153" s="61">
        <v>16.0</v>
      </c>
      <c r="BR153" s="62" t="s">
        <v>128</v>
      </c>
      <c r="BS153" s="61">
        <v>92.0</v>
      </c>
      <c r="BT153" s="61">
        <v>40.0</v>
      </c>
      <c r="BU153" s="62" t="s">
        <v>128</v>
      </c>
      <c r="BV153" s="61">
        <v>53.0</v>
      </c>
      <c r="BW153" s="61">
        <v>15.0</v>
      </c>
      <c r="BX153" s="62" t="s">
        <v>128</v>
      </c>
      <c r="BY153" s="61">
        <v>35.0</v>
      </c>
      <c r="BZ153" s="61">
        <v>40.0</v>
      </c>
      <c r="CA153" s="62" t="s">
        <v>128</v>
      </c>
      <c r="CB153" s="61">
        <v>2.0</v>
      </c>
      <c r="CC153" s="61">
        <v>60.0</v>
      </c>
      <c r="CD153" s="62" t="s">
        <v>128</v>
      </c>
      <c r="CE153" s="61">
        <v>28.0</v>
      </c>
      <c r="CF153" s="61">
        <v>0.8</v>
      </c>
      <c r="CG153" s="61" t="s">
        <v>128</v>
      </c>
      <c r="CH153" s="82" t="s">
        <v>119</v>
      </c>
      <c r="CI153" s="47" t="s">
        <v>119</v>
      </c>
      <c r="CJ153" s="83" t="s">
        <v>119</v>
      </c>
      <c r="CK153" s="47" t="s">
        <v>119</v>
      </c>
      <c r="CL153" s="67">
        <v>16.0</v>
      </c>
      <c r="CM153" s="68" t="s">
        <v>192</v>
      </c>
      <c r="CN153" s="67">
        <v>20.0</v>
      </c>
      <c r="CO153" s="67" t="s">
        <v>192</v>
      </c>
      <c r="CP153" s="84">
        <v>10.0</v>
      </c>
      <c r="CQ153" s="48" t="str">
        <f t="shared" si="1"/>
        <v>posible</v>
      </c>
      <c r="CR153" s="85">
        <v>19.0</v>
      </c>
      <c r="CS153" s="49" t="str">
        <f t="shared" si="2"/>
        <v>probablemente significativa</v>
      </c>
      <c r="CT153" s="51">
        <v>43.0</v>
      </c>
      <c r="CU153" s="50">
        <v>10.0</v>
      </c>
      <c r="CV153" s="50">
        <v>1.81407865</v>
      </c>
      <c r="CW153" s="50">
        <v>0.15340516</v>
      </c>
      <c r="CX153" s="66"/>
      <c r="CY153" s="52">
        <v>19.0</v>
      </c>
      <c r="CZ153" s="53">
        <v>3.0</v>
      </c>
      <c r="DA153" s="54" t="s">
        <v>117</v>
      </c>
      <c r="DB153" s="55" t="s">
        <v>118</v>
      </c>
      <c r="DC153" s="56">
        <v>885.0</v>
      </c>
      <c r="DD153" s="57">
        <v>879.0</v>
      </c>
      <c r="DE153" s="58">
        <v>6.0</v>
      </c>
      <c r="DF153" s="57">
        <v>42.8134</v>
      </c>
      <c r="DG153" s="57">
        <v>43.7169</v>
      </c>
      <c r="DH153" s="58">
        <v>41.9152</v>
      </c>
      <c r="DI153" s="57">
        <v>376751.0</v>
      </c>
      <c r="DJ153" s="57">
        <v>49363.0</v>
      </c>
      <c r="DK153" s="57">
        <v>11832.0</v>
      </c>
      <c r="DL153" s="57">
        <v>382651.575</v>
      </c>
    </row>
    <row r="154">
      <c r="A154" s="29" t="s">
        <v>528</v>
      </c>
      <c r="B154" s="29" t="s">
        <v>167</v>
      </c>
      <c r="C154" s="30">
        <v>45542.0</v>
      </c>
      <c r="D154" s="31">
        <v>55.0</v>
      </c>
      <c r="E154" s="28" t="s">
        <v>116</v>
      </c>
      <c r="F154" s="28">
        <v>165.0</v>
      </c>
      <c r="G154" s="32">
        <v>69.0</v>
      </c>
      <c r="H154" s="33">
        <v>25.34435261707989</v>
      </c>
      <c r="I154" s="28" t="s">
        <v>117</v>
      </c>
      <c r="J154" s="28">
        <v>4.0</v>
      </c>
      <c r="K154" s="34">
        <v>45139.0</v>
      </c>
      <c r="L154" s="28" t="s">
        <v>117</v>
      </c>
      <c r="M154" s="28">
        <v>2.0</v>
      </c>
      <c r="N154" s="34" t="s">
        <v>529</v>
      </c>
      <c r="O154" s="28">
        <v>0.0</v>
      </c>
      <c r="P154" s="34">
        <v>44593.0</v>
      </c>
      <c r="Q154" s="28" t="s">
        <v>118</v>
      </c>
      <c r="R154" s="35" t="s">
        <v>131</v>
      </c>
      <c r="S154" s="28" t="s">
        <v>177</v>
      </c>
      <c r="T154" s="28" t="s">
        <v>118</v>
      </c>
      <c r="U154" s="28">
        <v>2.0</v>
      </c>
      <c r="V154" s="28">
        <v>3.0</v>
      </c>
      <c r="W154" s="28">
        <v>3.0</v>
      </c>
      <c r="X154" s="28">
        <v>3.0</v>
      </c>
      <c r="Y154" s="28">
        <v>3.0</v>
      </c>
      <c r="Z154" s="28">
        <v>1.0</v>
      </c>
      <c r="AA154" s="28">
        <v>3.0</v>
      </c>
      <c r="AB154" s="28">
        <v>1.0</v>
      </c>
      <c r="AC154" s="28">
        <v>3.0</v>
      </c>
      <c r="AD154" s="28">
        <v>1.0</v>
      </c>
      <c r="AE154" s="28">
        <v>1.0</v>
      </c>
      <c r="AF154" s="28">
        <v>1.0</v>
      </c>
      <c r="AG154" s="59" t="s">
        <v>530</v>
      </c>
      <c r="AH154" s="28" t="s">
        <v>118</v>
      </c>
      <c r="AI154" s="28" t="s">
        <v>118</v>
      </c>
      <c r="AJ154" s="28" t="s">
        <v>118</v>
      </c>
      <c r="AK154" s="28" t="s">
        <v>118</v>
      </c>
      <c r="AL154" s="28" t="s">
        <v>118</v>
      </c>
      <c r="AM154" s="28" t="s">
        <v>118</v>
      </c>
      <c r="AN154" s="28" t="s">
        <v>118</v>
      </c>
      <c r="AO154" s="28" t="s">
        <v>118</v>
      </c>
      <c r="AP154" s="28" t="s">
        <v>118</v>
      </c>
      <c r="AQ154" s="28" t="s">
        <v>118</v>
      </c>
      <c r="AR154" s="28" t="s">
        <v>117</v>
      </c>
      <c r="AS154" s="28" t="s">
        <v>531</v>
      </c>
      <c r="AT154" s="28" t="s">
        <v>118</v>
      </c>
      <c r="AU154" s="38" t="s">
        <v>386</v>
      </c>
      <c r="AV154" s="28">
        <v>90.0</v>
      </c>
      <c r="AW154" s="38">
        <v>23.0</v>
      </c>
      <c r="AX154" s="38" t="s">
        <v>141</v>
      </c>
      <c r="AY154" s="38">
        <v>39.599999999999994</v>
      </c>
      <c r="AZ154" s="39" t="s">
        <v>142</v>
      </c>
      <c r="BA154" s="38">
        <v>8.0</v>
      </c>
      <c r="BB154" s="38" t="s">
        <v>125</v>
      </c>
      <c r="BC154" s="28" t="s">
        <v>201</v>
      </c>
      <c r="BD154" s="28" t="s">
        <v>127</v>
      </c>
      <c r="BE154" s="28">
        <v>665571.0</v>
      </c>
      <c r="BF154" s="28">
        <v>949.0</v>
      </c>
      <c r="BG154" s="60">
        <v>44.0</v>
      </c>
      <c r="BH154" s="61">
        <v>15.0</v>
      </c>
      <c r="BI154" s="62" t="s">
        <v>128</v>
      </c>
      <c r="BJ154" s="61">
        <v>102.0</v>
      </c>
      <c r="BK154" s="61">
        <v>25.0</v>
      </c>
      <c r="BL154" s="62" t="s">
        <v>128</v>
      </c>
      <c r="BM154" s="61">
        <v>6.0</v>
      </c>
      <c r="BN154" s="61">
        <v>18.0</v>
      </c>
      <c r="BO154" s="62" t="s">
        <v>128</v>
      </c>
      <c r="BP154" s="61">
        <v>5.0</v>
      </c>
      <c r="BQ154" s="61">
        <v>31.0</v>
      </c>
      <c r="BR154" s="62" t="s">
        <v>128</v>
      </c>
      <c r="BS154" s="61">
        <v>75.0</v>
      </c>
      <c r="BT154" s="61">
        <v>15.0</v>
      </c>
      <c r="BU154" s="62" t="s">
        <v>128</v>
      </c>
      <c r="BV154" s="61">
        <v>55.0</v>
      </c>
      <c r="BW154" s="61">
        <v>30.0</v>
      </c>
      <c r="BX154" s="62" t="s">
        <v>128</v>
      </c>
      <c r="BY154" s="61">
        <v>33.0</v>
      </c>
      <c r="BZ154" s="61">
        <v>50.0</v>
      </c>
      <c r="CA154" s="62" t="s">
        <v>128</v>
      </c>
      <c r="CB154" s="61">
        <v>1.0</v>
      </c>
      <c r="CC154" s="61">
        <v>70.0</v>
      </c>
      <c r="CD154" s="62" t="s">
        <v>128</v>
      </c>
      <c r="CE154" s="61">
        <v>27.0</v>
      </c>
      <c r="CF154" s="61">
        <v>0.86</v>
      </c>
      <c r="CG154" s="61" t="s">
        <v>128</v>
      </c>
      <c r="CH154" s="82" t="s">
        <v>119</v>
      </c>
      <c r="CI154" s="47" t="s">
        <v>119</v>
      </c>
      <c r="CJ154" s="83" t="s">
        <v>119</v>
      </c>
      <c r="CK154" s="47" t="s">
        <v>119</v>
      </c>
      <c r="CL154" s="67">
        <v>11.0</v>
      </c>
      <c r="CM154" s="68" t="s">
        <v>146</v>
      </c>
      <c r="CN154" s="67">
        <v>8.0</v>
      </c>
      <c r="CO154" s="67" t="s">
        <v>147</v>
      </c>
      <c r="CP154" s="84">
        <v>7.0</v>
      </c>
      <c r="CQ154" s="48" t="str">
        <f t="shared" si="1"/>
        <v>ausencia</v>
      </c>
      <c r="CR154" s="85">
        <v>7.0</v>
      </c>
      <c r="CS154" s="49" t="str">
        <f t="shared" si="2"/>
        <v>ausencia</v>
      </c>
      <c r="CT154" s="51">
        <v>59.0</v>
      </c>
      <c r="CU154" s="50">
        <v>35.0</v>
      </c>
      <c r="CV154" s="50">
        <v>1.52948001</v>
      </c>
      <c r="CW154" s="50">
        <v>0.15094351</v>
      </c>
      <c r="CX154" s="66"/>
      <c r="CY154" s="52">
        <v>11.0</v>
      </c>
      <c r="CZ154" s="53">
        <v>3.0</v>
      </c>
      <c r="DA154" s="54" t="s">
        <v>117</v>
      </c>
      <c r="DB154" s="55" t="s">
        <v>118</v>
      </c>
      <c r="DC154" s="56">
        <v>4155.0</v>
      </c>
      <c r="DD154" s="57">
        <v>3468.0</v>
      </c>
      <c r="DE154" s="58">
        <v>687.0</v>
      </c>
      <c r="DF154" s="57">
        <v>39.9018</v>
      </c>
      <c r="DG154" s="57">
        <v>37.617</v>
      </c>
      <c r="DH154" s="58">
        <v>42.3796</v>
      </c>
      <c r="DI154" s="57">
        <v>371326.0</v>
      </c>
      <c r="DJ154" s="57">
        <v>51425.0</v>
      </c>
      <c r="DK154" s="57">
        <v>12691.0</v>
      </c>
      <c r="DL154" s="57">
        <v>421660.0156</v>
      </c>
    </row>
    <row r="155">
      <c r="A155" s="29" t="s">
        <v>532</v>
      </c>
      <c r="B155" s="29" t="s">
        <v>167</v>
      </c>
      <c r="C155" s="30">
        <v>45486.0</v>
      </c>
      <c r="D155" s="31">
        <v>64.0</v>
      </c>
      <c r="E155" s="28" t="s">
        <v>145</v>
      </c>
      <c r="F155" s="28">
        <v>170.0</v>
      </c>
      <c r="G155" s="32">
        <v>107.0</v>
      </c>
      <c r="H155" s="33">
        <v>37.0242214532872</v>
      </c>
      <c r="I155" s="28" t="s">
        <v>117</v>
      </c>
      <c r="J155" s="28">
        <v>6.0</v>
      </c>
      <c r="K155" s="34">
        <v>45413.0</v>
      </c>
      <c r="L155" s="28" t="s">
        <v>117</v>
      </c>
      <c r="M155" s="28">
        <v>1.0</v>
      </c>
      <c r="N155" s="34">
        <v>44197.0</v>
      </c>
      <c r="O155" s="28">
        <v>0.0</v>
      </c>
      <c r="P155" s="28" t="s">
        <v>119</v>
      </c>
      <c r="Q155" s="28" t="s">
        <v>118</v>
      </c>
      <c r="R155" s="35" t="s">
        <v>131</v>
      </c>
      <c r="S155" s="28" t="s">
        <v>168</v>
      </c>
      <c r="T155" s="28" t="s">
        <v>118</v>
      </c>
      <c r="U155" s="28">
        <v>3.0</v>
      </c>
      <c r="V155" s="28">
        <v>2.0</v>
      </c>
      <c r="W155" s="28">
        <v>3.0</v>
      </c>
      <c r="X155" s="28">
        <v>2.0</v>
      </c>
      <c r="Y155" s="28">
        <v>1.0</v>
      </c>
      <c r="Z155" s="28">
        <v>2.0</v>
      </c>
      <c r="AA155" s="28">
        <v>3.0</v>
      </c>
      <c r="AB155" s="28">
        <v>1.0</v>
      </c>
      <c r="AC155" s="28">
        <v>1.0</v>
      </c>
      <c r="AD155" s="28">
        <v>1.0</v>
      </c>
      <c r="AE155" s="28">
        <v>3.0</v>
      </c>
      <c r="AF155" s="28">
        <v>3.0</v>
      </c>
      <c r="AG155" s="59" t="s">
        <v>533</v>
      </c>
      <c r="AH155" s="28" t="s">
        <v>118</v>
      </c>
      <c r="AI155" s="28" t="s">
        <v>118</v>
      </c>
      <c r="AJ155" s="28" t="s">
        <v>118</v>
      </c>
      <c r="AK155" s="28" t="s">
        <v>118</v>
      </c>
      <c r="AL155" s="28" t="s">
        <v>118</v>
      </c>
      <c r="AM155" s="28" t="s">
        <v>118</v>
      </c>
      <c r="AN155" s="28" t="s">
        <v>118</v>
      </c>
      <c r="AO155" s="28" t="s">
        <v>118</v>
      </c>
      <c r="AP155" s="28" t="s">
        <v>118</v>
      </c>
      <c r="AQ155" s="28" t="s">
        <v>118</v>
      </c>
      <c r="AR155" s="28" t="s">
        <v>118</v>
      </c>
      <c r="AS155" s="29" t="s">
        <v>119</v>
      </c>
      <c r="AT155" s="28" t="s">
        <v>156</v>
      </c>
      <c r="AU155" s="38" t="s">
        <v>122</v>
      </c>
      <c r="AV155" s="28">
        <v>95.0</v>
      </c>
      <c r="AW155" s="38">
        <v>25.0</v>
      </c>
      <c r="AX155" s="38" t="s">
        <v>141</v>
      </c>
      <c r="AY155" s="38">
        <v>346.49999999999994</v>
      </c>
      <c r="AZ155" s="39" t="s">
        <v>142</v>
      </c>
      <c r="BA155" s="38">
        <v>4.0</v>
      </c>
      <c r="BB155" s="38" t="s">
        <v>135</v>
      </c>
      <c r="BC155" s="28" t="s">
        <v>201</v>
      </c>
      <c r="BD155" s="28" t="s">
        <v>127</v>
      </c>
      <c r="BE155" s="28">
        <v>1289.0</v>
      </c>
      <c r="BF155" s="29" t="s">
        <v>119</v>
      </c>
      <c r="BG155" s="40">
        <v>73.0</v>
      </c>
      <c r="BH155" s="41">
        <v>15.0</v>
      </c>
      <c r="BI155" s="42" t="s">
        <v>128</v>
      </c>
      <c r="BJ155" s="41">
        <v>89.0</v>
      </c>
      <c r="BK155" s="41">
        <v>90.0</v>
      </c>
      <c r="BL155" s="42" t="s">
        <v>128</v>
      </c>
      <c r="BM155" s="41">
        <v>7.0</v>
      </c>
      <c r="BN155" s="41">
        <v>35.0</v>
      </c>
      <c r="BO155" s="42" t="s">
        <v>128</v>
      </c>
      <c r="BP155" s="41">
        <v>5.0</v>
      </c>
      <c r="BQ155" s="41">
        <v>31.0</v>
      </c>
      <c r="BR155" s="42" t="s">
        <v>128</v>
      </c>
      <c r="BS155" s="41">
        <v>88.0</v>
      </c>
      <c r="BT155" s="41">
        <v>50.0</v>
      </c>
      <c r="BU155" s="42" t="s">
        <v>128</v>
      </c>
      <c r="BV155" s="41">
        <v>50.0</v>
      </c>
      <c r="BW155" s="41">
        <v>30.0</v>
      </c>
      <c r="BX155" s="42" t="s">
        <v>128</v>
      </c>
      <c r="BY155" s="41">
        <v>32.0</v>
      </c>
      <c r="BZ155" s="41">
        <v>50.0</v>
      </c>
      <c r="CA155" s="42" t="s">
        <v>128</v>
      </c>
      <c r="CB155" s="41">
        <v>0.0</v>
      </c>
      <c r="CC155" s="41">
        <v>70.0</v>
      </c>
      <c r="CD155" s="42" t="s">
        <v>128</v>
      </c>
      <c r="CE155" s="41">
        <v>27.0</v>
      </c>
      <c r="CF155" s="41">
        <v>1.6</v>
      </c>
      <c r="CG155" s="41" t="s">
        <v>128</v>
      </c>
      <c r="CH155" s="82" t="s">
        <v>119</v>
      </c>
      <c r="CI155" s="47" t="s">
        <v>119</v>
      </c>
      <c r="CJ155" s="83" t="s">
        <v>119</v>
      </c>
      <c r="CK155" s="47" t="s">
        <v>119</v>
      </c>
      <c r="CL155" s="67">
        <v>4.0</v>
      </c>
      <c r="CM155" s="68" t="s">
        <v>129</v>
      </c>
      <c r="CN155" s="67">
        <v>4.0</v>
      </c>
      <c r="CO155" s="67" t="s">
        <v>129</v>
      </c>
      <c r="CP155" s="84">
        <v>3.0</v>
      </c>
      <c r="CQ155" s="48" t="str">
        <f t="shared" si="1"/>
        <v>ausencia</v>
      </c>
      <c r="CR155" s="85">
        <v>4.0</v>
      </c>
      <c r="CS155" s="49" t="str">
        <f t="shared" si="2"/>
        <v>ausencia</v>
      </c>
      <c r="CT155" s="51">
        <v>44.0</v>
      </c>
      <c r="CU155" s="50">
        <v>127.0</v>
      </c>
      <c r="CV155" s="50">
        <v>1.65688385</v>
      </c>
      <c r="CW155" s="50">
        <v>0.16302795</v>
      </c>
      <c r="CX155" s="66"/>
      <c r="CY155" s="52">
        <v>11.0</v>
      </c>
      <c r="CZ155" s="53">
        <v>2.0</v>
      </c>
      <c r="DA155" s="54" t="s">
        <v>117</v>
      </c>
      <c r="DB155" s="55" t="s">
        <v>118</v>
      </c>
      <c r="DC155" s="56">
        <v>5817.0</v>
      </c>
      <c r="DD155" s="57">
        <v>4178.0</v>
      </c>
      <c r="DE155" s="58">
        <v>1639.0</v>
      </c>
      <c r="DF155" s="57">
        <v>36.6946</v>
      </c>
      <c r="DG155" s="57">
        <v>38.4199</v>
      </c>
      <c r="DH155" s="58">
        <v>34.8085</v>
      </c>
      <c r="DI155" s="57">
        <v>528602.0</v>
      </c>
      <c r="DJ155" s="57">
        <v>58404.0</v>
      </c>
      <c r="DK155" s="57">
        <v>25625.0</v>
      </c>
      <c r="DL155" s="57">
        <v>477447.5475</v>
      </c>
    </row>
    <row r="156">
      <c r="A156" s="37" t="s">
        <v>534</v>
      </c>
      <c r="B156" s="29" t="s">
        <v>167</v>
      </c>
      <c r="C156" s="30">
        <v>45486.0</v>
      </c>
      <c r="D156" s="31">
        <v>51.0</v>
      </c>
      <c r="E156" s="28" t="s">
        <v>116</v>
      </c>
      <c r="F156" s="28">
        <v>160.0</v>
      </c>
      <c r="G156" s="32">
        <v>77.0</v>
      </c>
      <c r="H156" s="33">
        <v>30.078125</v>
      </c>
      <c r="I156" s="28" t="s">
        <v>117</v>
      </c>
      <c r="J156" s="28">
        <v>2.0</v>
      </c>
      <c r="K156" s="28" t="s">
        <v>119</v>
      </c>
      <c r="L156" s="28" t="s">
        <v>117</v>
      </c>
      <c r="M156" s="28">
        <v>1.0</v>
      </c>
      <c r="N156" s="34">
        <v>44196.0</v>
      </c>
      <c r="O156" s="28">
        <v>0.0</v>
      </c>
      <c r="P156" s="28" t="s">
        <v>119</v>
      </c>
      <c r="Q156" s="28" t="s">
        <v>118</v>
      </c>
      <c r="R156" s="35" t="s">
        <v>131</v>
      </c>
      <c r="S156" s="28" t="s">
        <v>188</v>
      </c>
      <c r="T156" s="28" t="s">
        <v>118</v>
      </c>
      <c r="U156" s="28">
        <v>1.0</v>
      </c>
      <c r="V156" s="28">
        <v>1.0</v>
      </c>
      <c r="W156" s="28">
        <v>1.0</v>
      </c>
      <c r="X156" s="28">
        <v>1.0</v>
      </c>
      <c r="Y156" s="28">
        <v>3.0</v>
      </c>
      <c r="Z156" s="28">
        <v>1.0</v>
      </c>
      <c r="AA156" s="28">
        <v>1.0</v>
      </c>
      <c r="AB156" s="28">
        <v>1.0</v>
      </c>
      <c r="AC156" s="28">
        <v>1.0</v>
      </c>
      <c r="AD156" s="28">
        <v>1.0</v>
      </c>
      <c r="AE156" s="28">
        <v>1.0</v>
      </c>
      <c r="AF156" s="28">
        <v>1.0</v>
      </c>
      <c r="AG156" s="29" t="s">
        <v>119</v>
      </c>
      <c r="AH156" s="28" t="s">
        <v>118</v>
      </c>
      <c r="AI156" s="28" t="s">
        <v>118</v>
      </c>
      <c r="AJ156" s="28" t="s">
        <v>118</v>
      </c>
      <c r="AK156" s="28" t="s">
        <v>118</v>
      </c>
      <c r="AL156" s="28" t="s">
        <v>118</v>
      </c>
      <c r="AM156" s="28" t="s">
        <v>118</v>
      </c>
      <c r="AN156" s="28" t="s">
        <v>118</v>
      </c>
      <c r="AO156" s="28" t="s">
        <v>118</v>
      </c>
      <c r="AP156" s="28" t="s">
        <v>118</v>
      </c>
      <c r="AQ156" s="28" t="s">
        <v>118</v>
      </c>
      <c r="AR156" s="28" t="s">
        <v>117</v>
      </c>
      <c r="AS156" s="28" t="s">
        <v>535</v>
      </c>
      <c r="AT156" s="28" t="s">
        <v>118</v>
      </c>
      <c r="AU156" s="38" t="s">
        <v>536</v>
      </c>
      <c r="AV156" s="28">
        <v>40.0</v>
      </c>
      <c r="AW156" s="38">
        <v>38.0</v>
      </c>
      <c r="AX156" s="38" t="s">
        <v>206</v>
      </c>
      <c r="AY156" s="38">
        <v>1440.0</v>
      </c>
      <c r="AZ156" s="39" t="s">
        <v>142</v>
      </c>
      <c r="BA156" s="38">
        <v>16.0</v>
      </c>
      <c r="BB156" s="38" t="s">
        <v>125</v>
      </c>
      <c r="BC156" s="28" t="s">
        <v>157</v>
      </c>
      <c r="BD156" s="28" t="s">
        <v>127</v>
      </c>
      <c r="BE156" s="28">
        <v>1290.0</v>
      </c>
      <c r="BF156" s="29" t="s">
        <v>119</v>
      </c>
      <c r="BG156" s="40">
        <v>47.0</v>
      </c>
      <c r="BH156" s="41">
        <v>15.0</v>
      </c>
      <c r="BI156" s="42" t="s">
        <v>128</v>
      </c>
      <c r="BJ156" s="41">
        <v>74.0</v>
      </c>
      <c r="BK156" s="41">
        <v>60.0</v>
      </c>
      <c r="BL156" s="42" t="s">
        <v>128</v>
      </c>
      <c r="BM156" s="41">
        <v>5.0</v>
      </c>
      <c r="BN156" s="41">
        <v>4.0</v>
      </c>
      <c r="BO156" s="42" t="s">
        <v>138</v>
      </c>
      <c r="BP156" s="41">
        <v>6.0</v>
      </c>
      <c r="BQ156" s="41">
        <v>51.0</v>
      </c>
      <c r="BR156" s="42" t="s">
        <v>128</v>
      </c>
      <c r="BS156" s="41">
        <v>101.0</v>
      </c>
      <c r="BT156" s="41">
        <v>60.0</v>
      </c>
      <c r="BU156" s="42" t="s">
        <v>128</v>
      </c>
      <c r="BV156" s="41">
        <v>64.0</v>
      </c>
      <c r="BW156" s="41">
        <v>30.0</v>
      </c>
      <c r="BX156" s="42" t="s">
        <v>128</v>
      </c>
      <c r="BY156" s="41">
        <v>38.0</v>
      </c>
      <c r="BZ156" s="41">
        <v>40.0</v>
      </c>
      <c r="CA156" s="42" t="s">
        <v>128</v>
      </c>
      <c r="CB156" s="41">
        <v>-1.0</v>
      </c>
      <c r="CC156" s="41">
        <v>40.0</v>
      </c>
      <c r="CD156" s="42" t="s">
        <v>128</v>
      </c>
      <c r="CE156" s="41">
        <v>25.0</v>
      </c>
      <c r="CF156" s="41">
        <v>-0.09</v>
      </c>
      <c r="CG156" s="41" t="s">
        <v>128</v>
      </c>
      <c r="CH156" s="82" t="s">
        <v>119</v>
      </c>
      <c r="CI156" s="47" t="s">
        <v>119</v>
      </c>
      <c r="CJ156" s="83" t="s">
        <v>119</v>
      </c>
      <c r="CK156" s="47" t="s">
        <v>119</v>
      </c>
      <c r="CL156" s="67">
        <v>16.0</v>
      </c>
      <c r="CM156" s="68" t="s">
        <v>192</v>
      </c>
      <c r="CN156" s="67">
        <v>16.0</v>
      </c>
      <c r="CO156" s="67" t="s">
        <v>192</v>
      </c>
      <c r="CP156" s="84">
        <v>10.0</v>
      </c>
      <c r="CQ156" s="48" t="str">
        <f t="shared" si="1"/>
        <v>posible</v>
      </c>
      <c r="CR156" s="85">
        <v>15.0</v>
      </c>
      <c r="CS156" s="49" t="str">
        <f t="shared" si="2"/>
        <v>probablemente significativa</v>
      </c>
      <c r="CT156" s="51">
        <v>45.0</v>
      </c>
      <c r="CU156" s="50">
        <v>53.0</v>
      </c>
      <c r="CV156" s="50">
        <v>1.98141505</v>
      </c>
      <c r="CW156" s="50">
        <v>0.17768592</v>
      </c>
      <c r="CX156" s="66"/>
      <c r="CY156" s="52">
        <v>25.0</v>
      </c>
      <c r="CZ156" s="53">
        <v>5.0</v>
      </c>
      <c r="DA156" s="54" t="s">
        <v>117</v>
      </c>
      <c r="DB156" s="55" t="s">
        <v>118</v>
      </c>
      <c r="DC156" s="56">
        <v>76.0</v>
      </c>
      <c r="DD156" s="57">
        <v>48.0</v>
      </c>
      <c r="DE156" s="58">
        <v>28.0</v>
      </c>
      <c r="DF156" s="57">
        <v>35.0269</v>
      </c>
      <c r="DG156" s="57">
        <v>34.7317</v>
      </c>
      <c r="DH156" s="58">
        <v>35.3186</v>
      </c>
      <c r="DI156" s="57">
        <v>406227.0</v>
      </c>
      <c r="DJ156" s="57">
        <v>53645.0</v>
      </c>
      <c r="DK156" s="57">
        <v>10680.0</v>
      </c>
      <c r="DL156" s="57">
        <v>425682.3396</v>
      </c>
    </row>
    <row r="157">
      <c r="A157" s="37" t="s">
        <v>537</v>
      </c>
      <c r="B157" s="29" t="s">
        <v>167</v>
      </c>
      <c r="C157" s="30">
        <v>45486.0</v>
      </c>
      <c r="D157" s="31">
        <v>45.0</v>
      </c>
      <c r="E157" s="28" t="s">
        <v>116</v>
      </c>
      <c r="F157" s="28">
        <v>158.0</v>
      </c>
      <c r="G157" s="32">
        <v>58.0</v>
      </c>
      <c r="H157" s="33">
        <v>23.233456176894727</v>
      </c>
      <c r="I157" s="28" t="s">
        <v>117</v>
      </c>
      <c r="J157" s="28">
        <v>6.0</v>
      </c>
      <c r="K157" s="34">
        <v>45292.0</v>
      </c>
      <c r="L157" s="28" t="s">
        <v>117</v>
      </c>
      <c r="M157" s="28">
        <v>4.0</v>
      </c>
      <c r="N157" s="34">
        <v>44075.0</v>
      </c>
      <c r="O157" s="28">
        <v>0.0</v>
      </c>
      <c r="P157" s="28" t="s">
        <v>119</v>
      </c>
      <c r="Q157" s="28" t="s">
        <v>118</v>
      </c>
      <c r="R157" s="35" t="s">
        <v>131</v>
      </c>
      <c r="S157" s="28" t="s">
        <v>177</v>
      </c>
      <c r="T157" s="28" t="s">
        <v>118</v>
      </c>
      <c r="U157" s="28">
        <v>1.0</v>
      </c>
      <c r="V157" s="28">
        <v>1.0</v>
      </c>
      <c r="W157" s="28">
        <v>2.0</v>
      </c>
      <c r="X157" s="28">
        <v>3.0</v>
      </c>
      <c r="Y157" s="28">
        <v>1.0</v>
      </c>
      <c r="Z157" s="28">
        <v>3.0</v>
      </c>
      <c r="AA157" s="28">
        <v>2.0</v>
      </c>
      <c r="AB157" s="28">
        <v>1.0</v>
      </c>
      <c r="AC157" s="28">
        <v>1.0</v>
      </c>
      <c r="AD157" s="28">
        <v>3.0</v>
      </c>
      <c r="AE157" s="28">
        <v>1.0</v>
      </c>
      <c r="AF157" s="28">
        <v>1.0</v>
      </c>
      <c r="AG157" s="29" t="s">
        <v>119</v>
      </c>
      <c r="AH157" s="28" t="s">
        <v>118</v>
      </c>
      <c r="AI157" s="28" t="s">
        <v>118</v>
      </c>
      <c r="AJ157" s="28" t="s">
        <v>118</v>
      </c>
      <c r="AK157" s="28" t="s">
        <v>118</v>
      </c>
      <c r="AL157" s="28" t="s">
        <v>118</v>
      </c>
      <c r="AM157" s="28" t="s">
        <v>118</v>
      </c>
      <c r="AN157" s="28" t="s">
        <v>118</v>
      </c>
      <c r="AO157" s="28" t="s">
        <v>118</v>
      </c>
      <c r="AP157" s="28" t="s">
        <v>118</v>
      </c>
      <c r="AQ157" s="28" t="s">
        <v>118</v>
      </c>
      <c r="AR157" s="28" t="s">
        <v>118</v>
      </c>
      <c r="AS157" s="29" t="s">
        <v>119</v>
      </c>
      <c r="AT157" s="28" t="s">
        <v>118</v>
      </c>
      <c r="AU157" s="38" t="s">
        <v>134</v>
      </c>
      <c r="AV157" s="28">
        <v>85.0</v>
      </c>
      <c r="AW157" s="38">
        <v>23.0</v>
      </c>
      <c r="AX157" s="38" t="s">
        <v>141</v>
      </c>
      <c r="AY157" s="38">
        <v>438.0</v>
      </c>
      <c r="AZ157" s="39" t="s">
        <v>142</v>
      </c>
      <c r="BA157" s="38">
        <v>5.0</v>
      </c>
      <c r="BB157" s="38" t="s">
        <v>135</v>
      </c>
      <c r="BC157" s="28" t="s">
        <v>126</v>
      </c>
      <c r="BD157" s="28" t="s">
        <v>127</v>
      </c>
      <c r="BE157" s="28">
        <v>1411.0</v>
      </c>
      <c r="BF157" s="29" t="s">
        <v>119</v>
      </c>
      <c r="BG157" s="40">
        <v>73.0</v>
      </c>
      <c r="BH157" s="41">
        <v>0.0</v>
      </c>
      <c r="BI157" s="42" t="s">
        <v>138</v>
      </c>
      <c r="BJ157" s="41">
        <v>92.0</v>
      </c>
      <c r="BK157" s="41">
        <v>20.0</v>
      </c>
      <c r="BL157" s="42" t="s">
        <v>128</v>
      </c>
      <c r="BM157" s="41">
        <v>5.0</v>
      </c>
      <c r="BN157" s="41">
        <v>4.0</v>
      </c>
      <c r="BO157" s="42" t="s">
        <v>138</v>
      </c>
      <c r="BP157" s="41">
        <v>4.0</v>
      </c>
      <c r="BQ157" s="41">
        <v>12.0</v>
      </c>
      <c r="BR157" s="42" t="s">
        <v>150</v>
      </c>
      <c r="BS157" s="41">
        <v>74.0</v>
      </c>
      <c r="BT157" s="41">
        <v>0.0</v>
      </c>
      <c r="BU157" s="42" t="s">
        <v>138</v>
      </c>
      <c r="BV157" s="41">
        <v>60.0</v>
      </c>
      <c r="BW157" s="41">
        <v>20.0</v>
      </c>
      <c r="BX157" s="42" t="s">
        <v>128</v>
      </c>
      <c r="BY157" s="41">
        <v>30.0</v>
      </c>
      <c r="BZ157" s="41">
        <v>10.0</v>
      </c>
      <c r="CA157" s="42" t="s">
        <v>150</v>
      </c>
      <c r="CB157" s="41">
        <v>-3.0</v>
      </c>
      <c r="CC157" s="41">
        <v>30.0</v>
      </c>
      <c r="CD157" s="42" t="s">
        <v>128</v>
      </c>
      <c r="CE157" s="41">
        <v>24.0</v>
      </c>
      <c r="CF157" s="41">
        <v>-0.4</v>
      </c>
      <c r="CG157" s="41" t="s">
        <v>128</v>
      </c>
      <c r="CH157" s="82" t="s">
        <v>119</v>
      </c>
      <c r="CI157" s="47" t="s">
        <v>119</v>
      </c>
      <c r="CJ157" s="83" t="s">
        <v>119</v>
      </c>
      <c r="CK157" s="47" t="s">
        <v>119</v>
      </c>
      <c r="CL157" s="67">
        <v>15.0</v>
      </c>
      <c r="CM157" s="68" t="s">
        <v>146</v>
      </c>
      <c r="CN157" s="67">
        <v>10.0</v>
      </c>
      <c r="CO157" s="67" t="s">
        <v>146</v>
      </c>
      <c r="CP157" s="84">
        <v>9.0</v>
      </c>
      <c r="CQ157" s="48" t="str">
        <f t="shared" si="1"/>
        <v>posible</v>
      </c>
      <c r="CR157" s="85">
        <v>9.0</v>
      </c>
      <c r="CS157" s="49" t="str">
        <f t="shared" si="2"/>
        <v>posible</v>
      </c>
      <c r="CT157" s="51">
        <v>46.0</v>
      </c>
      <c r="CU157" s="50">
        <v>14.0</v>
      </c>
      <c r="CV157" s="50">
        <v>8.96517415</v>
      </c>
      <c r="CW157" s="50">
        <v>0.1621328</v>
      </c>
      <c r="CX157" s="66"/>
      <c r="CY157" s="52">
        <v>24.0</v>
      </c>
      <c r="CZ157" s="53">
        <v>5.0</v>
      </c>
      <c r="DA157" s="54" t="s">
        <v>117</v>
      </c>
      <c r="DB157" s="55" t="s">
        <v>117</v>
      </c>
      <c r="DC157" s="56">
        <v>79.0</v>
      </c>
      <c r="DD157" s="57">
        <v>79.0</v>
      </c>
      <c r="DE157" s="58">
        <v>0.0</v>
      </c>
      <c r="DF157" s="57">
        <v>43.9519</v>
      </c>
      <c r="DG157" s="57">
        <v>43.7997</v>
      </c>
      <c r="DH157" s="58">
        <v>44.1195</v>
      </c>
      <c r="DI157" s="57">
        <v>367966.0</v>
      </c>
      <c r="DJ157" s="57">
        <v>52145.0</v>
      </c>
      <c r="DK157" s="57">
        <v>16895.0</v>
      </c>
      <c r="DL157" s="57">
        <v>417835.97</v>
      </c>
    </row>
    <row r="158">
      <c r="A158" s="28" t="s">
        <v>538</v>
      </c>
      <c r="B158" s="29" t="s">
        <v>167</v>
      </c>
      <c r="C158" s="30">
        <v>45514.0</v>
      </c>
      <c r="D158" s="40">
        <v>63.0</v>
      </c>
      <c r="E158" s="28" t="s">
        <v>145</v>
      </c>
      <c r="F158" s="28">
        <v>175.0</v>
      </c>
      <c r="G158" s="32">
        <v>90.0</v>
      </c>
      <c r="H158" s="33">
        <v>29.387755102040817</v>
      </c>
      <c r="I158" s="28" t="s">
        <v>117</v>
      </c>
      <c r="J158" s="28">
        <v>2.0</v>
      </c>
      <c r="K158" s="28" t="s">
        <v>119</v>
      </c>
      <c r="L158" s="28" t="s">
        <v>117</v>
      </c>
      <c r="M158" s="28">
        <v>2.0</v>
      </c>
      <c r="N158" s="34">
        <v>43922.0</v>
      </c>
      <c r="O158" s="28">
        <v>0.0</v>
      </c>
      <c r="P158" s="34">
        <v>44105.0</v>
      </c>
      <c r="Q158" s="28" t="s">
        <v>117</v>
      </c>
      <c r="R158" s="35" t="s">
        <v>225</v>
      </c>
      <c r="S158" s="28" t="s">
        <v>188</v>
      </c>
      <c r="T158" s="28" t="s">
        <v>118</v>
      </c>
      <c r="U158" s="28">
        <v>1.0</v>
      </c>
      <c r="V158" s="28">
        <v>1.0</v>
      </c>
      <c r="W158" s="28">
        <v>1.0</v>
      </c>
      <c r="X158" s="28">
        <v>1.0</v>
      </c>
      <c r="Y158" s="28">
        <v>1.0</v>
      </c>
      <c r="Z158" s="28">
        <v>1.0</v>
      </c>
      <c r="AA158" s="28">
        <v>1.0</v>
      </c>
      <c r="AB158" s="28">
        <v>1.0</v>
      </c>
      <c r="AC158" s="28">
        <v>1.0</v>
      </c>
      <c r="AD158" s="28">
        <v>1.0</v>
      </c>
      <c r="AE158" s="28">
        <v>1.0</v>
      </c>
      <c r="AF158" s="28">
        <v>1.0</v>
      </c>
      <c r="AG158" s="29" t="s">
        <v>119</v>
      </c>
      <c r="AH158" s="36" t="s">
        <v>118</v>
      </c>
      <c r="AI158" s="28" t="s">
        <v>118</v>
      </c>
      <c r="AJ158" s="28" t="s">
        <v>118</v>
      </c>
      <c r="AK158" s="28" t="s">
        <v>118</v>
      </c>
      <c r="AL158" s="28" t="s">
        <v>118</v>
      </c>
      <c r="AM158" s="28" t="s">
        <v>118</v>
      </c>
      <c r="AN158" s="28" t="s">
        <v>118</v>
      </c>
      <c r="AO158" s="28" t="s">
        <v>118</v>
      </c>
      <c r="AP158" s="28" t="s">
        <v>118</v>
      </c>
      <c r="AQ158" s="28" t="s">
        <v>118</v>
      </c>
      <c r="AR158" s="28" t="s">
        <v>118</v>
      </c>
      <c r="AS158" s="29" t="s">
        <v>119</v>
      </c>
      <c r="AT158" s="28" t="s">
        <v>118</v>
      </c>
      <c r="AU158" s="38" t="s">
        <v>254</v>
      </c>
      <c r="AV158" s="28">
        <v>60.0</v>
      </c>
      <c r="AW158" s="38">
        <v>24.0</v>
      </c>
      <c r="AX158" s="38" t="s">
        <v>141</v>
      </c>
      <c r="AY158" s="38">
        <v>15813.0</v>
      </c>
      <c r="AZ158" s="39" t="s">
        <v>124</v>
      </c>
      <c r="BA158" s="38">
        <v>7.0</v>
      </c>
      <c r="BB158" s="38" t="s">
        <v>125</v>
      </c>
      <c r="BC158" s="28" t="s">
        <v>153</v>
      </c>
      <c r="BD158" s="28" t="s">
        <v>127</v>
      </c>
      <c r="BE158" s="28">
        <v>1592.0</v>
      </c>
      <c r="BF158" s="28">
        <v>1409.0</v>
      </c>
      <c r="BG158" s="60">
        <v>33.0</v>
      </c>
      <c r="BH158" s="61">
        <v>50.0</v>
      </c>
      <c r="BI158" s="62" t="s">
        <v>128</v>
      </c>
      <c r="BJ158" s="61">
        <v>71.0</v>
      </c>
      <c r="BK158" s="61">
        <v>65.0</v>
      </c>
      <c r="BL158" s="62" t="s">
        <v>128</v>
      </c>
      <c r="BM158" s="61">
        <v>5.0</v>
      </c>
      <c r="BN158" s="61">
        <v>5.0</v>
      </c>
      <c r="BO158" s="62" t="s">
        <v>138</v>
      </c>
      <c r="BP158" s="61">
        <v>5.0</v>
      </c>
      <c r="BQ158" s="61">
        <v>31.0</v>
      </c>
      <c r="BR158" s="62" t="s">
        <v>128</v>
      </c>
      <c r="BS158" s="61">
        <v>96.0</v>
      </c>
      <c r="BT158" s="61">
        <v>60.0</v>
      </c>
      <c r="BU158" s="62" t="s">
        <v>128</v>
      </c>
      <c r="BV158" s="61">
        <v>64.0</v>
      </c>
      <c r="BW158" s="61">
        <v>50.0</v>
      </c>
      <c r="BX158" s="62" t="s">
        <v>128</v>
      </c>
      <c r="BY158" s="61">
        <v>38.0</v>
      </c>
      <c r="BZ158" s="61">
        <v>50.0</v>
      </c>
      <c r="CA158" s="62" t="s">
        <v>128</v>
      </c>
      <c r="CB158" s="61">
        <v>0.0</v>
      </c>
      <c r="CC158" s="61">
        <v>60.0</v>
      </c>
      <c r="CD158" s="62" t="s">
        <v>128</v>
      </c>
      <c r="CE158" s="61">
        <v>29.0</v>
      </c>
      <c r="CF158" s="61">
        <v>1.1</v>
      </c>
      <c r="CG158" s="61" t="s">
        <v>128</v>
      </c>
      <c r="CH158" s="82" t="s">
        <v>119</v>
      </c>
      <c r="CI158" s="47" t="s">
        <v>119</v>
      </c>
      <c r="CJ158" s="83" t="s">
        <v>119</v>
      </c>
      <c r="CK158" s="47" t="s">
        <v>119</v>
      </c>
      <c r="CL158" s="67">
        <v>8.0</v>
      </c>
      <c r="CM158" s="68" t="s">
        <v>147</v>
      </c>
      <c r="CN158" s="67">
        <v>8.0</v>
      </c>
      <c r="CO158" s="67" t="s">
        <v>147</v>
      </c>
      <c r="CP158" s="84">
        <v>6.0</v>
      </c>
      <c r="CQ158" s="48" t="str">
        <f t="shared" si="1"/>
        <v>ausencia</v>
      </c>
      <c r="CR158" s="85">
        <v>7.0</v>
      </c>
      <c r="CS158" s="49" t="str">
        <f t="shared" si="2"/>
        <v>ausencia</v>
      </c>
      <c r="CT158" s="51">
        <v>47.0</v>
      </c>
      <c r="CU158" s="50">
        <v>14.0</v>
      </c>
      <c r="CV158" s="50">
        <v>1.14219767</v>
      </c>
      <c r="CW158" s="50">
        <v>0.13684501</v>
      </c>
      <c r="CX158" s="66"/>
      <c r="CY158" s="52">
        <v>14.0</v>
      </c>
      <c r="CZ158" s="53">
        <v>5.0</v>
      </c>
      <c r="DA158" s="54" t="s">
        <v>117</v>
      </c>
      <c r="DB158" s="55" t="s">
        <v>118</v>
      </c>
      <c r="DC158" s="56">
        <v>755.0</v>
      </c>
      <c r="DD158" s="57">
        <v>525.0</v>
      </c>
      <c r="DE158" s="58">
        <v>230.0</v>
      </c>
      <c r="DF158" s="57">
        <v>39.05</v>
      </c>
      <c r="DG158" s="57">
        <v>39.6145</v>
      </c>
      <c r="DH158" s="58">
        <v>38.4681</v>
      </c>
      <c r="DI158" s="57">
        <v>388379.0</v>
      </c>
      <c r="DJ158" s="57">
        <v>50065.0</v>
      </c>
      <c r="DK158" s="57">
        <v>17488.0</v>
      </c>
      <c r="DL158" s="57">
        <v>375017.2345</v>
      </c>
    </row>
    <row r="159">
      <c r="A159" s="37" t="s">
        <v>539</v>
      </c>
      <c r="B159" s="29" t="s">
        <v>167</v>
      </c>
      <c r="C159" s="30">
        <v>45507.0</v>
      </c>
      <c r="D159" s="72">
        <v>44.0</v>
      </c>
      <c r="E159" s="29" t="s">
        <v>145</v>
      </c>
      <c r="F159" s="29">
        <v>165.0</v>
      </c>
      <c r="G159" s="73">
        <v>79.0</v>
      </c>
      <c r="H159" s="33">
        <v>29.01744719926538</v>
      </c>
      <c r="I159" s="29" t="s">
        <v>117</v>
      </c>
      <c r="J159" s="29">
        <v>3.0</v>
      </c>
      <c r="K159" s="74">
        <v>44534.0</v>
      </c>
      <c r="L159" s="29" t="s">
        <v>117</v>
      </c>
      <c r="M159" s="29">
        <v>2.0</v>
      </c>
      <c r="N159" s="28" t="s">
        <v>119</v>
      </c>
      <c r="O159" s="29" t="s">
        <v>117</v>
      </c>
      <c r="P159" s="74">
        <v>44580.0</v>
      </c>
      <c r="Q159" s="29" t="s">
        <v>118</v>
      </c>
      <c r="R159" s="35" t="s">
        <v>131</v>
      </c>
      <c r="S159" s="29" t="s">
        <v>177</v>
      </c>
      <c r="T159" s="29" t="s">
        <v>118</v>
      </c>
      <c r="U159" s="29">
        <v>2.0</v>
      </c>
      <c r="V159" s="29">
        <v>2.0</v>
      </c>
      <c r="W159" s="29">
        <v>2.0</v>
      </c>
      <c r="X159" s="29">
        <v>2.0</v>
      </c>
      <c r="Y159" s="29">
        <v>3.0</v>
      </c>
      <c r="Z159" s="29">
        <v>2.0</v>
      </c>
      <c r="AA159" s="29">
        <v>2.0</v>
      </c>
      <c r="AB159" s="29">
        <v>3.0</v>
      </c>
      <c r="AC159" s="29">
        <v>3.0</v>
      </c>
      <c r="AD159" s="29">
        <v>3.0</v>
      </c>
      <c r="AE159" s="29">
        <v>1.0</v>
      </c>
      <c r="AF159" s="29">
        <v>3.0</v>
      </c>
      <c r="AG159" s="29" t="s">
        <v>119</v>
      </c>
      <c r="AH159" s="29" t="s">
        <v>118</v>
      </c>
      <c r="AI159" s="29" t="s">
        <v>118</v>
      </c>
      <c r="AJ159" s="29" t="s">
        <v>118</v>
      </c>
      <c r="AK159" s="29" t="s">
        <v>118</v>
      </c>
      <c r="AL159" s="29" t="s">
        <v>118</v>
      </c>
      <c r="AM159" s="29" t="s">
        <v>118</v>
      </c>
      <c r="AN159" s="29" t="s">
        <v>118</v>
      </c>
      <c r="AO159" s="29" t="s">
        <v>118</v>
      </c>
      <c r="AP159" s="29" t="s">
        <v>118</v>
      </c>
      <c r="AQ159" s="29" t="s">
        <v>118</v>
      </c>
      <c r="AR159" s="29" t="s">
        <v>118</v>
      </c>
      <c r="AS159" s="87" t="s">
        <v>540</v>
      </c>
      <c r="AT159" s="29" t="s">
        <v>156</v>
      </c>
      <c r="AU159" s="38" t="s">
        <v>140</v>
      </c>
      <c r="AV159" s="29">
        <v>80.0</v>
      </c>
      <c r="AW159" s="35">
        <v>17.0</v>
      </c>
      <c r="AX159" s="35" t="s">
        <v>123</v>
      </c>
      <c r="AY159" s="35">
        <v>840.0</v>
      </c>
      <c r="AZ159" s="39" t="s">
        <v>142</v>
      </c>
      <c r="BA159" s="35">
        <v>9.0</v>
      </c>
      <c r="BB159" s="35" t="s">
        <v>125</v>
      </c>
      <c r="BC159" s="29" t="s">
        <v>157</v>
      </c>
      <c r="BD159" s="29" t="s">
        <v>127</v>
      </c>
      <c r="BE159" s="29" t="s">
        <v>119</v>
      </c>
      <c r="BF159" s="28">
        <v>927.0</v>
      </c>
      <c r="BG159" s="60">
        <v>44.0</v>
      </c>
      <c r="BH159" s="61">
        <v>15.0</v>
      </c>
      <c r="BI159" s="62" t="s">
        <v>128</v>
      </c>
      <c r="BJ159" s="61">
        <v>64.0</v>
      </c>
      <c r="BK159" s="61">
        <v>35.0</v>
      </c>
      <c r="BL159" s="62" t="s">
        <v>128</v>
      </c>
      <c r="BM159" s="61">
        <v>8.0</v>
      </c>
      <c r="BN159" s="61">
        <v>50.0</v>
      </c>
      <c r="BO159" s="62" t="s">
        <v>128</v>
      </c>
      <c r="BP159" s="61">
        <v>7.0</v>
      </c>
      <c r="BQ159" s="61">
        <v>70.0</v>
      </c>
      <c r="BR159" s="62" t="s">
        <v>128</v>
      </c>
      <c r="BS159" s="61">
        <v>95.0</v>
      </c>
      <c r="BT159" s="61">
        <v>40.0</v>
      </c>
      <c r="BU159" s="62" t="s">
        <v>128</v>
      </c>
      <c r="BV159" s="61">
        <v>67.0</v>
      </c>
      <c r="BW159" s="61">
        <v>40.0</v>
      </c>
      <c r="BX159" s="62" t="s">
        <v>128</v>
      </c>
      <c r="BY159" s="61">
        <v>32.0</v>
      </c>
      <c r="BZ159" s="61">
        <v>15.0</v>
      </c>
      <c r="CA159" s="62" t="s">
        <v>128</v>
      </c>
      <c r="CB159" s="61">
        <v>-7.0</v>
      </c>
      <c r="CC159" s="61">
        <v>15.0</v>
      </c>
      <c r="CD159" s="62" t="s">
        <v>128</v>
      </c>
      <c r="CE159" s="61">
        <v>28.0</v>
      </c>
      <c r="CF159" s="61">
        <v>0.8</v>
      </c>
      <c r="CG159" s="61" t="s">
        <v>128</v>
      </c>
      <c r="CH159" s="82" t="s">
        <v>119</v>
      </c>
      <c r="CI159" s="47" t="s">
        <v>119</v>
      </c>
      <c r="CJ159" s="83" t="s">
        <v>119</v>
      </c>
      <c r="CK159" s="47" t="s">
        <v>119</v>
      </c>
      <c r="CL159" s="67">
        <v>4.0</v>
      </c>
      <c r="CM159" s="68" t="s">
        <v>129</v>
      </c>
      <c r="CN159" s="67">
        <v>3.0</v>
      </c>
      <c r="CO159" s="67" t="s">
        <v>129</v>
      </c>
      <c r="CP159" s="84">
        <v>3.0</v>
      </c>
      <c r="CQ159" s="48" t="str">
        <f t="shared" si="1"/>
        <v>ausencia</v>
      </c>
      <c r="CR159" s="85">
        <v>3.0</v>
      </c>
      <c r="CS159" s="49" t="str">
        <f t="shared" si="2"/>
        <v>ausencia</v>
      </c>
      <c r="CT159" s="51">
        <v>48.0</v>
      </c>
      <c r="CU159" s="50">
        <v>29.0</v>
      </c>
      <c r="CV159" s="50">
        <v>1.41158391</v>
      </c>
      <c r="CW159" s="50">
        <v>0.12901251</v>
      </c>
      <c r="CX159" s="66"/>
      <c r="CY159" s="52">
        <v>23.0</v>
      </c>
      <c r="CZ159" s="53">
        <v>1.0</v>
      </c>
      <c r="DA159" s="54" t="s">
        <v>117</v>
      </c>
      <c r="DB159" s="55" t="s">
        <v>118</v>
      </c>
      <c r="DC159" s="56">
        <v>327.0</v>
      </c>
      <c r="DD159" s="57">
        <v>327.0</v>
      </c>
      <c r="DE159" s="58">
        <v>0.0</v>
      </c>
      <c r="DF159" s="57">
        <v>32.7921</v>
      </c>
      <c r="DG159" s="57">
        <v>33.0221</v>
      </c>
      <c r="DH159" s="58">
        <v>32.5628</v>
      </c>
      <c r="DI159" s="57">
        <v>517503.0</v>
      </c>
      <c r="DJ159" s="57">
        <v>61504.0</v>
      </c>
      <c r="DK159" s="57">
        <v>27061.0</v>
      </c>
      <c r="DL159" s="57">
        <v>526261.607</v>
      </c>
    </row>
    <row r="160">
      <c r="A160" s="37" t="s">
        <v>541</v>
      </c>
      <c r="B160" s="29" t="s">
        <v>167</v>
      </c>
      <c r="C160" s="30">
        <v>45535.0</v>
      </c>
      <c r="D160" s="40">
        <v>47.0</v>
      </c>
      <c r="E160" s="29" t="s">
        <v>145</v>
      </c>
      <c r="F160" s="29">
        <v>177.0</v>
      </c>
      <c r="G160" s="73">
        <v>80.0</v>
      </c>
      <c r="H160" s="33">
        <v>25.535446391522232</v>
      </c>
      <c r="I160" s="29" t="s">
        <v>117</v>
      </c>
      <c r="J160" s="29">
        <v>2.0</v>
      </c>
      <c r="K160" s="74">
        <v>44531.0</v>
      </c>
      <c r="L160" s="29" t="s">
        <v>117</v>
      </c>
      <c r="M160" s="29">
        <v>3.0</v>
      </c>
      <c r="N160" s="74">
        <v>44531.0</v>
      </c>
      <c r="O160" s="29">
        <v>2.0</v>
      </c>
      <c r="P160" s="74">
        <v>45352.0</v>
      </c>
      <c r="Q160" s="29" t="s">
        <v>118</v>
      </c>
      <c r="R160" s="35" t="s">
        <v>131</v>
      </c>
      <c r="S160" s="29" t="s">
        <v>168</v>
      </c>
      <c r="T160" s="29" t="s">
        <v>118</v>
      </c>
      <c r="U160" s="29">
        <v>2.0</v>
      </c>
      <c r="V160" s="29">
        <v>1.0</v>
      </c>
      <c r="W160" s="29">
        <v>3.0</v>
      </c>
      <c r="X160" s="29">
        <v>3.0</v>
      </c>
      <c r="Y160" s="29">
        <v>1.0</v>
      </c>
      <c r="Z160" s="29">
        <v>2.0</v>
      </c>
      <c r="AA160" s="29">
        <v>2.0</v>
      </c>
      <c r="AB160" s="29">
        <v>3.0</v>
      </c>
      <c r="AC160" s="29">
        <v>3.0</v>
      </c>
      <c r="AD160" s="29">
        <v>3.0</v>
      </c>
      <c r="AE160" s="29">
        <v>1.0</v>
      </c>
      <c r="AF160" s="29">
        <v>3.0</v>
      </c>
      <c r="AG160" s="29" t="s">
        <v>119</v>
      </c>
      <c r="AH160" s="29" t="s">
        <v>118</v>
      </c>
      <c r="AI160" s="29" t="s">
        <v>118</v>
      </c>
      <c r="AJ160" s="29" t="s">
        <v>118</v>
      </c>
      <c r="AK160" s="29" t="s">
        <v>118</v>
      </c>
      <c r="AL160" s="29" t="s">
        <v>118</v>
      </c>
      <c r="AM160" s="29" t="s">
        <v>118</v>
      </c>
      <c r="AN160" s="29" t="s">
        <v>118</v>
      </c>
      <c r="AO160" s="29" t="s">
        <v>118</v>
      </c>
      <c r="AP160" s="29" t="s">
        <v>118</v>
      </c>
      <c r="AQ160" s="29" t="s">
        <v>118</v>
      </c>
      <c r="AR160" s="29" t="s">
        <v>118</v>
      </c>
      <c r="AS160" s="29" t="s">
        <v>518</v>
      </c>
      <c r="AT160" s="29" t="s">
        <v>118</v>
      </c>
      <c r="AU160" s="38" t="s">
        <v>240</v>
      </c>
      <c r="AV160" s="29">
        <v>65.0</v>
      </c>
      <c r="AW160" s="35">
        <v>28.0</v>
      </c>
      <c r="AX160" s="35" t="s">
        <v>141</v>
      </c>
      <c r="AY160" s="35">
        <v>237.59999999999997</v>
      </c>
      <c r="AZ160" s="39" t="s">
        <v>142</v>
      </c>
      <c r="BA160" s="35">
        <v>8.0</v>
      </c>
      <c r="BB160" s="35" t="s">
        <v>125</v>
      </c>
      <c r="BC160" s="29" t="s">
        <v>126</v>
      </c>
      <c r="BD160" s="29" t="s">
        <v>219</v>
      </c>
      <c r="BE160" s="28">
        <v>1004.0</v>
      </c>
      <c r="BF160" s="28">
        <v>183.0</v>
      </c>
      <c r="BG160" s="60">
        <v>53.0</v>
      </c>
      <c r="BH160" s="61">
        <v>10.0</v>
      </c>
      <c r="BI160" s="62" t="s">
        <v>128</v>
      </c>
      <c r="BJ160" s="61">
        <v>88.0</v>
      </c>
      <c r="BK160" s="61">
        <v>20.0</v>
      </c>
      <c r="BL160" s="62" t="s">
        <v>128</v>
      </c>
      <c r="BM160" s="61">
        <v>8.0</v>
      </c>
      <c r="BN160" s="61">
        <v>51.0</v>
      </c>
      <c r="BO160" s="62" t="s">
        <v>128</v>
      </c>
      <c r="BP160" s="61">
        <v>6.0</v>
      </c>
      <c r="BQ160" s="61">
        <v>51.0</v>
      </c>
      <c r="BR160" s="62" t="s">
        <v>128</v>
      </c>
      <c r="BS160" s="61">
        <v>103.0</v>
      </c>
      <c r="BT160" s="61">
        <v>60.0</v>
      </c>
      <c r="BU160" s="62" t="s">
        <v>128</v>
      </c>
      <c r="BV160" s="61">
        <v>66.0</v>
      </c>
      <c r="BW160" s="61">
        <v>40.0</v>
      </c>
      <c r="BX160" s="62" t="s">
        <v>128</v>
      </c>
      <c r="BY160" s="61">
        <v>33.0</v>
      </c>
      <c r="BZ160" s="61">
        <v>20.0</v>
      </c>
      <c r="CA160" s="62" t="s">
        <v>128</v>
      </c>
      <c r="CB160" s="61">
        <v>-7.0</v>
      </c>
      <c r="CC160" s="61">
        <v>15.0</v>
      </c>
      <c r="CD160" s="62" t="s">
        <v>128</v>
      </c>
      <c r="CE160" s="61">
        <v>30.0</v>
      </c>
      <c r="CF160" s="61">
        <v>1.4</v>
      </c>
      <c r="CG160" s="61" t="s">
        <v>128</v>
      </c>
      <c r="CH160" s="82" t="s">
        <v>119</v>
      </c>
      <c r="CI160" s="47" t="s">
        <v>119</v>
      </c>
      <c r="CJ160" s="83" t="s">
        <v>119</v>
      </c>
      <c r="CK160" s="47" t="s">
        <v>119</v>
      </c>
      <c r="CL160" s="67">
        <v>15.0</v>
      </c>
      <c r="CM160" s="68" t="s">
        <v>192</v>
      </c>
      <c r="CN160" s="67">
        <v>14.0</v>
      </c>
      <c r="CO160" s="67" t="s">
        <v>146</v>
      </c>
      <c r="CP160" s="84">
        <v>9.0</v>
      </c>
      <c r="CQ160" s="48" t="str">
        <f t="shared" si="1"/>
        <v>posible</v>
      </c>
      <c r="CR160" s="85">
        <v>13.0</v>
      </c>
      <c r="CS160" s="49" t="str">
        <f t="shared" si="2"/>
        <v>probablemente significativa</v>
      </c>
      <c r="CT160" s="51">
        <v>49.0</v>
      </c>
      <c r="CU160" s="50">
        <v>16.0</v>
      </c>
      <c r="CV160" s="50">
        <v>4.58527077</v>
      </c>
      <c r="CW160" s="50">
        <v>0.14400615</v>
      </c>
      <c r="CX160" s="66"/>
      <c r="CY160" s="52">
        <v>23.0</v>
      </c>
      <c r="CZ160" s="53">
        <v>2.0</v>
      </c>
      <c r="DA160" s="54" t="s">
        <v>117</v>
      </c>
      <c r="DB160" s="55" t="s">
        <v>118</v>
      </c>
      <c r="DC160" s="56">
        <v>1026.0</v>
      </c>
      <c r="DD160" s="57">
        <v>748.0</v>
      </c>
      <c r="DE160" s="58">
        <v>278.0</v>
      </c>
      <c r="DF160" s="57">
        <v>41.0194</v>
      </c>
      <c r="DG160" s="57">
        <v>40.5217</v>
      </c>
      <c r="DH160" s="58">
        <v>41.5379</v>
      </c>
      <c r="DI160" s="57">
        <v>430247.0</v>
      </c>
      <c r="DJ160" s="57">
        <v>55581.0</v>
      </c>
      <c r="DK160" s="57">
        <v>17418.0</v>
      </c>
      <c r="DL160" s="57">
        <v>469535.8124</v>
      </c>
    </row>
    <row r="161">
      <c r="A161" s="37" t="s">
        <v>542</v>
      </c>
      <c r="B161" s="29" t="s">
        <v>167</v>
      </c>
      <c r="C161" s="30">
        <v>45528.0</v>
      </c>
      <c r="D161" s="40">
        <v>63.0</v>
      </c>
      <c r="E161" s="29" t="s">
        <v>116</v>
      </c>
      <c r="F161" s="29">
        <v>150.0</v>
      </c>
      <c r="G161" s="73">
        <v>62.0</v>
      </c>
      <c r="H161" s="33">
        <v>27.555555555555557</v>
      </c>
      <c r="I161" s="29" t="s">
        <v>117</v>
      </c>
      <c r="J161" s="29">
        <v>4.0</v>
      </c>
      <c r="K161" s="74">
        <v>44589.0</v>
      </c>
      <c r="L161" s="29" t="s">
        <v>117</v>
      </c>
      <c r="M161" s="29">
        <v>4.0</v>
      </c>
      <c r="N161" s="74">
        <v>43891.0</v>
      </c>
      <c r="O161" s="29">
        <v>0.0</v>
      </c>
      <c r="P161" s="74">
        <v>45292.0</v>
      </c>
      <c r="Q161" s="29" t="s">
        <v>118</v>
      </c>
      <c r="R161" s="35" t="s">
        <v>131</v>
      </c>
      <c r="S161" s="29" t="s">
        <v>168</v>
      </c>
      <c r="T161" s="29" t="s">
        <v>118</v>
      </c>
      <c r="U161" s="29">
        <v>1.0</v>
      </c>
      <c r="V161" s="29">
        <v>1.0</v>
      </c>
      <c r="W161" s="29">
        <v>1.0</v>
      </c>
      <c r="X161" s="29">
        <v>1.0</v>
      </c>
      <c r="Y161" s="29">
        <v>2.0</v>
      </c>
      <c r="Z161" s="29">
        <v>1.0</v>
      </c>
      <c r="AA161" s="29">
        <v>1.0</v>
      </c>
      <c r="AB161" s="29">
        <v>1.0</v>
      </c>
      <c r="AC161" s="29">
        <v>1.0</v>
      </c>
      <c r="AD161" s="29">
        <v>1.0</v>
      </c>
      <c r="AE161" s="29">
        <v>1.0</v>
      </c>
      <c r="AF161" s="29">
        <v>1.0</v>
      </c>
      <c r="AG161" s="29" t="s">
        <v>119</v>
      </c>
      <c r="AH161" s="29" t="s">
        <v>117</v>
      </c>
      <c r="AI161" s="29" t="s">
        <v>118</v>
      </c>
      <c r="AJ161" s="29" t="s">
        <v>118</v>
      </c>
      <c r="AK161" s="29" t="s">
        <v>118</v>
      </c>
      <c r="AL161" s="29" t="s">
        <v>118</v>
      </c>
      <c r="AM161" s="29" t="s">
        <v>118</v>
      </c>
      <c r="AN161" s="29" t="s">
        <v>118</v>
      </c>
      <c r="AO161" s="29" t="s">
        <v>117</v>
      </c>
      <c r="AP161" s="29" t="s">
        <v>117</v>
      </c>
      <c r="AQ161" s="29" t="s">
        <v>118</v>
      </c>
      <c r="AR161" s="29" t="s">
        <v>117</v>
      </c>
      <c r="AS161" s="29" t="s">
        <v>516</v>
      </c>
      <c r="AT161" s="29" t="s">
        <v>118</v>
      </c>
      <c r="AU161" s="38" t="s">
        <v>520</v>
      </c>
      <c r="AV161" s="29">
        <v>60.0</v>
      </c>
      <c r="AW161" s="35">
        <v>34.0</v>
      </c>
      <c r="AX161" s="35" t="s">
        <v>141</v>
      </c>
      <c r="AY161" s="35">
        <v>3120.0</v>
      </c>
      <c r="AZ161" s="39" t="s">
        <v>124</v>
      </c>
      <c r="BA161" s="35">
        <v>15.0</v>
      </c>
      <c r="BB161" s="35" t="s">
        <v>125</v>
      </c>
      <c r="BC161" s="29" t="s">
        <v>201</v>
      </c>
      <c r="BD161" s="29" t="s">
        <v>32</v>
      </c>
      <c r="BE161" s="28">
        <v>1637.0</v>
      </c>
      <c r="BF161" s="28">
        <v>236.0</v>
      </c>
      <c r="BG161" s="60">
        <v>42.0</v>
      </c>
      <c r="BH161" s="61">
        <v>55.0</v>
      </c>
      <c r="BI161" s="62" t="s">
        <v>128</v>
      </c>
      <c r="BJ161" s="61">
        <v>141.0</v>
      </c>
      <c r="BK161" s="61">
        <v>30.0</v>
      </c>
      <c r="BL161" s="62" t="s">
        <v>128</v>
      </c>
      <c r="BM161" s="61">
        <v>5.0</v>
      </c>
      <c r="BN161" s="61">
        <v>5.0</v>
      </c>
      <c r="BO161" s="62" t="s">
        <v>138</v>
      </c>
      <c r="BP161" s="61">
        <v>4.0</v>
      </c>
      <c r="BQ161" s="61">
        <v>16.0</v>
      </c>
      <c r="BR161" s="62" t="s">
        <v>128</v>
      </c>
      <c r="BS161" s="61">
        <v>68.0</v>
      </c>
      <c r="BT161" s="61">
        <v>10.0</v>
      </c>
      <c r="BU161" s="62" t="s">
        <v>128</v>
      </c>
      <c r="BV161" s="61">
        <v>53.0</v>
      </c>
      <c r="BW161" s="61">
        <v>40.0</v>
      </c>
      <c r="BX161" s="62" t="s">
        <v>128</v>
      </c>
      <c r="BY161" s="61">
        <v>32.0</v>
      </c>
      <c r="BZ161" s="61">
        <v>50.0</v>
      </c>
      <c r="CA161" s="62" t="s">
        <v>128</v>
      </c>
      <c r="CB161" s="61">
        <v>3.0</v>
      </c>
      <c r="CC161" s="61">
        <v>85.0</v>
      </c>
      <c r="CD161" s="62" t="s">
        <v>128</v>
      </c>
      <c r="CE161" s="61">
        <v>27.0</v>
      </c>
      <c r="CF161" s="61">
        <v>1.6</v>
      </c>
      <c r="CG161" s="61" t="s">
        <v>128</v>
      </c>
      <c r="CH161" s="82" t="s">
        <v>119</v>
      </c>
      <c r="CI161" s="47" t="s">
        <v>119</v>
      </c>
      <c r="CJ161" s="83" t="s">
        <v>119</v>
      </c>
      <c r="CK161" s="47" t="s">
        <v>119</v>
      </c>
      <c r="CL161" s="67">
        <v>5.0</v>
      </c>
      <c r="CM161" s="68" t="s">
        <v>129</v>
      </c>
      <c r="CN161" s="67">
        <v>4.0</v>
      </c>
      <c r="CO161" s="67" t="s">
        <v>129</v>
      </c>
      <c r="CP161" s="84">
        <v>5.0</v>
      </c>
      <c r="CQ161" s="48" t="str">
        <f t="shared" si="1"/>
        <v>ausencia</v>
      </c>
      <c r="CR161" s="85">
        <v>4.0</v>
      </c>
      <c r="CS161" s="49" t="str">
        <f t="shared" si="2"/>
        <v>ausencia</v>
      </c>
      <c r="CT161" s="51">
        <v>50.0</v>
      </c>
      <c r="CU161" s="50">
        <v>41.0</v>
      </c>
      <c r="CV161" s="50">
        <v>1.39573766</v>
      </c>
      <c r="CW161" s="50">
        <v>0.16817502</v>
      </c>
      <c r="CX161" s="66"/>
      <c r="CY161" s="52">
        <v>11.0</v>
      </c>
      <c r="CZ161" s="53">
        <v>5.0</v>
      </c>
      <c r="DA161" s="54" t="s">
        <v>118</v>
      </c>
      <c r="DB161" s="55" t="s">
        <v>118</v>
      </c>
      <c r="DC161" s="56" t="str">
        <f t="shared" ref="DC161:DE161" si="13">IF(OR(ISBLANK(DB161), NOT(ISNUMBER(DB161))), "NaN", IF(DB161&lt;=7, "ausencia", IF(DB161&lt;=10, "posible", "probablemente significativa")))</f>
        <v>NaN</v>
      </c>
      <c r="DD161" s="57" t="str">
        <f t="shared" si="13"/>
        <v>NaN</v>
      </c>
      <c r="DE161" s="58" t="str">
        <f t="shared" si="13"/>
        <v>NaN</v>
      </c>
      <c r="DF161" s="57">
        <v>39.6074</v>
      </c>
      <c r="DG161" s="57">
        <v>40.0799</v>
      </c>
      <c r="DH161" s="58">
        <v>39.1187</v>
      </c>
      <c r="DI161" s="66"/>
      <c r="DJ161" s="66"/>
      <c r="DK161" s="66"/>
      <c r="DL161" s="66"/>
    </row>
    <row r="162">
      <c r="A162" s="37" t="s">
        <v>543</v>
      </c>
      <c r="B162" s="29" t="s">
        <v>167</v>
      </c>
      <c r="C162" s="30">
        <v>45528.0</v>
      </c>
      <c r="D162" s="40">
        <v>49.0</v>
      </c>
      <c r="E162" s="29" t="s">
        <v>145</v>
      </c>
      <c r="F162" s="29">
        <v>180.0</v>
      </c>
      <c r="G162" s="73">
        <v>100.0</v>
      </c>
      <c r="H162" s="33">
        <v>30.864197530864196</v>
      </c>
      <c r="I162" s="29" t="s">
        <v>117</v>
      </c>
      <c r="J162" s="29">
        <v>2.0</v>
      </c>
      <c r="K162" s="28" t="s">
        <v>119</v>
      </c>
      <c r="L162" s="29" t="s">
        <v>117</v>
      </c>
      <c r="M162" s="29">
        <v>2.0</v>
      </c>
      <c r="N162" s="74">
        <v>44228.0</v>
      </c>
      <c r="O162" s="29">
        <v>0.0</v>
      </c>
      <c r="P162" s="74">
        <v>44896.0</v>
      </c>
      <c r="Q162" s="29" t="s">
        <v>118</v>
      </c>
      <c r="R162" s="35" t="s">
        <v>131</v>
      </c>
      <c r="S162" s="29" t="s">
        <v>168</v>
      </c>
      <c r="T162" s="29" t="s">
        <v>118</v>
      </c>
      <c r="U162" s="29">
        <v>2.0</v>
      </c>
      <c r="V162" s="29">
        <v>1.0</v>
      </c>
      <c r="W162" s="29">
        <v>3.0</v>
      </c>
      <c r="X162" s="29">
        <v>3.0</v>
      </c>
      <c r="Y162" s="29">
        <v>3.0</v>
      </c>
      <c r="Z162" s="29">
        <v>1.0</v>
      </c>
      <c r="AA162" s="29">
        <v>1.0</v>
      </c>
      <c r="AB162" s="29">
        <v>1.0</v>
      </c>
      <c r="AC162" s="29">
        <v>3.0</v>
      </c>
      <c r="AD162" s="29">
        <v>1.0</v>
      </c>
      <c r="AE162" s="29">
        <v>1.0</v>
      </c>
      <c r="AF162" s="29">
        <v>1.0</v>
      </c>
      <c r="AG162" s="88" t="s">
        <v>281</v>
      </c>
      <c r="AH162" s="29" t="s">
        <v>118</v>
      </c>
      <c r="AI162" s="29" t="s">
        <v>118</v>
      </c>
      <c r="AJ162" s="29" t="s">
        <v>118</v>
      </c>
      <c r="AK162" s="29" t="s">
        <v>118</v>
      </c>
      <c r="AL162" s="29" t="s">
        <v>118</v>
      </c>
      <c r="AM162" s="29" t="s">
        <v>118</v>
      </c>
      <c r="AN162" s="29" t="s">
        <v>118</v>
      </c>
      <c r="AO162" s="29" t="s">
        <v>118</v>
      </c>
      <c r="AP162" s="29" t="s">
        <v>118</v>
      </c>
      <c r="AQ162" s="29" t="s">
        <v>118</v>
      </c>
      <c r="AR162" s="29" t="s">
        <v>118</v>
      </c>
      <c r="AS162" s="29" t="s">
        <v>119</v>
      </c>
      <c r="AT162" s="29" t="s">
        <v>118</v>
      </c>
      <c r="AU162" s="38" t="s">
        <v>228</v>
      </c>
      <c r="AV162" s="29">
        <v>70.0</v>
      </c>
      <c r="AW162" s="35">
        <v>31.0</v>
      </c>
      <c r="AX162" s="35" t="s">
        <v>141</v>
      </c>
      <c r="AY162" s="35">
        <v>636.0</v>
      </c>
      <c r="AZ162" s="39" t="s">
        <v>142</v>
      </c>
      <c r="BA162" s="35">
        <v>16.0</v>
      </c>
      <c r="BB162" s="35" t="s">
        <v>125</v>
      </c>
      <c r="BC162" s="29" t="s">
        <v>171</v>
      </c>
      <c r="BD162" s="29" t="s">
        <v>234</v>
      </c>
      <c r="BE162" s="28">
        <v>1300.0</v>
      </c>
      <c r="BF162" s="28">
        <v>632.0</v>
      </c>
      <c r="BG162" s="60">
        <v>39.0</v>
      </c>
      <c r="BH162" s="61">
        <v>25.0</v>
      </c>
      <c r="BI162" s="62" t="s">
        <v>128</v>
      </c>
      <c r="BJ162" s="61">
        <v>73.0</v>
      </c>
      <c r="BK162" s="61">
        <v>30.0</v>
      </c>
      <c r="BL162" s="62" t="s">
        <v>128</v>
      </c>
      <c r="BM162" s="61">
        <v>8.0</v>
      </c>
      <c r="BN162" s="61">
        <v>51.0</v>
      </c>
      <c r="BO162" s="62" t="s">
        <v>128</v>
      </c>
      <c r="BP162" s="61">
        <v>6.0</v>
      </c>
      <c r="BQ162" s="61">
        <v>51.0</v>
      </c>
      <c r="BR162" s="62" t="s">
        <v>128</v>
      </c>
      <c r="BS162" s="61">
        <v>89.0</v>
      </c>
      <c r="BT162" s="61">
        <v>40.0</v>
      </c>
      <c r="BU162" s="62" t="s">
        <v>128</v>
      </c>
      <c r="BV162" s="61">
        <v>68.0</v>
      </c>
      <c r="BW162" s="61">
        <v>70.0</v>
      </c>
      <c r="BX162" s="62" t="s">
        <v>128</v>
      </c>
      <c r="BY162" s="61">
        <v>41.0</v>
      </c>
      <c r="BZ162" s="61">
        <v>70.0</v>
      </c>
      <c r="CA162" s="62" t="s">
        <v>128</v>
      </c>
      <c r="CB162" s="61">
        <v>3.0</v>
      </c>
      <c r="CC162" s="61">
        <v>80.0</v>
      </c>
      <c r="CD162" s="62" t="s">
        <v>128</v>
      </c>
      <c r="CE162" s="61">
        <v>26.0</v>
      </c>
      <c r="CF162" s="61">
        <v>0.5</v>
      </c>
      <c r="CG162" s="61" t="s">
        <v>128</v>
      </c>
      <c r="CH162" s="82" t="s">
        <v>119</v>
      </c>
      <c r="CI162" s="47" t="s">
        <v>119</v>
      </c>
      <c r="CJ162" s="83" t="s">
        <v>119</v>
      </c>
      <c r="CK162" s="47" t="s">
        <v>119</v>
      </c>
      <c r="CL162" s="67">
        <v>6.0</v>
      </c>
      <c r="CM162" s="68" t="s">
        <v>147</v>
      </c>
      <c r="CN162" s="67">
        <v>7.0</v>
      </c>
      <c r="CO162" s="67" t="s">
        <v>147</v>
      </c>
      <c r="CP162" s="84">
        <v>4.0</v>
      </c>
      <c r="CQ162" s="48" t="str">
        <f t="shared" si="1"/>
        <v>ausencia</v>
      </c>
      <c r="CR162" s="85">
        <v>7.0</v>
      </c>
      <c r="CS162" s="49" t="str">
        <f t="shared" si="2"/>
        <v>ausencia</v>
      </c>
      <c r="CT162" s="51">
        <v>51.0</v>
      </c>
      <c r="CU162" s="50">
        <v>17.0</v>
      </c>
      <c r="CV162" s="50">
        <v>2.22481344</v>
      </c>
      <c r="CW162" s="50">
        <v>0.14434183</v>
      </c>
      <c r="CX162" s="66"/>
      <c r="CY162" s="52">
        <v>11.0</v>
      </c>
      <c r="CZ162" s="53">
        <v>4.0</v>
      </c>
      <c r="DA162" s="54" t="s">
        <v>117</v>
      </c>
      <c r="DB162" s="55" t="s">
        <v>118</v>
      </c>
      <c r="DC162" s="56">
        <v>174.0</v>
      </c>
      <c r="DD162" s="57">
        <v>58.0</v>
      </c>
      <c r="DE162" s="58">
        <v>116.0</v>
      </c>
      <c r="DF162" s="57">
        <v>31.7995</v>
      </c>
      <c r="DG162" s="57">
        <v>33.2264</v>
      </c>
      <c r="DH162" s="58">
        <v>30.3742</v>
      </c>
      <c r="DI162" s="57">
        <v>519624.0</v>
      </c>
      <c r="DJ162" s="57">
        <v>62452.0</v>
      </c>
      <c r="DK162" s="57">
        <v>20917.0</v>
      </c>
      <c r="DL162" s="57">
        <v>487031.4937</v>
      </c>
    </row>
    <row r="163">
      <c r="A163" s="37" t="s">
        <v>544</v>
      </c>
      <c r="B163" s="29" t="s">
        <v>167</v>
      </c>
      <c r="C163" s="30">
        <v>45528.0</v>
      </c>
      <c r="D163" s="31">
        <v>39.0</v>
      </c>
      <c r="E163" s="28" t="s">
        <v>116</v>
      </c>
      <c r="F163" s="28">
        <v>159.0</v>
      </c>
      <c r="G163" s="32">
        <v>72.0</v>
      </c>
      <c r="H163" s="33">
        <v>28.479886080455678</v>
      </c>
      <c r="I163" s="28" t="s">
        <v>117</v>
      </c>
      <c r="J163" s="28">
        <v>3.0</v>
      </c>
      <c r="K163" s="34">
        <v>44958.0</v>
      </c>
      <c r="L163" s="28" t="s">
        <v>117</v>
      </c>
      <c r="M163" s="28">
        <v>2.0</v>
      </c>
      <c r="N163" s="34">
        <v>44774.0</v>
      </c>
      <c r="O163" s="28" t="s">
        <v>119</v>
      </c>
      <c r="P163" s="34">
        <v>45170.0</v>
      </c>
      <c r="Q163" s="28" t="s">
        <v>118</v>
      </c>
      <c r="R163" s="35" t="s">
        <v>131</v>
      </c>
      <c r="S163" s="28" t="s">
        <v>177</v>
      </c>
      <c r="T163" s="28" t="s">
        <v>118</v>
      </c>
      <c r="U163" s="28">
        <v>1.0</v>
      </c>
      <c r="V163" s="28">
        <v>1.0</v>
      </c>
      <c r="W163" s="28">
        <v>2.0</v>
      </c>
      <c r="X163" s="28">
        <v>2.0</v>
      </c>
      <c r="Y163" s="28">
        <v>1.0</v>
      </c>
      <c r="Z163" s="28">
        <v>1.0</v>
      </c>
      <c r="AA163" s="28">
        <v>1.0</v>
      </c>
      <c r="AB163" s="28">
        <v>1.0</v>
      </c>
      <c r="AC163" s="28">
        <v>3.0</v>
      </c>
      <c r="AD163" s="28">
        <v>1.0</v>
      </c>
      <c r="AE163" s="28">
        <v>3.0</v>
      </c>
      <c r="AF163" s="28">
        <v>1.0</v>
      </c>
      <c r="AG163" s="59" t="s">
        <v>281</v>
      </c>
      <c r="AH163" s="36" t="s">
        <v>118</v>
      </c>
      <c r="AI163" s="28" t="s">
        <v>118</v>
      </c>
      <c r="AJ163" s="28" t="s">
        <v>118</v>
      </c>
      <c r="AK163" s="28" t="s">
        <v>118</v>
      </c>
      <c r="AL163" s="28" t="s">
        <v>118</v>
      </c>
      <c r="AM163" s="28" t="s">
        <v>118</v>
      </c>
      <c r="AN163" s="28" t="s">
        <v>118</v>
      </c>
      <c r="AO163" s="28" t="s">
        <v>118</v>
      </c>
      <c r="AP163" s="28" t="s">
        <v>118</v>
      </c>
      <c r="AQ163" s="28" t="s">
        <v>118</v>
      </c>
      <c r="AR163" s="28" t="s">
        <v>117</v>
      </c>
      <c r="AS163" s="28" t="s">
        <v>545</v>
      </c>
      <c r="AT163" s="28" t="s">
        <v>117</v>
      </c>
      <c r="AU163" s="38" t="s">
        <v>546</v>
      </c>
      <c r="AV163" s="28">
        <v>55.0</v>
      </c>
      <c r="AW163" s="38">
        <v>34.0</v>
      </c>
      <c r="AX163" s="38" t="s">
        <v>141</v>
      </c>
      <c r="AY163" s="38">
        <v>0.0</v>
      </c>
      <c r="AZ163" s="39" t="s">
        <v>142</v>
      </c>
      <c r="BA163" s="35">
        <v>16.0</v>
      </c>
      <c r="BB163" s="35" t="s">
        <v>125</v>
      </c>
      <c r="BC163" s="28" t="s">
        <v>157</v>
      </c>
      <c r="BD163" s="28" t="s">
        <v>127</v>
      </c>
      <c r="BE163" s="28">
        <v>754.0</v>
      </c>
      <c r="BF163" s="28">
        <v>358.0</v>
      </c>
      <c r="BG163" s="60">
        <v>30.0</v>
      </c>
      <c r="BH163" s="61">
        <v>40.0</v>
      </c>
      <c r="BI163" s="62" t="s">
        <v>128</v>
      </c>
      <c r="BJ163" s="61">
        <v>97.0</v>
      </c>
      <c r="BK163" s="61">
        <v>20.0</v>
      </c>
      <c r="BL163" s="62" t="s">
        <v>128</v>
      </c>
      <c r="BM163" s="61">
        <v>5.0</v>
      </c>
      <c r="BN163" s="61">
        <v>16.0</v>
      </c>
      <c r="BO163" s="62" t="s">
        <v>128</v>
      </c>
      <c r="BP163" s="61">
        <v>5.0</v>
      </c>
      <c r="BQ163" s="61">
        <v>53.0</v>
      </c>
      <c r="BR163" s="62" t="s">
        <v>128</v>
      </c>
      <c r="BS163" s="61">
        <v>78.0</v>
      </c>
      <c r="BT163" s="61">
        <v>5.0</v>
      </c>
      <c r="BU163" s="62" t="s">
        <v>138</v>
      </c>
      <c r="BV163" s="61">
        <v>44.0</v>
      </c>
      <c r="BW163" s="61">
        <v>0.0</v>
      </c>
      <c r="BX163" s="62" t="s">
        <v>138</v>
      </c>
      <c r="BY163" s="61">
        <v>30.0</v>
      </c>
      <c r="BZ163" s="61">
        <v>5.0</v>
      </c>
      <c r="CA163" s="62" t="s">
        <v>138</v>
      </c>
      <c r="CB163" s="61">
        <v>2.0</v>
      </c>
      <c r="CC163" s="61">
        <v>50.0</v>
      </c>
      <c r="CD163" s="62" t="s">
        <v>128</v>
      </c>
      <c r="CE163" s="61">
        <v>25.0</v>
      </c>
      <c r="CF163" s="61">
        <v>-0.09</v>
      </c>
      <c r="CG163" s="61" t="s">
        <v>128</v>
      </c>
      <c r="CH163" s="82" t="s">
        <v>119</v>
      </c>
      <c r="CI163" s="47" t="s">
        <v>119</v>
      </c>
      <c r="CJ163" s="83" t="s">
        <v>119</v>
      </c>
      <c r="CK163" s="47" t="s">
        <v>119</v>
      </c>
      <c r="CL163" s="67">
        <v>12.0</v>
      </c>
      <c r="CM163" s="68" t="s">
        <v>146</v>
      </c>
      <c r="CN163" s="67">
        <v>11.0</v>
      </c>
      <c r="CO163" s="67" t="s">
        <v>146</v>
      </c>
      <c r="CP163" s="84">
        <v>8.0</v>
      </c>
      <c r="CQ163" s="48" t="str">
        <f t="shared" si="1"/>
        <v>posible</v>
      </c>
      <c r="CR163" s="85">
        <v>10.0</v>
      </c>
      <c r="CS163" s="49" t="str">
        <f t="shared" si="2"/>
        <v>posible</v>
      </c>
      <c r="CT163" s="51">
        <v>52.0</v>
      </c>
      <c r="CU163" s="50">
        <v>15.0</v>
      </c>
      <c r="CV163" s="50">
        <v>1.6790686</v>
      </c>
      <c r="CW163" s="50">
        <v>0.24280758</v>
      </c>
      <c r="CX163" s="66"/>
      <c r="CY163" s="52">
        <v>22.0</v>
      </c>
      <c r="CZ163" s="53">
        <v>3.0</v>
      </c>
      <c r="DA163" s="54" t="s">
        <v>117</v>
      </c>
      <c r="DB163" s="55" t="s">
        <v>118</v>
      </c>
      <c r="DC163" s="56">
        <v>2645.0</v>
      </c>
      <c r="DD163" s="57">
        <v>2346.0</v>
      </c>
      <c r="DE163" s="58">
        <v>299.0</v>
      </c>
      <c r="DF163" s="57">
        <v>30.6206</v>
      </c>
      <c r="DG163" s="57">
        <v>31.0663</v>
      </c>
      <c r="DH163" s="58">
        <v>30.1785</v>
      </c>
      <c r="DI163" s="57">
        <v>423424.0</v>
      </c>
      <c r="DJ163" s="57">
        <v>39373.0</v>
      </c>
      <c r="DK163" s="57">
        <v>9775.0</v>
      </c>
      <c r="DL163" s="57">
        <v>430904.6092</v>
      </c>
    </row>
    <row r="164">
      <c r="A164" s="37" t="s">
        <v>547</v>
      </c>
      <c r="B164" s="28" t="s">
        <v>167</v>
      </c>
      <c r="C164" s="30">
        <v>45528.0</v>
      </c>
      <c r="D164" s="72">
        <v>46.0</v>
      </c>
      <c r="E164" s="29" t="s">
        <v>116</v>
      </c>
      <c r="F164" s="29">
        <v>170.0</v>
      </c>
      <c r="G164" s="73">
        <v>90.0</v>
      </c>
      <c r="H164" s="33">
        <v>31.141868512110726</v>
      </c>
      <c r="I164" s="29" t="s">
        <v>117</v>
      </c>
      <c r="J164" s="29">
        <v>4.0</v>
      </c>
      <c r="K164" s="28" t="s">
        <v>119</v>
      </c>
      <c r="L164" s="29" t="s">
        <v>117</v>
      </c>
      <c r="M164" s="29">
        <v>1.0</v>
      </c>
      <c r="N164" s="74">
        <v>44562.0</v>
      </c>
      <c r="O164" s="29" t="s">
        <v>117</v>
      </c>
      <c r="P164" s="28" t="s">
        <v>119</v>
      </c>
      <c r="Q164" s="29" t="s">
        <v>118</v>
      </c>
      <c r="R164" s="35" t="s">
        <v>131</v>
      </c>
      <c r="S164" s="29" t="s">
        <v>177</v>
      </c>
      <c r="T164" s="29" t="s">
        <v>118</v>
      </c>
      <c r="U164" s="29">
        <v>3.0</v>
      </c>
      <c r="V164" s="29">
        <v>1.0</v>
      </c>
      <c r="W164" s="29">
        <v>2.0</v>
      </c>
      <c r="X164" s="29">
        <v>2.0</v>
      </c>
      <c r="Y164" s="29">
        <v>1.0</v>
      </c>
      <c r="Z164" s="29">
        <v>3.0</v>
      </c>
      <c r="AA164" s="29">
        <v>1.0</v>
      </c>
      <c r="AB164" s="29">
        <v>1.0</v>
      </c>
      <c r="AC164" s="29">
        <v>3.0</v>
      </c>
      <c r="AD164" s="29">
        <v>3.0</v>
      </c>
      <c r="AE164" s="29">
        <v>1.0</v>
      </c>
      <c r="AF164" s="29">
        <v>1.0</v>
      </c>
      <c r="AG164" s="29" t="s">
        <v>119</v>
      </c>
      <c r="AH164" s="29" t="s">
        <v>118</v>
      </c>
      <c r="AI164" s="29" t="s">
        <v>118</v>
      </c>
      <c r="AJ164" s="29" t="s">
        <v>118</v>
      </c>
      <c r="AK164" s="29" t="s">
        <v>118</v>
      </c>
      <c r="AL164" s="29" t="s">
        <v>118</v>
      </c>
      <c r="AM164" s="29" t="s">
        <v>118</v>
      </c>
      <c r="AN164" s="29" t="s">
        <v>118</v>
      </c>
      <c r="AO164" s="29" t="s">
        <v>118</v>
      </c>
      <c r="AP164" s="29" t="s">
        <v>118</v>
      </c>
      <c r="AQ164" s="29" t="s">
        <v>118</v>
      </c>
      <c r="AR164" s="29" t="s">
        <v>117</v>
      </c>
      <c r="AS164" s="29" t="s">
        <v>548</v>
      </c>
      <c r="AT164" s="29" t="s">
        <v>118</v>
      </c>
      <c r="AU164" s="38" t="s">
        <v>246</v>
      </c>
      <c r="AV164" s="29">
        <v>80.0</v>
      </c>
      <c r="AW164" s="35">
        <v>28.0</v>
      </c>
      <c r="AX164" s="35" t="s">
        <v>141</v>
      </c>
      <c r="AY164" s="35">
        <v>1398.0</v>
      </c>
      <c r="AZ164" s="39" t="s">
        <v>142</v>
      </c>
      <c r="BA164" s="35">
        <v>6.0</v>
      </c>
      <c r="BB164" s="35" t="s">
        <v>125</v>
      </c>
      <c r="BC164" s="29" t="s">
        <v>136</v>
      </c>
      <c r="BD164" s="29" t="s">
        <v>162</v>
      </c>
      <c r="BE164" s="28">
        <v>966.0</v>
      </c>
      <c r="BF164" s="29" t="s">
        <v>119</v>
      </c>
      <c r="BG164" s="40">
        <v>30.0</v>
      </c>
      <c r="BH164" s="41">
        <v>40.0</v>
      </c>
      <c r="BI164" s="42" t="s">
        <v>128</v>
      </c>
      <c r="BJ164" s="41">
        <v>49.0</v>
      </c>
      <c r="BK164" s="41">
        <v>70.0</v>
      </c>
      <c r="BL164" s="42" t="s">
        <v>128</v>
      </c>
      <c r="BM164" s="41">
        <v>6.0</v>
      </c>
      <c r="BN164" s="41">
        <v>17.0</v>
      </c>
      <c r="BO164" s="42" t="s">
        <v>128</v>
      </c>
      <c r="BP164" s="41">
        <v>7.0</v>
      </c>
      <c r="BQ164" s="41">
        <v>71.0</v>
      </c>
      <c r="BR164" s="42" t="s">
        <v>128</v>
      </c>
      <c r="BS164" s="41">
        <v>91.0</v>
      </c>
      <c r="BT164" s="41">
        <v>30.0</v>
      </c>
      <c r="BU164" s="42" t="s">
        <v>128</v>
      </c>
      <c r="BV164" s="41">
        <v>53.0</v>
      </c>
      <c r="BW164" s="41">
        <v>10.0</v>
      </c>
      <c r="BX164" s="42" t="s">
        <v>150</v>
      </c>
      <c r="BY164" s="41">
        <v>33.0</v>
      </c>
      <c r="BZ164" s="41">
        <v>15.0</v>
      </c>
      <c r="CA164" s="42" t="s">
        <v>128</v>
      </c>
      <c r="CB164" s="41">
        <v>0.0</v>
      </c>
      <c r="CC164" s="41">
        <v>40.0</v>
      </c>
      <c r="CD164" s="42" t="s">
        <v>128</v>
      </c>
      <c r="CE164" s="41">
        <v>29.0</v>
      </c>
      <c r="CF164" s="41">
        <v>1.1</v>
      </c>
      <c r="CG164" s="41" t="s">
        <v>128</v>
      </c>
      <c r="CH164" s="82" t="s">
        <v>119</v>
      </c>
      <c r="CI164" s="47" t="s">
        <v>119</v>
      </c>
      <c r="CJ164" s="83" t="s">
        <v>119</v>
      </c>
      <c r="CK164" s="47" t="s">
        <v>119</v>
      </c>
      <c r="CL164" s="67">
        <v>7.0</v>
      </c>
      <c r="CM164" s="68" t="s">
        <v>147</v>
      </c>
      <c r="CN164" s="67">
        <v>7.0</v>
      </c>
      <c r="CO164" s="67" t="s">
        <v>147</v>
      </c>
      <c r="CP164" s="84">
        <v>5.0</v>
      </c>
      <c r="CQ164" s="48" t="str">
        <f t="shared" si="1"/>
        <v>ausencia</v>
      </c>
      <c r="CR164" s="85">
        <v>7.0</v>
      </c>
      <c r="CS164" s="49" t="str">
        <f t="shared" si="2"/>
        <v>ausencia</v>
      </c>
      <c r="CT164" s="51">
        <v>53.0</v>
      </c>
      <c r="CU164" s="50">
        <v>13.0</v>
      </c>
      <c r="CV164" s="50">
        <v>2.16713309</v>
      </c>
      <c r="CW164" s="50">
        <v>0.14657969</v>
      </c>
      <c r="CX164" s="66"/>
      <c r="CY164" s="52">
        <v>22.0</v>
      </c>
      <c r="CZ164" s="53">
        <v>4.0</v>
      </c>
      <c r="DA164" s="54" t="s">
        <v>117</v>
      </c>
      <c r="DB164" s="55" t="s">
        <v>118</v>
      </c>
      <c r="DC164" s="56">
        <v>250.0</v>
      </c>
      <c r="DD164" s="57">
        <v>208.0</v>
      </c>
      <c r="DE164" s="58">
        <v>42.0</v>
      </c>
      <c r="DF164" s="57">
        <v>43.5399</v>
      </c>
      <c r="DG164" s="57">
        <v>43.398</v>
      </c>
      <c r="DH164" s="58">
        <v>43.6954</v>
      </c>
      <c r="DI164" s="57">
        <v>477257.0</v>
      </c>
      <c r="DJ164" s="57">
        <v>58867.0</v>
      </c>
      <c r="DK164" s="57">
        <v>16182.0</v>
      </c>
      <c r="DL164" s="57">
        <v>456334.4318</v>
      </c>
    </row>
    <row r="165">
      <c r="A165" s="37" t="s">
        <v>549</v>
      </c>
      <c r="B165" s="29" t="s">
        <v>115</v>
      </c>
      <c r="C165" s="30">
        <v>45528.0</v>
      </c>
      <c r="D165" s="72">
        <v>53.0</v>
      </c>
      <c r="E165" s="29" t="s">
        <v>145</v>
      </c>
      <c r="F165" s="29">
        <v>161.0</v>
      </c>
      <c r="G165" s="73">
        <v>79.0</v>
      </c>
      <c r="H165" s="33">
        <v>30.477219243084757</v>
      </c>
      <c r="I165" s="29" t="s">
        <v>117</v>
      </c>
      <c r="J165" s="29">
        <v>4.0</v>
      </c>
      <c r="K165" s="28" t="s">
        <v>119</v>
      </c>
      <c r="L165" s="29" t="s">
        <v>118</v>
      </c>
      <c r="M165" s="28" t="s">
        <v>119</v>
      </c>
      <c r="N165" s="28" t="s">
        <v>119</v>
      </c>
      <c r="O165" s="28" t="s">
        <v>119</v>
      </c>
      <c r="P165" s="28" t="s">
        <v>119</v>
      </c>
      <c r="Q165" s="28" t="s">
        <v>119</v>
      </c>
      <c r="R165" s="35" t="s">
        <v>120</v>
      </c>
      <c r="S165" s="29" t="s">
        <v>119</v>
      </c>
      <c r="T165" s="29" t="s">
        <v>119</v>
      </c>
      <c r="U165" s="29" t="s">
        <v>119</v>
      </c>
      <c r="V165" s="29" t="s">
        <v>119</v>
      </c>
      <c r="W165" s="29" t="s">
        <v>119</v>
      </c>
      <c r="X165" s="29" t="s">
        <v>119</v>
      </c>
      <c r="Y165" s="29" t="s">
        <v>119</v>
      </c>
      <c r="Z165" s="29" t="s">
        <v>119</v>
      </c>
      <c r="AA165" s="29" t="s">
        <v>119</v>
      </c>
      <c r="AB165" s="29" t="s">
        <v>119</v>
      </c>
      <c r="AC165" s="29" t="s">
        <v>119</v>
      </c>
      <c r="AD165" s="29" t="s">
        <v>119</v>
      </c>
      <c r="AE165" s="29" t="s">
        <v>119</v>
      </c>
      <c r="AF165" s="29" t="s">
        <v>119</v>
      </c>
      <c r="AG165" s="29" t="s">
        <v>119</v>
      </c>
      <c r="AH165" s="29" t="s">
        <v>118</v>
      </c>
      <c r="AI165" s="29" t="s">
        <v>118</v>
      </c>
      <c r="AJ165" s="29" t="s">
        <v>118</v>
      </c>
      <c r="AK165" s="29" t="s">
        <v>118</v>
      </c>
      <c r="AL165" s="29" t="s">
        <v>118</v>
      </c>
      <c r="AM165" s="29" t="s">
        <v>118</v>
      </c>
      <c r="AN165" s="29" t="s">
        <v>118</v>
      </c>
      <c r="AO165" s="29" t="s">
        <v>118</v>
      </c>
      <c r="AP165" s="29" t="s">
        <v>118</v>
      </c>
      <c r="AQ165" s="29" t="s">
        <v>118</v>
      </c>
      <c r="AR165" s="29" t="s">
        <v>118</v>
      </c>
      <c r="AS165" s="29" t="s">
        <v>119</v>
      </c>
      <c r="AT165" s="29" t="s">
        <v>117</v>
      </c>
      <c r="AU165" s="38" t="s">
        <v>122</v>
      </c>
      <c r="AV165" s="29">
        <v>65.0</v>
      </c>
      <c r="AW165" s="35">
        <v>19.0</v>
      </c>
      <c r="AX165" s="35" t="s">
        <v>123</v>
      </c>
      <c r="AY165" s="35">
        <v>923.9999999999999</v>
      </c>
      <c r="AZ165" s="39" t="s">
        <v>165</v>
      </c>
      <c r="BA165" s="35">
        <v>7.0</v>
      </c>
      <c r="BB165" s="35" t="s">
        <v>125</v>
      </c>
      <c r="BC165" s="29" t="s">
        <v>136</v>
      </c>
      <c r="BD165" s="29" t="s">
        <v>127</v>
      </c>
      <c r="BE165" s="29" t="s">
        <v>119</v>
      </c>
      <c r="BF165" s="29" t="s">
        <v>119</v>
      </c>
      <c r="BG165" s="40">
        <v>77.0</v>
      </c>
      <c r="BH165" s="41">
        <v>6.0</v>
      </c>
      <c r="BI165" s="42" t="s">
        <v>138</v>
      </c>
      <c r="BJ165" s="41">
        <v>127.0</v>
      </c>
      <c r="BK165" s="41">
        <v>10.0</v>
      </c>
      <c r="BL165" s="42" t="s">
        <v>150</v>
      </c>
      <c r="BM165" s="41">
        <v>9.0</v>
      </c>
      <c r="BN165" s="41">
        <v>67.0</v>
      </c>
      <c r="BO165" s="42" t="s">
        <v>128</v>
      </c>
      <c r="BP165" s="41">
        <v>8.0</v>
      </c>
      <c r="BQ165" s="41">
        <v>81.0</v>
      </c>
      <c r="BR165" s="42" t="s">
        <v>128</v>
      </c>
      <c r="BS165" s="41">
        <v>93.0</v>
      </c>
      <c r="BT165" s="41">
        <v>40.0</v>
      </c>
      <c r="BU165" s="42" t="s">
        <v>128</v>
      </c>
      <c r="BV165" s="41">
        <v>60.0</v>
      </c>
      <c r="BW165" s="41">
        <v>30.0</v>
      </c>
      <c r="BX165" s="42" t="s">
        <v>128</v>
      </c>
      <c r="BY165" s="41">
        <v>39.0</v>
      </c>
      <c r="BZ165" s="41">
        <v>50.0</v>
      </c>
      <c r="CA165" s="42" t="s">
        <v>128</v>
      </c>
      <c r="CB165" s="41">
        <v>3.0</v>
      </c>
      <c r="CC165" s="41">
        <v>70.0</v>
      </c>
      <c r="CD165" s="42" t="s">
        <v>128</v>
      </c>
      <c r="CE165" s="41">
        <v>26.0</v>
      </c>
      <c r="CF165" s="41">
        <v>-0.09</v>
      </c>
      <c r="CG165" s="41" t="s">
        <v>128</v>
      </c>
      <c r="CH165" s="82" t="s">
        <v>119</v>
      </c>
      <c r="CI165" s="47" t="s">
        <v>119</v>
      </c>
      <c r="CJ165" s="83" t="s">
        <v>119</v>
      </c>
      <c r="CK165" s="47" t="s">
        <v>119</v>
      </c>
      <c r="CL165" s="67">
        <v>3.0</v>
      </c>
      <c r="CM165" s="68" t="s">
        <v>129</v>
      </c>
      <c r="CN165" s="67">
        <v>5.0</v>
      </c>
      <c r="CO165" s="67" t="s">
        <v>147</v>
      </c>
      <c r="CP165" s="84">
        <v>2.0</v>
      </c>
      <c r="CQ165" s="48" t="str">
        <f t="shared" si="1"/>
        <v>ausencia</v>
      </c>
      <c r="CR165" s="85">
        <v>5.0</v>
      </c>
      <c r="CS165" s="49" t="str">
        <f t="shared" si="2"/>
        <v>ausencia</v>
      </c>
      <c r="CT165" s="75" t="s">
        <v>550</v>
      </c>
      <c r="CU165" s="66"/>
      <c r="CV165" s="50">
        <v>2.42482558</v>
      </c>
      <c r="CW165" s="50">
        <v>0.12514013</v>
      </c>
      <c r="CX165" s="51">
        <v>0.67949249</v>
      </c>
      <c r="CY165" s="52">
        <v>19.0</v>
      </c>
      <c r="CZ165" s="53">
        <v>0.0</v>
      </c>
      <c r="DA165" s="54" t="s">
        <v>117</v>
      </c>
      <c r="DB165" s="55" t="s">
        <v>118</v>
      </c>
      <c r="DC165" s="56">
        <v>290.0</v>
      </c>
      <c r="DD165" s="57">
        <v>267.0</v>
      </c>
      <c r="DE165" s="58">
        <v>23.0</v>
      </c>
      <c r="DF165" s="57">
        <v>39.0684</v>
      </c>
      <c r="DG165" s="57">
        <v>39.9534</v>
      </c>
      <c r="DH165" s="58">
        <v>38.1668</v>
      </c>
      <c r="DI165" s="57">
        <v>563383.0</v>
      </c>
      <c r="DJ165" s="57">
        <v>68442.0</v>
      </c>
      <c r="DK165" s="57">
        <v>14991.0</v>
      </c>
      <c r="DL165" s="57">
        <v>520776.5497</v>
      </c>
    </row>
    <row r="166">
      <c r="A166" s="37" t="s">
        <v>551</v>
      </c>
      <c r="B166" s="28" t="s">
        <v>167</v>
      </c>
      <c r="C166" s="30">
        <v>45535.0</v>
      </c>
      <c r="D166" s="89">
        <v>42.0</v>
      </c>
      <c r="E166" s="29" t="s">
        <v>116</v>
      </c>
      <c r="F166" s="29">
        <v>162.0</v>
      </c>
      <c r="G166" s="73">
        <v>105.0</v>
      </c>
      <c r="H166" s="33">
        <v>40.00914494741655</v>
      </c>
      <c r="I166" s="29" t="s">
        <v>117</v>
      </c>
      <c r="J166" s="29">
        <v>2.0</v>
      </c>
      <c r="K166" s="74">
        <v>2021.0</v>
      </c>
      <c r="L166" s="29" t="s">
        <v>117</v>
      </c>
      <c r="M166" s="29">
        <v>2.0</v>
      </c>
      <c r="N166" s="74">
        <v>44348.0</v>
      </c>
      <c r="O166" s="29">
        <v>0.0</v>
      </c>
      <c r="P166" s="74">
        <v>44501.0</v>
      </c>
      <c r="Q166" s="29" t="s">
        <v>118</v>
      </c>
      <c r="R166" s="35" t="s">
        <v>131</v>
      </c>
      <c r="S166" s="29" t="s">
        <v>168</v>
      </c>
      <c r="T166" s="29" t="s">
        <v>118</v>
      </c>
      <c r="U166" s="29">
        <v>1.0</v>
      </c>
      <c r="V166" s="29">
        <v>1.0</v>
      </c>
      <c r="W166" s="29">
        <v>2.0</v>
      </c>
      <c r="X166" s="29">
        <v>2.0</v>
      </c>
      <c r="Y166" s="29" t="s">
        <v>119</v>
      </c>
      <c r="Z166" s="29">
        <v>1.0</v>
      </c>
      <c r="AA166" s="29">
        <v>1.0</v>
      </c>
      <c r="AB166" s="29">
        <v>3.0</v>
      </c>
      <c r="AC166" s="29">
        <v>3.0</v>
      </c>
      <c r="AD166" s="29">
        <v>2.0</v>
      </c>
      <c r="AE166" s="29">
        <v>1.0</v>
      </c>
      <c r="AF166" s="29">
        <v>1.0</v>
      </c>
      <c r="AG166" s="29" t="s">
        <v>119</v>
      </c>
      <c r="AH166" s="29" t="s">
        <v>117</v>
      </c>
      <c r="AI166" s="29" t="s">
        <v>118</v>
      </c>
      <c r="AJ166" s="29" t="s">
        <v>118</v>
      </c>
      <c r="AK166" s="29" t="s">
        <v>118</v>
      </c>
      <c r="AL166" s="29" t="s">
        <v>118</v>
      </c>
      <c r="AM166" s="29" t="s">
        <v>118</v>
      </c>
      <c r="AN166" s="29" t="s">
        <v>118</v>
      </c>
      <c r="AO166" s="29" t="s">
        <v>118</v>
      </c>
      <c r="AP166" s="29" t="s">
        <v>118</v>
      </c>
      <c r="AQ166" s="29" t="s">
        <v>118</v>
      </c>
      <c r="AR166" s="29" t="s">
        <v>118</v>
      </c>
      <c r="AS166" s="29" t="s">
        <v>119</v>
      </c>
      <c r="AT166" s="29" t="s">
        <v>117</v>
      </c>
      <c r="AU166" s="38" t="s">
        <v>552</v>
      </c>
      <c r="AV166" s="29">
        <v>40.0</v>
      </c>
      <c r="AW166" s="35">
        <v>33.0</v>
      </c>
      <c r="AX166" s="35" t="s">
        <v>141</v>
      </c>
      <c r="AY166" s="35">
        <v>0.0</v>
      </c>
      <c r="AZ166" s="39" t="s">
        <v>142</v>
      </c>
      <c r="BA166" s="35">
        <v>14.0</v>
      </c>
      <c r="BB166" s="35" t="s">
        <v>125</v>
      </c>
      <c r="BC166" s="29" t="s">
        <v>201</v>
      </c>
      <c r="BD166" s="29" t="s">
        <v>162</v>
      </c>
      <c r="BE166" s="28">
        <v>1187.0</v>
      </c>
      <c r="BF166" s="28">
        <v>1034.0</v>
      </c>
      <c r="BG166" s="60">
        <v>35.0</v>
      </c>
      <c r="BH166" s="61">
        <v>45.0</v>
      </c>
      <c r="BI166" s="62" t="s">
        <v>128</v>
      </c>
      <c r="BJ166" s="61">
        <v>108.0</v>
      </c>
      <c r="BK166" s="61">
        <v>15.0</v>
      </c>
      <c r="BL166" s="62" t="s">
        <v>128</v>
      </c>
      <c r="BM166" s="61">
        <v>4.0</v>
      </c>
      <c r="BN166" s="61">
        <v>0.0</v>
      </c>
      <c r="BO166" s="62" t="s">
        <v>138</v>
      </c>
      <c r="BP166" s="61">
        <v>4.0</v>
      </c>
      <c r="BQ166" s="61">
        <v>12.0</v>
      </c>
      <c r="BR166" s="62" t="s">
        <v>128</v>
      </c>
      <c r="BS166" s="61">
        <v>89.0</v>
      </c>
      <c r="BT166" s="61">
        <v>40.0</v>
      </c>
      <c r="BU166" s="62" t="s">
        <v>128</v>
      </c>
      <c r="BV166" s="61">
        <v>60.0</v>
      </c>
      <c r="BW166" s="61">
        <v>40.0</v>
      </c>
      <c r="BX166" s="62" t="s">
        <v>128</v>
      </c>
      <c r="BY166" s="61">
        <v>36.0</v>
      </c>
      <c r="BZ166" s="61">
        <v>60.0</v>
      </c>
      <c r="CA166" s="62" t="s">
        <v>128</v>
      </c>
      <c r="CB166" s="61">
        <v>0.0</v>
      </c>
      <c r="CC166" s="61">
        <v>60.0</v>
      </c>
      <c r="CD166" s="62" t="s">
        <v>128</v>
      </c>
      <c r="CE166" s="61">
        <v>30.0</v>
      </c>
      <c r="CF166" s="61">
        <v>1.4</v>
      </c>
      <c r="CG166" s="61" t="s">
        <v>128</v>
      </c>
      <c r="CH166" s="82" t="s">
        <v>119</v>
      </c>
      <c r="CI166" s="47" t="s">
        <v>119</v>
      </c>
      <c r="CJ166" s="83" t="s">
        <v>119</v>
      </c>
      <c r="CK166" s="47" t="s">
        <v>119</v>
      </c>
      <c r="CL166" s="67">
        <v>6.0</v>
      </c>
      <c r="CM166" s="68" t="s">
        <v>147</v>
      </c>
      <c r="CN166" s="67">
        <v>4.0</v>
      </c>
      <c r="CO166" s="67" t="s">
        <v>129</v>
      </c>
      <c r="CP166" s="84">
        <v>4.0</v>
      </c>
      <c r="CQ166" s="48" t="str">
        <f t="shared" si="1"/>
        <v>ausencia</v>
      </c>
      <c r="CR166" s="85">
        <v>4.0</v>
      </c>
      <c r="CS166" s="49" t="str">
        <f t="shared" si="2"/>
        <v>ausencia</v>
      </c>
      <c r="CT166" s="51">
        <v>54.0</v>
      </c>
      <c r="CU166" s="50">
        <v>47.0</v>
      </c>
      <c r="CV166" s="50">
        <v>1.9706396</v>
      </c>
      <c r="CW166" s="50">
        <v>0.1416564</v>
      </c>
      <c r="CX166" s="66"/>
      <c r="CY166" s="52">
        <v>16.0</v>
      </c>
      <c r="CZ166" s="53">
        <v>3.0</v>
      </c>
      <c r="DA166" s="54" t="s">
        <v>117</v>
      </c>
      <c r="DB166" s="55" t="s">
        <v>118</v>
      </c>
      <c r="DC166" s="56">
        <v>121.0</v>
      </c>
      <c r="DD166" s="57">
        <v>13.0</v>
      </c>
      <c r="DE166" s="58">
        <v>108.0</v>
      </c>
      <c r="DF166" s="57">
        <v>42.2992</v>
      </c>
      <c r="DG166" s="57">
        <v>42.8155</v>
      </c>
      <c r="DH166" s="58">
        <v>41.7795</v>
      </c>
      <c r="DI166" s="57">
        <v>499042.0</v>
      </c>
      <c r="DJ166" s="57">
        <v>57192.0</v>
      </c>
      <c r="DK166" s="57">
        <v>14923.0</v>
      </c>
      <c r="DL166" s="57">
        <v>484397.2127</v>
      </c>
    </row>
    <row r="167">
      <c r="A167" s="37" t="s">
        <v>553</v>
      </c>
      <c r="B167" s="29" t="s">
        <v>115</v>
      </c>
      <c r="C167" s="30">
        <v>45535.0</v>
      </c>
      <c r="D167" s="72">
        <v>59.0</v>
      </c>
      <c r="E167" s="29" t="s">
        <v>145</v>
      </c>
      <c r="F167" s="29">
        <v>168.0</v>
      </c>
      <c r="G167" s="73">
        <v>70.0</v>
      </c>
      <c r="H167" s="33">
        <v>24.8015873015873</v>
      </c>
      <c r="I167" s="29" t="s">
        <v>117</v>
      </c>
      <c r="J167" s="29">
        <v>3.0</v>
      </c>
      <c r="K167" s="28" t="s">
        <v>119</v>
      </c>
      <c r="L167" s="29" t="s">
        <v>118</v>
      </c>
      <c r="M167" s="28" t="s">
        <v>119</v>
      </c>
      <c r="N167" s="28" t="s">
        <v>119</v>
      </c>
      <c r="O167" s="28" t="s">
        <v>119</v>
      </c>
      <c r="P167" s="28" t="s">
        <v>119</v>
      </c>
      <c r="Q167" s="28" t="s">
        <v>119</v>
      </c>
      <c r="R167" s="35" t="s">
        <v>120</v>
      </c>
      <c r="S167" s="29" t="s">
        <v>119</v>
      </c>
      <c r="T167" s="29" t="s">
        <v>119</v>
      </c>
      <c r="U167" s="29" t="s">
        <v>119</v>
      </c>
      <c r="V167" s="29" t="s">
        <v>119</v>
      </c>
      <c r="W167" s="29" t="s">
        <v>119</v>
      </c>
      <c r="X167" s="29" t="s">
        <v>119</v>
      </c>
      <c r="Y167" s="29" t="s">
        <v>119</v>
      </c>
      <c r="Z167" s="29" t="s">
        <v>119</v>
      </c>
      <c r="AA167" s="29" t="s">
        <v>119</v>
      </c>
      <c r="AB167" s="29" t="s">
        <v>119</v>
      </c>
      <c r="AC167" s="29" t="s">
        <v>119</v>
      </c>
      <c r="AD167" s="29" t="s">
        <v>119</v>
      </c>
      <c r="AE167" s="29" t="s">
        <v>119</v>
      </c>
      <c r="AF167" s="29" t="s">
        <v>119</v>
      </c>
      <c r="AG167" s="29" t="s">
        <v>119</v>
      </c>
      <c r="AH167" s="29" t="s">
        <v>118</v>
      </c>
      <c r="AI167" s="29" t="s">
        <v>118</v>
      </c>
      <c r="AJ167" s="29" t="s">
        <v>118</v>
      </c>
      <c r="AK167" s="29" t="s">
        <v>118</v>
      </c>
      <c r="AL167" s="29" t="s">
        <v>118</v>
      </c>
      <c r="AM167" s="29" t="s">
        <v>118</v>
      </c>
      <c r="AN167" s="29" t="s">
        <v>118</v>
      </c>
      <c r="AO167" s="29" t="s">
        <v>118</v>
      </c>
      <c r="AP167" s="29" t="s">
        <v>118</v>
      </c>
      <c r="AQ167" s="29" t="s">
        <v>118</v>
      </c>
      <c r="AR167" s="29" t="s">
        <v>117</v>
      </c>
      <c r="AS167" s="29" t="s">
        <v>554</v>
      </c>
      <c r="AT167" s="29" t="s">
        <v>117</v>
      </c>
      <c r="AU167" s="38" t="s">
        <v>555</v>
      </c>
      <c r="AV167" s="29">
        <v>80.0</v>
      </c>
      <c r="AW167" s="35">
        <v>14.0</v>
      </c>
      <c r="AX167" s="35" t="s">
        <v>123</v>
      </c>
      <c r="AY167" s="35">
        <v>0.0</v>
      </c>
      <c r="AZ167" s="39" t="s">
        <v>142</v>
      </c>
      <c r="BA167" s="35">
        <v>7.0</v>
      </c>
      <c r="BB167" s="35" t="s">
        <v>125</v>
      </c>
      <c r="BC167" s="29" t="s">
        <v>143</v>
      </c>
      <c r="BD167" s="29" t="s">
        <v>288</v>
      </c>
      <c r="BE167" s="29" t="s">
        <v>119</v>
      </c>
      <c r="BF167" s="29" t="s">
        <v>119</v>
      </c>
      <c r="BG167" s="40">
        <v>37.0</v>
      </c>
      <c r="BH167" s="41">
        <v>40.0</v>
      </c>
      <c r="BI167" s="42" t="s">
        <v>128</v>
      </c>
      <c r="BJ167" s="41">
        <v>91.0</v>
      </c>
      <c r="BK167" s="41">
        <v>40.0</v>
      </c>
      <c r="BL167" s="42" t="s">
        <v>128</v>
      </c>
      <c r="BM167" s="41">
        <v>3.0</v>
      </c>
      <c r="BN167" s="41">
        <v>0.0</v>
      </c>
      <c r="BO167" s="42" t="s">
        <v>138</v>
      </c>
      <c r="BP167" s="41">
        <v>4.0</v>
      </c>
      <c r="BQ167" s="41">
        <v>12.0</v>
      </c>
      <c r="BR167" s="42" t="s">
        <v>128</v>
      </c>
      <c r="BS167" s="41">
        <v>78.0</v>
      </c>
      <c r="BT167" s="41">
        <v>10.0</v>
      </c>
      <c r="BU167" s="42" t="s">
        <v>150</v>
      </c>
      <c r="BV167" s="41">
        <v>57.0</v>
      </c>
      <c r="BW167" s="41">
        <v>15.0</v>
      </c>
      <c r="BX167" s="42" t="s">
        <v>128</v>
      </c>
      <c r="BY167" s="41">
        <v>32.0</v>
      </c>
      <c r="BZ167" s="41">
        <v>15.0</v>
      </c>
      <c r="CA167" s="42" t="s">
        <v>128</v>
      </c>
      <c r="CB167" s="41">
        <v>-1.0</v>
      </c>
      <c r="CC167" s="41">
        <v>40.0</v>
      </c>
      <c r="CD167" s="42" t="s">
        <v>128</v>
      </c>
      <c r="CE167" s="41">
        <v>25.0</v>
      </c>
      <c r="CF167" s="41">
        <v>0.2</v>
      </c>
      <c r="CG167" s="41" t="s">
        <v>128</v>
      </c>
      <c r="CH167" s="82" t="s">
        <v>119</v>
      </c>
      <c r="CI167" s="47" t="s">
        <v>119</v>
      </c>
      <c r="CJ167" s="83" t="s">
        <v>119</v>
      </c>
      <c r="CK167" s="47" t="s">
        <v>119</v>
      </c>
      <c r="CL167" s="67">
        <v>20.0</v>
      </c>
      <c r="CM167" s="68" t="s">
        <v>192</v>
      </c>
      <c r="CN167" s="67">
        <v>18.0</v>
      </c>
      <c r="CO167" s="67" t="s">
        <v>192</v>
      </c>
      <c r="CP167" s="84">
        <v>15.0</v>
      </c>
      <c r="CQ167" s="48" t="str">
        <f t="shared" si="1"/>
        <v>probablemente significativa</v>
      </c>
      <c r="CR167" s="85">
        <v>17.0</v>
      </c>
      <c r="CS167" s="49" t="str">
        <f t="shared" si="2"/>
        <v>probablemente significativa</v>
      </c>
      <c r="CT167" s="75" t="s">
        <v>556</v>
      </c>
      <c r="CU167" s="50" t="s">
        <v>502</v>
      </c>
      <c r="CV167" s="50">
        <v>3.09508946</v>
      </c>
      <c r="CW167" s="50">
        <v>0.10920746</v>
      </c>
      <c r="CX167" s="51">
        <v>0.64558717</v>
      </c>
      <c r="CY167" s="52">
        <v>13.0</v>
      </c>
      <c r="CZ167" s="53">
        <v>0.0</v>
      </c>
      <c r="DA167" s="54" t="s">
        <v>117</v>
      </c>
      <c r="DB167" s="55" t="s">
        <v>118</v>
      </c>
      <c r="DC167" s="56">
        <v>1808.0</v>
      </c>
      <c r="DD167" s="57">
        <v>1358.0</v>
      </c>
      <c r="DE167" s="58">
        <v>450.0</v>
      </c>
      <c r="DF167" s="57">
        <v>30.7652</v>
      </c>
      <c r="DG167" s="57">
        <v>31.6865</v>
      </c>
      <c r="DH167" s="58">
        <v>29.8694</v>
      </c>
      <c r="DI167" s="57">
        <v>474537.0</v>
      </c>
      <c r="DJ167" s="57">
        <v>60204.0</v>
      </c>
      <c r="DK167" s="57">
        <v>25909.0</v>
      </c>
      <c r="DL167" s="57">
        <v>479928.7257</v>
      </c>
    </row>
    <row r="168">
      <c r="A168" s="37" t="s">
        <v>557</v>
      </c>
      <c r="B168" s="28" t="s">
        <v>167</v>
      </c>
      <c r="C168" s="30">
        <v>45535.0</v>
      </c>
      <c r="D168" s="72">
        <v>61.0</v>
      </c>
      <c r="E168" s="29" t="s">
        <v>116</v>
      </c>
      <c r="F168" s="29">
        <v>160.0</v>
      </c>
      <c r="G168" s="73">
        <v>52.0</v>
      </c>
      <c r="H168" s="33">
        <v>20.3125</v>
      </c>
      <c r="I168" s="29" t="s">
        <v>117</v>
      </c>
      <c r="J168" s="29">
        <v>4.0</v>
      </c>
      <c r="K168" s="28" t="s">
        <v>119</v>
      </c>
      <c r="L168" s="29" t="s">
        <v>117</v>
      </c>
      <c r="M168" s="29">
        <v>3.0</v>
      </c>
      <c r="N168" s="74">
        <v>43952.0</v>
      </c>
      <c r="O168" s="29">
        <v>0.0</v>
      </c>
      <c r="P168" s="74">
        <v>44440.0</v>
      </c>
      <c r="Q168" s="29" t="s">
        <v>118</v>
      </c>
      <c r="R168" s="35" t="s">
        <v>131</v>
      </c>
      <c r="S168" s="29" t="s">
        <v>177</v>
      </c>
      <c r="T168" s="29" t="s">
        <v>118</v>
      </c>
      <c r="U168" s="29">
        <v>2.0</v>
      </c>
      <c r="V168" s="29">
        <v>1.0</v>
      </c>
      <c r="W168" s="29">
        <v>1.0</v>
      </c>
      <c r="X168" s="29">
        <v>2.0</v>
      </c>
      <c r="Y168" s="29">
        <v>2.0</v>
      </c>
      <c r="Z168" s="29">
        <v>1.0</v>
      </c>
      <c r="AA168" s="29">
        <v>1.0</v>
      </c>
      <c r="AB168" s="29">
        <v>3.0</v>
      </c>
      <c r="AC168" s="29">
        <v>1.0</v>
      </c>
      <c r="AD168" s="29">
        <v>1.0</v>
      </c>
      <c r="AE168" s="29">
        <v>3.0</v>
      </c>
      <c r="AF168" s="29">
        <v>3.0</v>
      </c>
      <c r="AG168" s="29" t="s">
        <v>558</v>
      </c>
      <c r="AH168" s="29" t="s">
        <v>118</v>
      </c>
      <c r="AI168" s="29" t="s">
        <v>118</v>
      </c>
      <c r="AJ168" s="29" t="s">
        <v>118</v>
      </c>
      <c r="AK168" s="29" t="s">
        <v>118</v>
      </c>
      <c r="AL168" s="29" t="s">
        <v>118</v>
      </c>
      <c r="AM168" s="29" t="s">
        <v>118</v>
      </c>
      <c r="AN168" s="29" t="s">
        <v>118</v>
      </c>
      <c r="AO168" s="29" t="s">
        <v>118</v>
      </c>
      <c r="AP168" s="29" t="s">
        <v>118</v>
      </c>
      <c r="AQ168" s="29" t="s">
        <v>118</v>
      </c>
      <c r="AR168" s="29" t="s">
        <v>117</v>
      </c>
      <c r="AS168" s="29" t="s">
        <v>559</v>
      </c>
      <c r="AT168" s="29" t="s">
        <v>117</v>
      </c>
      <c r="AU168" s="38" t="s">
        <v>416</v>
      </c>
      <c r="AV168" s="29">
        <v>80.0</v>
      </c>
      <c r="AW168" s="35">
        <v>20.0</v>
      </c>
      <c r="AX168" s="35" t="s">
        <v>123</v>
      </c>
      <c r="AY168" s="35">
        <v>923.9999999999999</v>
      </c>
      <c r="AZ168" s="39" t="s">
        <v>165</v>
      </c>
      <c r="BA168" s="35">
        <v>16.0</v>
      </c>
      <c r="BB168" s="35" t="s">
        <v>125</v>
      </c>
      <c r="BC168" s="29" t="s">
        <v>171</v>
      </c>
      <c r="BD168" s="29" t="s">
        <v>219</v>
      </c>
      <c r="BE168" s="28">
        <v>1583.0</v>
      </c>
      <c r="BF168" s="28">
        <v>1095.0</v>
      </c>
      <c r="BG168" s="60">
        <v>48.0</v>
      </c>
      <c r="BH168" s="61">
        <v>30.0</v>
      </c>
      <c r="BI168" s="62" t="s">
        <v>128</v>
      </c>
      <c r="BJ168" s="61">
        <v>116.0</v>
      </c>
      <c r="BK168" s="61">
        <v>30.0</v>
      </c>
      <c r="BL168" s="62" t="s">
        <v>128</v>
      </c>
      <c r="BM168" s="61">
        <v>6.0</v>
      </c>
      <c r="BN168" s="61">
        <v>17.0</v>
      </c>
      <c r="BO168" s="62" t="s">
        <v>128</v>
      </c>
      <c r="BP168" s="61">
        <v>5.0</v>
      </c>
      <c r="BQ168" s="61">
        <v>29.0</v>
      </c>
      <c r="BR168" s="62" t="s">
        <v>128</v>
      </c>
      <c r="BS168" s="61">
        <v>75.0</v>
      </c>
      <c r="BT168" s="61">
        <v>10.0</v>
      </c>
      <c r="BU168" s="62" t="s">
        <v>150</v>
      </c>
      <c r="BV168" s="61">
        <v>54.0</v>
      </c>
      <c r="BW168" s="61">
        <v>30.0</v>
      </c>
      <c r="BX168" s="62" t="s">
        <v>128</v>
      </c>
      <c r="BY168" s="61">
        <v>25.0</v>
      </c>
      <c r="BZ168" s="61">
        <v>15.0</v>
      </c>
      <c r="CA168" s="62" t="s">
        <v>128</v>
      </c>
      <c r="CB168" s="61">
        <v>-6.0</v>
      </c>
      <c r="CC168" s="61">
        <v>30.0</v>
      </c>
      <c r="CD168" s="62" t="s">
        <v>128</v>
      </c>
      <c r="CE168" s="61">
        <v>26.0</v>
      </c>
      <c r="CF168" s="61">
        <v>1.3</v>
      </c>
      <c r="CG168" s="61" t="s">
        <v>128</v>
      </c>
      <c r="CH168" s="82" t="s">
        <v>119</v>
      </c>
      <c r="CI168" s="47" t="s">
        <v>119</v>
      </c>
      <c r="CJ168" s="83" t="s">
        <v>119</v>
      </c>
      <c r="CK168" s="47" t="s">
        <v>119</v>
      </c>
      <c r="CL168" s="67">
        <v>11.0</v>
      </c>
      <c r="CM168" s="68" t="s">
        <v>146</v>
      </c>
      <c r="CN168" s="67">
        <v>19.0</v>
      </c>
      <c r="CO168" s="67" t="s">
        <v>192</v>
      </c>
      <c r="CP168" s="84">
        <v>7.0</v>
      </c>
      <c r="CQ168" s="48" t="str">
        <f t="shared" si="1"/>
        <v>ausencia</v>
      </c>
      <c r="CR168" s="85">
        <v>18.0</v>
      </c>
      <c r="CS168" s="49" t="str">
        <f t="shared" si="2"/>
        <v>probablemente significativa</v>
      </c>
      <c r="CT168" s="51">
        <v>55.0</v>
      </c>
      <c r="CU168" s="50">
        <v>23.0</v>
      </c>
      <c r="CV168" s="50">
        <v>2.13734214</v>
      </c>
      <c r="CW168" s="50">
        <v>0.20219046</v>
      </c>
      <c r="CX168" s="66"/>
      <c r="CY168" s="52">
        <v>16.0</v>
      </c>
      <c r="CZ168" s="53">
        <v>2.0</v>
      </c>
      <c r="DA168" s="54" t="s">
        <v>117</v>
      </c>
      <c r="DB168" s="55" t="s">
        <v>118</v>
      </c>
      <c r="DC168" s="69">
        <v>121.0</v>
      </c>
      <c r="DD168" s="66">
        <v>13.0</v>
      </c>
      <c r="DE168" s="70">
        <v>108.0</v>
      </c>
      <c r="DF168" s="66"/>
      <c r="DG168" s="66"/>
      <c r="DH168" s="70"/>
      <c r="DI168" s="57">
        <v>499042.0</v>
      </c>
      <c r="DJ168" s="57">
        <v>57192.0</v>
      </c>
      <c r="DK168" s="57">
        <v>14923.0</v>
      </c>
      <c r="DL168" s="57">
        <v>484397.2127</v>
      </c>
    </row>
    <row r="169">
      <c r="A169" s="28" t="s">
        <v>560</v>
      </c>
      <c r="B169" s="28" t="s">
        <v>167</v>
      </c>
      <c r="C169" s="30">
        <v>45542.0</v>
      </c>
      <c r="D169" s="40">
        <v>63.0</v>
      </c>
      <c r="E169" s="29" t="s">
        <v>116</v>
      </c>
      <c r="F169" s="29">
        <v>165.0</v>
      </c>
      <c r="G169" s="73">
        <v>72.0</v>
      </c>
      <c r="H169" s="33">
        <v>26.446280991735538</v>
      </c>
      <c r="I169" s="29" t="s">
        <v>117</v>
      </c>
      <c r="J169" s="29">
        <v>3.0</v>
      </c>
      <c r="K169" s="74">
        <v>44650.0</v>
      </c>
      <c r="L169" s="29" t="s">
        <v>117</v>
      </c>
      <c r="M169" s="29">
        <v>1.0</v>
      </c>
      <c r="N169" s="74">
        <v>44581.0</v>
      </c>
      <c r="O169" s="29">
        <v>2.0</v>
      </c>
      <c r="P169" s="28" t="s">
        <v>119</v>
      </c>
      <c r="Q169" s="29" t="s">
        <v>118</v>
      </c>
      <c r="R169" s="35" t="s">
        <v>131</v>
      </c>
      <c r="S169" s="29" t="s">
        <v>177</v>
      </c>
      <c r="T169" s="29" t="s">
        <v>118</v>
      </c>
      <c r="U169" s="29">
        <v>3.0</v>
      </c>
      <c r="V169" s="29">
        <v>2.0</v>
      </c>
      <c r="W169" s="29">
        <v>3.0</v>
      </c>
      <c r="X169" s="29">
        <v>3.0</v>
      </c>
      <c r="Y169" s="29">
        <v>1.0</v>
      </c>
      <c r="Z169" s="29">
        <v>2.0</v>
      </c>
      <c r="AA169" s="29">
        <v>2.0</v>
      </c>
      <c r="AB169" s="29">
        <v>1.0</v>
      </c>
      <c r="AC169" s="29">
        <v>1.0</v>
      </c>
      <c r="AD169" s="29">
        <v>2.0</v>
      </c>
      <c r="AE169" s="29">
        <v>1.0</v>
      </c>
      <c r="AF169" s="29">
        <v>1.0</v>
      </c>
      <c r="AG169" s="29" t="s">
        <v>119</v>
      </c>
      <c r="AH169" s="29" t="s">
        <v>118</v>
      </c>
      <c r="AI169" s="29" t="s">
        <v>118</v>
      </c>
      <c r="AJ169" s="29" t="s">
        <v>118</v>
      </c>
      <c r="AK169" s="29" t="s">
        <v>118</v>
      </c>
      <c r="AL169" s="29" t="s">
        <v>118</v>
      </c>
      <c r="AM169" s="29" t="s">
        <v>118</v>
      </c>
      <c r="AN169" s="29" t="s">
        <v>118</v>
      </c>
      <c r="AO169" s="29" t="s">
        <v>118</v>
      </c>
      <c r="AP169" s="29" t="s">
        <v>118</v>
      </c>
      <c r="AQ169" s="29" t="s">
        <v>118</v>
      </c>
      <c r="AR169" s="29" t="s">
        <v>118</v>
      </c>
      <c r="AS169" s="29" t="s">
        <v>119</v>
      </c>
      <c r="AT169" s="29" t="s">
        <v>118</v>
      </c>
      <c r="AU169" s="38" t="s">
        <v>134</v>
      </c>
      <c r="AV169" s="29">
        <v>80.0</v>
      </c>
      <c r="AW169" s="35">
        <v>22.0</v>
      </c>
      <c r="AX169" s="35" t="s">
        <v>141</v>
      </c>
      <c r="AY169" s="35">
        <v>6510.0</v>
      </c>
      <c r="AZ169" s="39" t="s">
        <v>124</v>
      </c>
      <c r="BA169" s="35">
        <v>10.0</v>
      </c>
      <c r="BB169" s="35" t="s">
        <v>125</v>
      </c>
      <c r="BC169" s="29" t="s">
        <v>136</v>
      </c>
      <c r="BD169" s="29" t="s">
        <v>127</v>
      </c>
      <c r="BE169" s="28">
        <v>961.0</v>
      </c>
      <c r="BF169" s="29" t="s">
        <v>119</v>
      </c>
      <c r="BG169" s="40">
        <v>36.0</v>
      </c>
      <c r="BH169" s="41">
        <v>25.0</v>
      </c>
      <c r="BI169" s="42" t="s">
        <v>128</v>
      </c>
      <c r="BJ169" s="41">
        <v>77.0</v>
      </c>
      <c r="BK169" s="41">
        <v>25.0</v>
      </c>
      <c r="BL169" s="42" t="s">
        <v>128</v>
      </c>
      <c r="BM169" s="41">
        <v>8.0</v>
      </c>
      <c r="BN169" s="41">
        <v>51.0</v>
      </c>
      <c r="BO169" s="42" t="s">
        <v>128</v>
      </c>
      <c r="BP169" s="41">
        <v>5.0</v>
      </c>
      <c r="BQ169" s="41">
        <v>29.0</v>
      </c>
      <c r="BR169" s="42" t="s">
        <v>128</v>
      </c>
      <c r="BS169" s="41">
        <v>104.0</v>
      </c>
      <c r="BT169" s="41">
        <v>70.0</v>
      </c>
      <c r="BU169" s="42" t="s">
        <v>128</v>
      </c>
      <c r="BV169" s="41">
        <v>49.0</v>
      </c>
      <c r="BW169" s="41">
        <v>5.0</v>
      </c>
      <c r="BX169" s="42" t="s">
        <v>138</v>
      </c>
      <c r="BY169" s="41">
        <v>37.0</v>
      </c>
      <c r="BZ169" s="41">
        <v>30.0</v>
      </c>
      <c r="CA169" s="42" t="s">
        <v>128</v>
      </c>
      <c r="CB169" s="41">
        <v>4.0</v>
      </c>
      <c r="CC169" s="41">
        <v>70.0</v>
      </c>
      <c r="CD169" s="42" t="s">
        <v>128</v>
      </c>
      <c r="CE169" s="41">
        <v>27.0</v>
      </c>
      <c r="CF169" s="41">
        <v>0.5</v>
      </c>
      <c r="CG169" s="41" t="s">
        <v>128</v>
      </c>
      <c r="CH169" s="82" t="s">
        <v>119</v>
      </c>
      <c r="CI169" s="47" t="s">
        <v>119</v>
      </c>
      <c r="CJ169" s="83" t="s">
        <v>119</v>
      </c>
      <c r="CK169" s="47" t="s">
        <v>119</v>
      </c>
      <c r="CL169" s="67">
        <v>6.0</v>
      </c>
      <c r="CM169" s="68" t="s">
        <v>147</v>
      </c>
      <c r="CN169" s="67">
        <v>14.0</v>
      </c>
      <c r="CO169" s="67" t="s">
        <v>146</v>
      </c>
      <c r="CP169" s="84">
        <v>4.0</v>
      </c>
      <c r="CQ169" s="48" t="str">
        <f t="shared" si="1"/>
        <v>ausencia</v>
      </c>
      <c r="CR169" s="85">
        <v>13.0</v>
      </c>
      <c r="CS169" s="49" t="str">
        <f t="shared" si="2"/>
        <v>probablemente significativa</v>
      </c>
      <c r="CT169" s="51">
        <v>63.0</v>
      </c>
      <c r="CU169" s="50">
        <v>78.0</v>
      </c>
      <c r="CV169" s="50">
        <v>3.63132655</v>
      </c>
      <c r="CW169" s="50">
        <v>0.16302795</v>
      </c>
      <c r="CX169" s="66"/>
      <c r="CY169" s="52">
        <v>24.0</v>
      </c>
      <c r="CZ169" s="53">
        <v>4.0</v>
      </c>
      <c r="DA169" s="54" t="s">
        <v>117</v>
      </c>
      <c r="DB169" s="55" t="s">
        <v>118</v>
      </c>
      <c r="DC169" s="56">
        <v>69.0</v>
      </c>
      <c r="DD169" s="57">
        <v>32.0</v>
      </c>
      <c r="DE169" s="58">
        <v>37.0</v>
      </c>
      <c r="DF169" s="57">
        <v>34.7971</v>
      </c>
      <c r="DG169" s="57">
        <v>35.1466</v>
      </c>
      <c r="DH169" s="58">
        <v>34.46</v>
      </c>
      <c r="DI169" s="57">
        <v>484080.0</v>
      </c>
      <c r="DJ169" s="57">
        <v>57546.0</v>
      </c>
      <c r="DK169" s="57">
        <v>31030.0</v>
      </c>
      <c r="DL169" s="57">
        <v>469665.9957</v>
      </c>
    </row>
    <row r="170">
      <c r="A170" s="28" t="s">
        <v>561</v>
      </c>
      <c r="B170" s="28" t="s">
        <v>115</v>
      </c>
      <c r="C170" s="30">
        <v>45556.0</v>
      </c>
      <c r="D170" s="40">
        <v>64.0</v>
      </c>
      <c r="E170" s="29" t="s">
        <v>116</v>
      </c>
      <c r="F170" s="29">
        <v>169.0</v>
      </c>
      <c r="G170" s="73">
        <v>67.0</v>
      </c>
      <c r="H170" s="33">
        <v>23.458562375266972</v>
      </c>
      <c r="I170" s="29" t="s">
        <v>117</v>
      </c>
      <c r="J170" s="29">
        <v>2.0</v>
      </c>
      <c r="K170" s="74">
        <v>44501.0</v>
      </c>
      <c r="L170" s="29" t="s">
        <v>117</v>
      </c>
      <c r="M170" s="29">
        <v>1.0</v>
      </c>
      <c r="N170" s="74">
        <v>44013.0</v>
      </c>
      <c r="O170" s="29">
        <v>0.0</v>
      </c>
      <c r="P170" s="74">
        <v>44013.0</v>
      </c>
      <c r="Q170" s="29" t="s">
        <v>118</v>
      </c>
      <c r="R170" s="35" t="s">
        <v>131</v>
      </c>
      <c r="S170" s="29" t="s">
        <v>177</v>
      </c>
      <c r="T170" s="29" t="s">
        <v>118</v>
      </c>
      <c r="U170" s="29">
        <v>1.0</v>
      </c>
      <c r="V170" s="29">
        <v>1.0</v>
      </c>
      <c r="W170" s="29">
        <v>3.0</v>
      </c>
      <c r="X170" s="29">
        <v>3.0</v>
      </c>
      <c r="Y170" s="29">
        <v>1.0</v>
      </c>
      <c r="Z170" s="29">
        <v>3.0</v>
      </c>
      <c r="AA170" s="29">
        <v>1.0</v>
      </c>
      <c r="AB170" s="29">
        <v>1.0</v>
      </c>
      <c r="AC170" s="29">
        <v>1.0</v>
      </c>
      <c r="AD170" s="29">
        <v>3.0</v>
      </c>
      <c r="AE170" s="29">
        <v>1.0</v>
      </c>
      <c r="AF170" s="29">
        <v>1.0</v>
      </c>
      <c r="AG170" s="29" t="s">
        <v>119</v>
      </c>
      <c r="AH170" s="90" t="s">
        <v>118</v>
      </c>
      <c r="AI170" s="29" t="s">
        <v>118</v>
      </c>
      <c r="AJ170" s="29" t="s">
        <v>118</v>
      </c>
      <c r="AK170" s="29" t="s">
        <v>118</v>
      </c>
      <c r="AL170" s="29" t="s">
        <v>118</v>
      </c>
      <c r="AM170" s="29" t="s">
        <v>118</v>
      </c>
      <c r="AN170" s="29" t="s">
        <v>118</v>
      </c>
      <c r="AO170" s="29" t="s">
        <v>118</v>
      </c>
      <c r="AP170" s="29" t="s">
        <v>118</v>
      </c>
      <c r="AQ170" s="29" t="s">
        <v>118</v>
      </c>
      <c r="AR170" s="29" t="s">
        <v>118</v>
      </c>
      <c r="AS170" s="29" t="s">
        <v>119</v>
      </c>
      <c r="AT170" s="29" t="s">
        <v>117</v>
      </c>
      <c r="AU170" s="38" t="s">
        <v>422</v>
      </c>
      <c r="AV170" s="29">
        <v>50.0</v>
      </c>
      <c r="AW170" s="35">
        <v>39.0</v>
      </c>
      <c r="AX170" s="35" t="s">
        <v>206</v>
      </c>
      <c r="AY170" s="35">
        <v>0.0</v>
      </c>
      <c r="AZ170" s="39" t="s">
        <v>142</v>
      </c>
      <c r="BA170" s="35">
        <v>5.0</v>
      </c>
      <c r="BB170" s="35" t="s">
        <v>135</v>
      </c>
      <c r="BC170" s="29" t="s">
        <v>201</v>
      </c>
      <c r="BD170" s="29" t="s">
        <v>127</v>
      </c>
      <c r="BE170" s="28">
        <v>1543.0</v>
      </c>
      <c r="BF170" s="28">
        <v>1543.0</v>
      </c>
      <c r="BG170" s="60">
        <v>35.0</v>
      </c>
      <c r="BH170" s="61">
        <v>45.0</v>
      </c>
      <c r="BI170" s="62" t="s">
        <v>128</v>
      </c>
      <c r="BJ170" s="61">
        <v>108.0</v>
      </c>
      <c r="BK170" s="61">
        <v>15.0</v>
      </c>
      <c r="BL170" s="62" t="s">
        <v>128</v>
      </c>
      <c r="BM170" s="61">
        <v>4.0</v>
      </c>
      <c r="BN170" s="61">
        <v>0.0</v>
      </c>
      <c r="BO170" s="62" t="s">
        <v>138</v>
      </c>
      <c r="BP170" s="61">
        <v>4.0</v>
      </c>
      <c r="BQ170" s="61">
        <v>12.0</v>
      </c>
      <c r="BR170" s="62" t="s">
        <v>128</v>
      </c>
      <c r="BS170" s="61">
        <v>89.0</v>
      </c>
      <c r="BT170" s="61">
        <v>40.0</v>
      </c>
      <c r="BU170" s="62" t="s">
        <v>128</v>
      </c>
      <c r="BV170" s="61">
        <v>60.0</v>
      </c>
      <c r="BW170" s="61">
        <v>40.0</v>
      </c>
      <c r="BX170" s="62" t="s">
        <v>128</v>
      </c>
      <c r="BY170" s="61">
        <v>36.0</v>
      </c>
      <c r="BZ170" s="61">
        <v>60.0</v>
      </c>
      <c r="CA170" s="62" t="s">
        <v>128</v>
      </c>
      <c r="CB170" s="61">
        <v>0.0</v>
      </c>
      <c r="CC170" s="61">
        <v>60.0</v>
      </c>
      <c r="CD170" s="62" t="s">
        <v>128</v>
      </c>
      <c r="CE170" s="61">
        <v>30.0</v>
      </c>
      <c r="CF170" s="61">
        <v>1.4</v>
      </c>
      <c r="CG170" s="61" t="s">
        <v>128</v>
      </c>
      <c r="CH170" s="82" t="s">
        <v>119</v>
      </c>
      <c r="CI170" s="47" t="s">
        <v>119</v>
      </c>
      <c r="CJ170" s="83" t="s">
        <v>119</v>
      </c>
      <c r="CK170" s="47" t="s">
        <v>119</v>
      </c>
      <c r="CL170" s="67">
        <v>11.0</v>
      </c>
      <c r="CM170" s="68" t="s">
        <v>146</v>
      </c>
      <c r="CN170" s="67">
        <v>19.0</v>
      </c>
      <c r="CO170" s="67" t="s">
        <v>192</v>
      </c>
      <c r="CP170" s="84">
        <v>7.0</v>
      </c>
      <c r="CQ170" s="48" t="str">
        <f t="shared" si="1"/>
        <v>ausencia</v>
      </c>
      <c r="CR170" s="85">
        <v>18.0</v>
      </c>
      <c r="CS170" s="49" t="str">
        <f t="shared" si="2"/>
        <v>probablemente significativa</v>
      </c>
      <c r="CT170" s="75" t="s">
        <v>562</v>
      </c>
      <c r="CU170" s="50">
        <v>51.0</v>
      </c>
      <c r="CV170" s="50">
        <v>3.44269821</v>
      </c>
      <c r="CW170" s="50">
        <v>0.12572902</v>
      </c>
      <c r="CX170" s="51">
        <v>0.71259969</v>
      </c>
      <c r="CY170" s="52">
        <v>16.0</v>
      </c>
      <c r="CZ170" s="53">
        <v>5.0</v>
      </c>
      <c r="DA170" s="54" t="s">
        <v>117</v>
      </c>
      <c r="DB170" s="55" t="s">
        <v>118</v>
      </c>
      <c r="DC170" s="56">
        <v>1162.0</v>
      </c>
      <c r="DD170" s="57">
        <v>732.0</v>
      </c>
      <c r="DE170" s="58">
        <v>430.0</v>
      </c>
      <c r="DF170" s="57">
        <v>40.9975</v>
      </c>
      <c r="DG170" s="57">
        <v>41.9827</v>
      </c>
      <c r="DH170" s="58">
        <v>40.0762</v>
      </c>
      <c r="DI170" s="57">
        <v>390142.0</v>
      </c>
      <c r="DJ170" s="57">
        <v>51090.0</v>
      </c>
      <c r="DK170" s="57">
        <v>18462.0</v>
      </c>
      <c r="DL170" s="57">
        <v>406518.1797</v>
      </c>
    </row>
    <row r="171">
      <c r="A171" s="28" t="s">
        <v>563</v>
      </c>
      <c r="B171" s="28" t="s">
        <v>167</v>
      </c>
      <c r="C171" s="30">
        <v>45535.0</v>
      </c>
      <c r="D171" s="31">
        <v>54.0</v>
      </c>
      <c r="E171" s="28" t="s">
        <v>116</v>
      </c>
      <c r="F171" s="28">
        <v>162.0</v>
      </c>
      <c r="G171" s="32">
        <v>105.0</v>
      </c>
      <c r="H171" s="33">
        <v>40.00914494741655</v>
      </c>
      <c r="I171" s="28" t="s">
        <v>117</v>
      </c>
      <c r="J171" s="28">
        <v>2.0</v>
      </c>
      <c r="K171" s="34">
        <v>2021.0</v>
      </c>
      <c r="L171" s="28" t="s">
        <v>117</v>
      </c>
      <c r="M171" s="28">
        <v>2.0</v>
      </c>
      <c r="N171" s="34">
        <v>44348.0</v>
      </c>
      <c r="O171" s="28">
        <v>0.0</v>
      </c>
      <c r="P171" s="34">
        <v>44501.0</v>
      </c>
      <c r="Q171" s="28" t="s">
        <v>118</v>
      </c>
      <c r="R171" s="35" t="s">
        <v>131</v>
      </c>
      <c r="S171" s="28" t="s">
        <v>168</v>
      </c>
      <c r="T171" s="28" t="s">
        <v>118</v>
      </c>
      <c r="U171" s="28">
        <v>1.0</v>
      </c>
      <c r="V171" s="28">
        <v>1.0</v>
      </c>
      <c r="W171" s="28">
        <v>2.0</v>
      </c>
      <c r="X171" s="28">
        <v>2.0</v>
      </c>
      <c r="Y171" s="29" t="s">
        <v>119</v>
      </c>
      <c r="Z171" s="28">
        <v>1.0</v>
      </c>
      <c r="AA171" s="28">
        <v>1.0</v>
      </c>
      <c r="AB171" s="28">
        <v>3.0</v>
      </c>
      <c r="AC171" s="28">
        <v>3.0</v>
      </c>
      <c r="AD171" s="28">
        <v>2.0</v>
      </c>
      <c r="AE171" s="28">
        <v>1.0</v>
      </c>
      <c r="AF171" s="28">
        <v>1.0</v>
      </c>
      <c r="AG171" s="29" t="s">
        <v>119</v>
      </c>
      <c r="AH171" s="28" t="s">
        <v>117</v>
      </c>
      <c r="AI171" s="28" t="s">
        <v>118</v>
      </c>
      <c r="AJ171" s="28" t="s">
        <v>118</v>
      </c>
      <c r="AK171" s="28" t="s">
        <v>118</v>
      </c>
      <c r="AL171" s="28" t="s">
        <v>118</v>
      </c>
      <c r="AM171" s="28" t="s">
        <v>118</v>
      </c>
      <c r="AN171" s="28" t="s">
        <v>118</v>
      </c>
      <c r="AO171" s="28" t="s">
        <v>118</v>
      </c>
      <c r="AP171" s="28" t="s">
        <v>118</v>
      </c>
      <c r="AQ171" s="28" t="s">
        <v>118</v>
      </c>
      <c r="AR171" s="28" t="s">
        <v>118</v>
      </c>
      <c r="AS171" s="29" t="s">
        <v>119</v>
      </c>
      <c r="AT171" s="28" t="s">
        <v>117</v>
      </c>
      <c r="AU171" s="38" t="s">
        <v>552</v>
      </c>
      <c r="AV171" s="28">
        <v>40.0</v>
      </c>
      <c r="AW171" s="38">
        <v>33.0</v>
      </c>
      <c r="AX171" s="38" t="s">
        <v>141</v>
      </c>
      <c r="AY171" s="35">
        <v>0.0</v>
      </c>
      <c r="AZ171" s="39" t="s">
        <v>142</v>
      </c>
      <c r="BA171" s="35">
        <v>14.0</v>
      </c>
      <c r="BB171" s="35" t="s">
        <v>125</v>
      </c>
      <c r="BC171" s="28" t="s">
        <v>201</v>
      </c>
      <c r="BD171" s="28" t="s">
        <v>162</v>
      </c>
      <c r="BE171" s="28">
        <v>1187.0</v>
      </c>
      <c r="BF171" s="28">
        <v>1034.0</v>
      </c>
      <c r="BG171" s="60">
        <v>32.0</v>
      </c>
      <c r="BH171" s="61">
        <v>55.0</v>
      </c>
      <c r="BI171" s="62" t="s">
        <v>128</v>
      </c>
      <c r="BJ171" s="61">
        <v>58.0</v>
      </c>
      <c r="BK171" s="61">
        <v>95.0</v>
      </c>
      <c r="BL171" s="62" t="s">
        <v>128</v>
      </c>
      <c r="BM171" s="61">
        <v>2.0</v>
      </c>
      <c r="BN171" s="61">
        <v>0.0</v>
      </c>
      <c r="BO171" s="62" t="s">
        <v>138</v>
      </c>
      <c r="BP171" s="61">
        <v>4.0</v>
      </c>
      <c r="BQ171" s="61">
        <v>12.0</v>
      </c>
      <c r="BR171" s="62" t="s">
        <v>128</v>
      </c>
      <c r="BS171" s="61">
        <v>111.0</v>
      </c>
      <c r="BT171" s="61">
        <v>90.0</v>
      </c>
      <c r="BU171" s="62" t="s">
        <v>128</v>
      </c>
      <c r="BV171" s="61">
        <v>63.0</v>
      </c>
      <c r="BW171" s="61">
        <v>60.0</v>
      </c>
      <c r="BX171" s="62" t="s">
        <v>128</v>
      </c>
      <c r="BY171" s="61">
        <v>30.0</v>
      </c>
      <c r="BZ171" s="61">
        <v>30.0</v>
      </c>
      <c r="CA171" s="62" t="s">
        <v>128</v>
      </c>
      <c r="CB171" s="61">
        <v>-10.0</v>
      </c>
      <c r="CC171" s="61">
        <v>15.0</v>
      </c>
      <c r="CD171" s="62" t="s">
        <v>128</v>
      </c>
      <c r="CE171" s="61">
        <v>25.0</v>
      </c>
      <c r="CF171" s="61">
        <v>0.2</v>
      </c>
      <c r="CG171" s="61" t="s">
        <v>128</v>
      </c>
      <c r="CH171" s="82" t="s">
        <v>119</v>
      </c>
      <c r="CI171" s="47" t="s">
        <v>119</v>
      </c>
      <c r="CJ171" s="83" t="s">
        <v>119</v>
      </c>
      <c r="CK171" s="47" t="s">
        <v>119</v>
      </c>
      <c r="CL171" s="67">
        <v>22.0</v>
      </c>
      <c r="CM171" s="68" t="s">
        <v>192</v>
      </c>
      <c r="CN171" s="67">
        <v>21.0</v>
      </c>
      <c r="CO171" s="67" t="s">
        <v>192</v>
      </c>
      <c r="CP171" s="84">
        <v>14.0</v>
      </c>
      <c r="CQ171" s="48" t="str">
        <f t="shared" si="1"/>
        <v>probablemente significativa</v>
      </c>
      <c r="CR171" s="85">
        <v>21.0</v>
      </c>
      <c r="CS171" s="49" t="str">
        <f t="shared" si="2"/>
        <v>probablemente significativa</v>
      </c>
      <c r="CT171" s="51">
        <v>56.0</v>
      </c>
      <c r="CU171" s="50">
        <v>47.0</v>
      </c>
      <c r="CV171" s="50">
        <v>1.8869714</v>
      </c>
      <c r="CW171" s="50">
        <v>0.1464678</v>
      </c>
      <c r="CX171" s="66"/>
      <c r="CY171" s="52">
        <v>16.0</v>
      </c>
      <c r="CZ171" s="53">
        <v>3.0</v>
      </c>
      <c r="DA171" s="54" t="s">
        <v>117</v>
      </c>
      <c r="DB171" s="55" t="s">
        <v>118</v>
      </c>
      <c r="DC171" s="56">
        <v>1193.0</v>
      </c>
      <c r="DD171" s="57">
        <v>942.0</v>
      </c>
      <c r="DE171" s="58">
        <v>251.0</v>
      </c>
      <c r="DF171" s="57">
        <v>41.412</v>
      </c>
      <c r="DG171" s="57">
        <v>41.6646</v>
      </c>
      <c r="DH171" s="58">
        <v>41.1803</v>
      </c>
      <c r="DI171" s="57">
        <v>441322.0</v>
      </c>
      <c r="DJ171" s="57">
        <v>49179.0</v>
      </c>
      <c r="DK171" s="57">
        <v>15729.0</v>
      </c>
      <c r="DL171" s="57">
        <v>370080.7514</v>
      </c>
    </row>
    <row r="172">
      <c r="A172" s="28" t="s">
        <v>564</v>
      </c>
      <c r="B172" s="28" t="s">
        <v>115</v>
      </c>
      <c r="C172" s="30">
        <v>45535.0</v>
      </c>
      <c r="D172" s="31">
        <v>59.0</v>
      </c>
      <c r="E172" s="28" t="s">
        <v>145</v>
      </c>
      <c r="F172" s="28">
        <v>168.0</v>
      </c>
      <c r="G172" s="32">
        <v>70.0</v>
      </c>
      <c r="H172" s="33">
        <v>24.8015873015873</v>
      </c>
      <c r="I172" s="28" t="s">
        <v>117</v>
      </c>
      <c r="J172" s="28">
        <v>3.0</v>
      </c>
      <c r="K172" s="28" t="s">
        <v>119</v>
      </c>
      <c r="L172" s="28" t="s">
        <v>118</v>
      </c>
      <c r="M172" s="28" t="s">
        <v>119</v>
      </c>
      <c r="N172" s="28" t="s">
        <v>119</v>
      </c>
      <c r="O172" s="28" t="s">
        <v>119</v>
      </c>
      <c r="P172" s="28" t="s">
        <v>119</v>
      </c>
      <c r="Q172" s="28" t="s">
        <v>119</v>
      </c>
      <c r="R172" s="35" t="s">
        <v>120</v>
      </c>
      <c r="S172" s="29" t="s">
        <v>119</v>
      </c>
      <c r="T172" s="29" t="s">
        <v>119</v>
      </c>
      <c r="U172" s="29" t="s">
        <v>119</v>
      </c>
      <c r="V172" s="29" t="s">
        <v>119</v>
      </c>
      <c r="W172" s="29" t="s">
        <v>119</v>
      </c>
      <c r="X172" s="29" t="s">
        <v>119</v>
      </c>
      <c r="Y172" s="29" t="s">
        <v>119</v>
      </c>
      <c r="Z172" s="29" t="s">
        <v>119</v>
      </c>
      <c r="AA172" s="29" t="s">
        <v>119</v>
      </c>
      <c r="AB172" s="29" t="s">
        <v>119</v>
      </c>
      <c r="AC172" s="29" t="s">
        <v>119</v>
      </c>
      <c r="AD172" s="29" t="s">
        <v>119</v>
      </c>
      <c r="AE172" s="29" t="s">
        <v>119</v>
      </c>
      <c r="AF172" s="29" t="s">
        <v>119</v>
      </c>
      <c r="AG172" s="29" t="s">
        <v>119</v>
      </c>
      <c r="AH172" s="28" t="s">
        <v>118</v>
      </c>
      <c r="AI172" s="28" t="s">
        <v>118</v>
      </c>
      <c r="AJ172" s="28" t="s">
        <v>118</v>
      </c>
      <c r="AK172" s="28" t="s">
        <v>118</v>
      </c>
      <c r="AL172" s="28" t="s">
        <v>118</v>
      </c>
      <c r="AM172" s="28" t="s">
        <v>118</v>
      </c>
      <c r="AN172" s="28" t="s">
        <v>118</v>
      </c>
      <c r="AO172" s="28" t="s">
        <v>118</v>
      </c>
      <c r="AP172" s="28" t="s">
        <v>118</v>
      </c>
      <c r="AQ172" s="28" t="s">
        <v>118</v>
      </c>
      <c r="AR172" s="28" t="s">
        <v>117</v>
      </c>
      <c r="AS172" s="28" t="s">
        <v>554</v>
      </c>
      <c r="AT172" s="28" t="s">
        <v>117</v>
      </c>
      <c r="AU172" s="38" t="s">
        <v>555</v>
      </c>
      <c r="AV172" s="28">
        <v>80.0</v>
      </c>
      <c r="AW172" s="35">
        <v>14.0</v>
      </c>
      <c r="AX172" s="35" t="s">
        <v>123</v>
      </c>
      <c r="AY172" s="35">
        <v>0.0</v>
      </c>
      <c r="AZ172" s="39" t="s">
        <v>142</v>
      </c>
      <c r="BA172" s="35">
        <v>7.0</v>
      </c>
      <c r="BB172" s="35" t="s">
        <v>125</v>
      </c>
      <c r="BC172" s="28" t="s">
        <v>143</v>
      </c>
      <c r="BD172" s="28" t="s">
        <v>288</v>
      </c>
      <c r="BE172" s="29" t="s">
        <v>119</v>
      </c>
      <c r="BF172" s="29" t="s">
        <v>119</v>
      </c>
      <c r="BG172" s="40">
        <v>55.0</v>
      </c>
      <c r="BH172" s="41">
        <v>40.0</v>
      </c>
      <c r="BI172" s="42" t="s">
        <v>128</v>
      </c>
      <c r="BJ172" s="41">
        <v>177.0</v>
      </c>
      <c r="BK172" s="41">
        <v>25.0</v>
      </c>
      <c r="BL172" s="42" t="s">
        <v>128</v>
      </c>
      <c r="BM172" s="41">
        <v>4.0</v>
      </c>
      <c r="BN172" s="41">
        <v>0.0</v>
      </c>
      <c r="BO172" s="42" t="s">
        <v>138</v>
      </c>
      <c r="BP172" s="41">
        <v>3.0</v>
      </c>
      <c r="BQ172" s="41">
        <v>7.0</v>
      </c>
      <c r="BR172" s="42" t="s">
        <v>138</v>
      </c>
      <c r="BS172" s="41">
        <v>62.0</v>
      </c>
      <c r="BT172" s="41">
        <v>0.0</v>
      </c>
      <c r="BU172" s="42" t="s">
        <v>138</v>
      </c>
      <c r="BV172" s="41">
        <v>36.0</v>
      </c>
      <c r="BW172" s="41">
        <v>0.0</v>
      </c>
      <c r="BX172" s="42" t="s">
        <v>138</v>
      </c>
      <c r="BY172" s="41">
        <v>16.0</v>
      </c>
      <c r="BZ172" s="41">
        <v>0.0</v>
      </c>
      <c r="CA172" s="42" t="s">
        <v>138</v>
      </c>
      <c r="CB172" s="41">
        <v>-6.0</v>
      </c>
      <c r="CC172" s="41">
        <v>30.0</v>
      </c>
      <c r="CD172" s="42" t="s">
        <v>128</v>
      </c>
      <c r="CE172" s="41">
        <v>20.0</v>
      </c>
      <c r="CF172" s="41">
        <v>-0.3</v>
      </c>
      <c r="CG172" s="41" t="s">
        <v>128</v>
      </c>
      <c r="CH172" s="82" t="s">
        <v>119</v>
      </c>
      <c r="CI172" s="47" t="s">
        <v>119</v>
      </c>
      <c r="CJ172" s="83" t="s">
        <v>119</v>
      </c>
      <c r="CK172" s="47" t="s">
        <v>119</v>
      </c>
      <c r="CL172" s="67">
        <v>3.0</v>
      </c>
      <c r="CM172" s="68" t="s">
        <v>129</v>
      </c>
      <c r="CN172" s="67">
        <v>4.0</v>
      </c>
      <c r="CO172" s="67" t="s">
        <v>129</v>
      </c>
      <c r="CP172" s="84">
        <v>2.0</v>
      </c>
      <c r="CQ172" s="48" t="str">
        <f t="shared" si="1"/>
        <v>ausencia</v>
      </c>
      <c r="CR172" s="85">
        <v>4.0</v>
      </c>
      <c r="CS172" s="49" t="str">
        <f t="shared" si="2"/>
        <v>ausencia</v>
      </c>
      <c r="CT172" s="75" t="s">
        <v>565</v>
      </c>
      <c r="CU172" s="66"/>
      <c r="CV172" s="50">
        <v>3.12614811</v>
      </c>
      <c r="CW172" s="50">
        <v>0.1402018</v>
      </c>
      <c r="CX172" s="51">
        <v>0.67319186</v>
      </c>
      <c r="CY172" s="52">
        <v>13.0</v>
      </c>
      <c r="CZ172" s="53">
        <v>0.0</v>
      </c>
      <c r="DA172" s="54" t="s">
        <v>117</v>
      </c>
      <c r="DB172" s="55" t="s">
        <v>118</v>
      </c>
      <c r="DC172" s="56">
        <v>8941.0</v>
      </c>
      <c r="DD172" s="57">
        <v>7871.0</v>
      </c>
      <c r="DE172" s="58">
        <v>1070.0</v>
      </c>
      <c r="DF172" s="57">
        <v>40.224</v>
      </c>
      <c r="DG172" s="57">
        <v>42.9731</v>
      </c>
      <c r="DH172" s="58">
        <v>37.2068</v>
      </c>
      <c r="DI172" s="57">
        <v>478933.0</v>
      </c>
      <c r="DJ172" s="57">
        <v>56339.0</v>
      </c>
      <c r="DK172" s="57">
        <v>21052.0</v>
      </c>
      <c r="DL172" s="57">
        <v>446561.5292</v>
      </c>
    </row>
    <row r="173">
      <c r="A173" s="28" t="s">
        <v>566</v>
      </c>
      <c r="B173" s="28" t="s">
        <v>167</v>
      </c>
      <c r="C173" s="30">
        <v>45535.0</v>
      </c>
      <c r="D173" s="31">
        <v>61.0</v>
      </c>
      <c r="E173" s="28" t="s">
        <v>116</v>
      </c>
      <c r="F173" s="28">
        <v>160.0</v>
      </c>
      <c r="G173" s="32">
        <v>52.0</v>
      </c>
      <c r="H173" s="33">
        <v>20.3125</v>
      </c>
      <c r="I173" s="28" t="s">
        <v>117</v>
      </c>
      <c r="J173" s="28">
        <v>4.0</v>
      </c>
      <c r="K173" s="28" t="s">
        <v>119</v>
      </c>
      <c r="L173" s="28" t="s">
        <v>117</v>
      </c>
      <c r="M173" s="28">
        <v>3.0</v>
      </c>
      <c r="N173" s="34">
        <v>43952.0</v>
      </c>
      <c r="O173" s="28">
        <v>0.0</v>
      </c>
      <c r="P173" s="34">
        <v>44440.0</v>
      </c>
      <c r="Q173" s="28" t="s">
        <v>118</v>
      </c>
      <c r="R173" s="35" t="s">
        <v>131</v>
      </c>
      <c r="S173" s="28" t="s">
        <v>177</v>
      </c>
      <c r="T173" s="28" t="s">
        <v>118</v>
      </c>
      <c r="U173" s="28">
        <v>2.0</v>
      </c>
      <c r="V173" s="28">
        <v>1.0</v>
      </c>
      <c r="W173" s="28">
        <v>1.0</v>
      </c>
      <c r="X173" s="28">
        <v>2.0</v>
      </c>
      <c r="Y173" s="28">
        <v>2.0</v>
      </c>
      <c r="Z173" s="28">
        <v>1.0</v>
      </c>
      <c r="AA173" s="28">
        <v>1.0</v>
      </c>
      <c r="AB173" s="28">
        <v>3.0</v>
      </c>
      <c r="AC173" s="28">
        <v>1.0</v>
      </c>
      <c r="AD173" s="28">
        <v>1.0</v>
      </c>
      <c r="AE173" s="28">
        <v>3.0</v>
      </c>
      <c r="AF173" s="28">
        <v>3.0</v>
      </c>
      <c r="AG173" s="28" t="s">
        <v>558</v>
      </c>
      <c r="AH173" s="28" t="s">
        <v>118</v>
      </c>
      <c r="AI173" s="28" t="s">
        <v>118</v>
      </c>
      <c r="AJ173" s="28" t="s">
        <v>118</v>
      </c>
      <c r="AK173" s="28" t="s">
        <v>118</v>
      </c>
      <c r="AL173" s="28" t="s">
        <v>118</v>
      </c>
      <c r="AM173" s="28" t="s">
        <v>118</v>
      </c>
      <c r="AN173" s="28" t="s">
        <v>118</v>
      </c>
      <c r="AO173" s="28" t="s">
        <v>118</v>
      </c>
      <c r="AP173" s="28" t="s">
        <v>118</v>
      </c>
      <c r="AQ173" s="28" t="s">
        <v>118</v>
      </c>
      <c r="AR173" s="28" t="s">
        <v>117</v>
      </c>
      <c r="AS173" s="28" t="s">
        <v>559</v>
      </c>
      <c r="AT173" s="28" t="s">
        <v>117</v>
      </c>
      <c r="AU173" s="38" t="s">
        <v>416</v>
      </c>
      <c r="AV173" s="28">
        <v>80.0</v>
      </c>
      <c r="AW173" s="35">
        <v>20.0</v>
      </c>
      <c r="AX173" s="35" t="s">
        <v>123</v>
      </c>
      <c r="AY173" s="35">
        <v>923.9999999999999</v>
      </c>
      <c r="AZ173" s="39" t="s">
        <v>165</v>
      </c>
      <c r="BA173" s="35">
        <v>16.0</v>
      </c>
      <c r="BB173" s="35" t="s">
        <v>125</v>
      </c>
      <c r="BC173" s="28" t="s">
        <v>171</v>
      </c>
      <c r="BD173" s="28" t="s">
        <v>219</v>
      </c>
      <c r="BE173" s="28">
        <v>1583.0</v>
      </c>
      <c r="BF173" s="28">
        <v>1095.0</v>
      </c>
      <c r="BG173" s="60">
        <v>38.0</v>
      </c>
      <c r="BH173" s="61">
        <v>35.0</v>
      </c>
      <c r="BI173" s="62" t="s">
        <v>128</v>
      </c>
      <c r="BJ173" s="61">
        <v>85.0</v>
      </c>
      <c r="BK173" s="61">
        <v>45.0</v>
      </c>
      <c r="BL173" s="62" t="s">
        <v>128</v>
      </c>
      <c r="BM173" s="61">
        <v>5.0</v>
      </c>
      <c r="BN173" s="61">
        <v>5.0</v>
      </c>
      <c r="BO173" s="62" t="s">
        <v>138</v>
      </c>
      <c r="BP173" s="61">
        <v>4.0</v>
      </c>
      <c r="BQ173" s="61">
        <v>16.0</v>
      </c>
      <c r="BR173" s="62" t="s">
        <v>128</v>
      </c>
      <c r="BS173" s="61">
        <v>116.0</v>
      </c>
      <c r="BT173" s="61">
        <v>95.0</v>
      </c>
      <c r="BU173" s="62" t="s">
        <v>128</v>
      </c>
      <c r="BV173" s="61">
        <v>74.0</v>
      </c>
      <c r="BW173" s="61">
        <v>70.0</v>
      </c>
      <c r="BX173" s="62" t="s">
        <v>128</v>
      </c>
      <c r="BY173" s="61">
        <v>41.0</v>
      </c>
      <c r="BZ173" s="61">
        <v>60.0</v>
      </c>
      <c r="CA173" s="62" t="s">
        <v>128</v>
      </c>
      <c r="CB173" s="61">
        <v>-4.0</v>
      </c>
      <c r="CC173" s="61">
        <v>30.0</v>
      </c>
      <c r="CD173" s="62" t="s">
        <v>128</v>
      </c>
      <c r="CE173" s="61">
        <v>25.0</v>
      </c>
      <c r="CF173" s="61">
        <v>0.2</v>
      </c>
      <c r="CG173" s="61" t="s">
        <v>128</v>
      </c>
      <c r="CH173" s="82" t="s">
        <v>119</v>
      </c>
      <c r="CI173" s="47" t="s">
        <v>119</v>
      </c>
      <c r="CJ173" s="83" t="s">
        <v>119</v>
      </c>
      <c r="CK173" s="47" t="s">
        <v>119</v>
      </c>
      <c r="CL173" s="67">
        <v>10.0</v>
      </c>
      <c r="CM173" s="68" t="s">
        <v>146</v>
      </c>
      <c r="CN173" s="67">
        <v>21.0</v>
      </c>
      <c r="CO173" s="67" t="s">
        <v>192</v>
      </c>
      <c r="CP173" s="84">
        <v>7.0</v>
      </c>
      <c r="CQ173" s="48" t="str">
        <f t="shared" si="1"/>
        <v>ausencia</v>
      </c>
      <c r="CR173" s="85">
        <v>21.0</v>
      </c>
      <c r="CS173" s="49" t="str">
        <f t="shared" si="2"/>
        <v>probablemente significativa</v>
      </c>
      <c r="CT173" s="51">
        <v>57.0</v>
      </c>
      <c r="CU173" s="50">
        <v>70.0</v>
      </c>
      <c r="CV173" s="50">
        <v>2.07078789</v>
      </c>
      <c r="CW173" s="50">
        <v>0.17488859</v>
      </c>
      <c r="CX173" s="71"/>
      <c r="CY173" s="52">
        <v>16.0</v>
      </c>
      <c r="CZ173" s="53">
        <v>2.0</v>
      </c>
      <c r="DA173" s="54" t="s">
        <v>117</v>
      </c>
      <c r="DB173" s="55" t="s">
        <v>118</v>
      </c>
      <c r="DC173" s="56">
        <v>348.0</v>
      </c>
      <c r="DD173" s="57">
        <v>291.0</v>
      </c>
      <c r="DE173" s="58">
        <v>57.0</v>
      </c>
      <c r="DF173" s="57">
        <v>44.3498</v>
      </c>
      <c r="DG173" s="57">
        <v>44.626</v>
      </c>
      <c r="DH173" s="58">
        <v>44.0918</v>
      </c>
      <c r="DI173" s="57">
        <v>383156.0</v>
      </c>
      <c r="DJ173" s="57">
        <v>46040.0</v>
      </c>
      <c r="DK173" s="57">
        <v>13896.0</v>
      </c>
      <c r="DL173" s="57">
        <v>390615.5988</v>
      </c>
    </row>
    <row r="174">
      <c r="A174" s="28" t="s">
        <v>567</v>
      </c>
      <c r="B174" s="28" t="s">
        <v>167</v>
      </c>
      <c r="C174" s="30">
        <v>45542.0</v>
      </c>
      <c r="D174" s="31">
        <v>51.0</v>
      </c>
      <c r="E174" s="28" t="s">
        <v>116</v>
      </c>
      <c r="F174" s="28">
        <v>165.0</v>
      </c>
      <c r="G174" s="32">
        <v>72.0</v>
      </c>
      <c r="H174" s="33">
        <v>26.446280991735538</v>
      </c>
      <c r="I174" s="28" t="s">
        <v>117</v>
      </c>
      <c r="J174" s="28">
        <v>3.0</v>
      </c>
      <c r="K174" s="34">
        <v>44650.0</v>
      </c>
      <c r="L174" s="28" t="s">
        <v>117</v>
      </c>
      <c r="M174" s="28">
        <v>1.0</v>
      </c>
      <c r="N174" s="34">
        <v>44581.0</v>
      </c>
      <c r="O174" s="28">
        <v>2.0</v>
      </c>
      <c r="P174" s="28" t="s">
        <v>119</v>
      </c>
      <c r="Q174" s="28" t="s">
        <v>118</v>
      </c>
      <c r="R174" s="35" t="s">
        <v>131</v>
      </c>
      <c r="S174" s="28" t="s">
        <v>177</v>
      </c>
      <c r="T174" s="28" t="s">
        <v>118</v>
      </c>
      <c r="U174" s="28">
        <v>3.0</v>
      </c>
      <c r="V174" s="28">
        <v>2.0</v>
      </c>
      <c r="W174" s="28">
        <v>3.0</v>
      </c>
      <c r="X174" s="28">
        <v>3.0</v>
      </c>
      <c r="Y174" s="28">
        <v>1.0</v>
      </c>
      <c r="Z174" s="28">
        <v>2.0</v>
      </c>
      <c r="AA174" s="28">
        <v>2.0</v>
      </c>
      <c r="AB174" s="28">
        <v>1.0</v>
      </c>
      <c r="AC174" s="28">
        <v>1.0</v>
      </c>
      <c r="AD174" s="28">
        <v>2.0</v>
      </c>
      <c r="AE174" s="28">
        <v>1.0</v>
      </c>
      <c r="AF174" s="28">
        <v>1.0</v>
      </c>
      <c r="AG174" s="29" t="s">
        <v>119</v>
      </c>
      <c r="AH174" s="28" t="s">
        <v>118</v>
      </c>
      <c r="AI174" s="28" t="s">
        <v>118</v>
      </c>
      <c r="AJ174" s="28" t="s">
        <v>118</v>
      </c>
      <c r="AK174" s="28" t="s">
        <v>118</v>
      </c>
      <c r="AL174" s="28" t="s">
        <v>118</v>
      </c>
      <c r="AM174" s="28" t="s">
        <v>118</v>
      </c>
      <c r="AN174" s="28" t="s">
        <v>118</v>
      </c>
      <c r="AO174" s="28" t="s">
        <v>118</v>
      </c>
      <c r="AP174" s="28" t="s">
        <v>118</v>
      </c>
      <c r="AQ174" s="28" t="s">
        <v>118</v>
      </c>
      <c r="AR174" s="28" t="s">
        <v>118</v>
      </c>
      <c r="AS174" s="29" t="s">
        <v>119</v>
      </c>
      <c r="AT174" s="28" t="s">
        <v>118</v>
      </c>
      <c r="AU174" s="38" t="s">
        <v>134</v>
      </c>
      <c r="AV174" s="28">
        <v>80.0</v>
      </c>
      <c r="AW174" s="35">
        <v>22.0</v>
      </c>
      <c r="AX174" s="35" t="s">
        <v>141</v>
      </c>
      <c r="AY174" s="35">
        <v>6510.0</v>
      </c>
      <c r="AZ174" s="39" t="s">
        <v>124</v>
      </c>
      <c r="BA174" s="35">
        <v>10.0</v>
      </c>
      <c r="BB174" s="35" t="s">
        <v>125</v>
      </c>
      <c r="BC174" s="28" t="s">
        <v>136</v>
      </c>
      <c r="BD174" s="28" t="s">
        <v>127</v>
      </c>
      <c r="BE174" s="28">
        <v>961.0</v>
      </c>
      <c r="BF174" s="29" t="s">
        <v>119</v>
      </c>
      <c r="BG174" s="40">
        <v>35.0</v>
      </c>
      <c r="BH174" s="41">
        <v>45.0</v>
      </c>
      <c r="BI174" s="42" t="s">
        <v>128</v>
      </c>
      <c r="BJ174" s="41">
        <v>108.0</v>
      </c>
      <c r="BK174" s="41">
        <v>15.0</v>
      </c>
      <c r="BL174" s="42" t="s">
        <v>128</v>
      </c>
      <c r="BM174" s="41">
        <v>4.0</v>
      </c>
      <c r="BN174" s="41">
        <v>0.0</v>
      </c>
      <c r="BO174" s="42" t="s">
        <v>138</v>
      </c>
      <c r="BP174" s="41">
        <v>4.0</v>
      </c>
      <c r="BQ174" s="41">
        <v>12.0</v>
      </c>
      <c r="BR174" s="42" t="s">
        <v>128</v>
      </c>
      <c r="BS174" s="41">
        <v>89.0</v>
      </c>
      <c r="BT174" s="41">
        <v>40.0</v>
      </c>
      <c r="BU174" s="42" t="s">
        <v>128</v>
      </c>
      <c r="BV174" s="41">
        <v>60.0</v>
      </c>
      <c r="BW174" s="41">
        <v>40.0</v>
      </c>
      <c r="BX174" s="42" t="s">
        <v>128</v>
      </c>
      <c r="BY174" s="41">
        <v>36.0</v>
      </c>
      <c r="BZ174" s="41">
        <v>60.0</v>
      </c>
      <c r="CA174" s="42" t="s">
        <v>128</v>
      </c>
      <c r="CB174" s="41">
        <v>0.0</v>
      </c>
      <c r="CC174" s="41">
        <v>60.0</v>
      </c>
      <c r="CD174" s="42" t="s">
        <v>128</v>
      </c>
      <c r="CE174" s="41">
        <v>30.0</v>
      </c>
      <c r="CF174" s="41">
        <v>1.4</v>
      </c>
      <c r="CG174" s="41" t="s">
        <v>128</v>
      </c>
      <c r="CH174" s="82" t="s">
        <v>119</v>
      </c>
      <c r="CI174" s="47" t="s">
        <v>119</v>
      </c>
      <c r="CJ174" s="83" t="s">
        <v>119</v>
      </c>
      <c r="CK174" s="47" t="s">
        <v>119</v>
      </c>
      <c r="CL174" s="67">
        <v>6.0</v>
      </c>
      <c r="CM174" s="68" t="s">
        <v>147</v>
      </c>
      <c r="CN174" s="67">
        <v>4.0</v>
      </c>
      <c r="CO174" s="67" t="s">
        <v>129</v>
      </c>
      <c r="CP174" s="84">
        <v>4.0</v>
      </c>
      <c r="CQ174" s="48" t="str">
        <f t="shared" si="1"/>
        <v>ausencia</v>
      </c>
      <c r="CR174" s="85">
        <v>4.0</v>
      </c>
      <c r="CS174" s="49" t="str">
        <f t="shared" si="2"/>
        <v>ausencia</v>
      </c>
      <c r="CT174" s="51">
        <v>60.0</v>
      </c>
      <c r="CU174" s="50">
        <v>14.0</v>
      </c>
      <c r="CV174" s="50">
        <v>1.85971585</v>
      </c>
      <c r="CW174" s="50">
        <v>0.15195055</v>
      </c>
      <c r="CX174" s="66"/>
      <c r="CY174" s="52">
        <v>24.0</v>
      </c>
      <c r="CZ174" s="53">
        <v>4.0</v>
      </c>
      <c r="DA174" s="54" t="s">
        <v>117</v>
      </c>
      <c r="DB174" s="55" t="s">
        <v>118</v>
      </c>
      <c r="DC174" s="56">
        <v>168.0</v>
      </c>
      <c r="DD174" s="57">
        <v>168.0</v>
      </c>
      <c r="DE174" s="58">
        <v>0.0</v>
      </c>
      <c r="DF174" s="57">
        <v>41.4532</v>
      </c>
      <c r="DG174" s="57">
        <v>42.0145</v>
      </c>
      <c r="DH174" s="58">
        <v>40.8742</v>
      </c>
      <c r="DI174" s="57">
        <v>435683.0</v>
      </c>
      <c r="DJ174" s="57">
        <v>58385.0</v>
      </c>
      <c r="DK174" s="57">
        <v>34708.0</v>
      </c>
      <c r="DL174" s="57">
        <v>473609.4578</v>
      </c>
    </row>
    <row r="175">
      <c r="A175" s="28" t="s">
        <v>568</v>
      </c>
      <c r="B175" s="28" t="s">
        <v>167</v>
      </c>
      <c r="C175" s="30">
        <v>45542.0</v>
      </c>
      <c r="D175" s="89">
        <v>61.0</v>
      </c>
      <c r="E175" s="28" t="s">
        <v>116</v>
      </c>
      <c r="F175" s="28">
        <v>165.0</v>
      </c>
      <c r="G175" s="32">
        <v>72.0</v>
      </c>
      <c r="H175" s="33">
        <v>26.446280991735538</v>
      </c>
      <c r="I175" s="28" t="s">
        <v>117</v>
      </c>
      <c r="J175" s="28">
        <v>3.0</v>
      </c>
      <c r="K175" s="34">
        <v>44650.0</v>
      </c>
      <c r="L175" s="28" t="s">
        <v>117</v>
      </c>
      <c r="M175" s="28">
        <v>1.0</v>
      </c>
      <c r="N175" s="34">
        <v>44581.0</v>
      </c>
      <c r="O175" s="28">
        <v>2.0</v>
      </c>
      <c r="P175" s="28" t="s">
        <v>119</v>
      </c>
      <c r="Q175" s="28" t="s">
        <v>118</v>
      </c>
      <c r="R175" s="35" t="s">
        <v>131</v>
      </c>
      <c r="S175" s="28" t="s">
        <v>177</v>
      </c>
      <c r="T175" s="28" t="s">
        <v>118</v>
      </c>
      <c r="U175" s="28">
        <v>3.0</v>
      </c>
      <c r="V175" s="28">
        <v>2.0</v>
      </c>
      <c r="W175" s="28">
        <v>3.0</v>
      </c>
      <c r="X175" s="28">
        <v>3.0</v>
      </c>
      <c r="Y175" s="28">
        <v>1.0</v>
      </c>
      <c r="Z175" s="28">
        <v>2.0</v>
      </c>
      <c r="AA175" s="28">
        <v>2.0</v>
      </c>
      <c r="AB175" s="28">
        <v>1.0</v>
      </c>
      <c r="AC175" s="28">
        <v>1.0</v>
      </c>
      <c r="AD175" s="28">
        <v>2.0</v>
      </c>
      <c r="AE175" s="28">
        <v>1.0</v>
      </c>
      <c r="AF175" s="28">
        <v>1.0</v>
      </c>
      <c r="AG175" s="29" t="s">
        <v>119</v>
      </c>
      <c r="AH175" s="28" t="s">
        <v>118</v>
      </c>
      <c r="AI175" s="28" t="s">
        <v>118</v>
      </c>
      <c r="AJ175" s="28" t="s">
        <v>118</v>
      </c>
      <c r="AK175" s="28" t="s">
        <v>118</v>
      </c>
      <c r="AL175" s="28" t="s">
        <v>118</v>
      </c>
      <c r="AM175" s="28" t="s">
        <v>118</v>
      </c>
      <c r="AN175" s="28" t="s">
        <v>118</v>
      </c>
      <c r="AO175" s="28" t="s">
        <v>118</v>
      </c>
      <c r="AP175" s="28" t="s">
        <v>118</v>
      </c>
      <c r="AQ175" s="28" t="s">
        <v>118</v>
      </c>
      <c r="AR175" s="28" t="s">
        <v>118</v>
      </c>
      <c r="AS175" s="29" t="s">
        <v>119</v>
      </c>
      <c r="AT175" s="28" t="s">
        <v>118</v>
      </c>
      <c r="AU175" s="38" t="s">
        <v>134</v>
      </c>
      <c r="AV175" s="28">
        <v>80.0</v>
      </c>
      <c r="AW175" s="35">
        <v>22.0</v>
      </c>
      <c r="AX175" s="35" t="s">
        <v>141</v>
      </c>
      <c r="AY175" s="35">
        <v>6510.0</v>
      </c>
      <c r="AZ175" s="39" t="s">
        <v>124</v>
      </c>
      <c r="BA175" s="35">
        <v>10.0</v>
      </c>
      <c r="BB175" s="35" t="s">
        <v>125</v>
      </c>
      <c r="BC175" s="28" t="s">
        <v>136</v>
      </c>
      <c r="BD175" s="28" t="s">
        <v>127</v>
      </c>
      <c r="BE175" s="28">
        <v>961.0</v>
      </c>
      <c r="BF175" s="29" t="s">
        <v>119</v>
      </c>
      <c r="BG175" s="40">
        <v>35.0</v>
      </c>
      <c r="BH175" s="41">
        <v>45.0</v>
      </c>
      <c r="BI175" s="42" t="s">
        <v>128</v>
      </c>
      <c r="BJ175" s="41">
        <v>108.0</v>
      </c>
      <c r="BK175" s="41">
        <v>15.0</v>
      </c>
      <c r="BL175" s="42" t="s">
        <v>128</v>
      </c>
      <c r="BM175" s="41">
        <v>4.0</v>
      </c>
      <c r="BN175" s="41">
        <v>0.0</v>
      </c>
      <c r="BO175" s="42" t="s">
        <v>138</v>
      </c>
      <c r="BP175" s="41">
        <v>4.0</v>
      </c>
      <c r="BQ175" s="41">
        <v>12.0</v>
      </c>
      <c r="BR175" s="42" t="s">
        <v>128</v>
      </c>
      <c r="BS175" s="41">
        <v>89.0</v>
      </c>
      <c r="BT175" s="41">
        <v>40.0</v>
      </c>
      <c r="BU175" s="42" t="s">
        <v>128</v>
      </c>
      <c r="BV175" s="41">
        <v>60.0</v>
      </c>
      <c r="BW175" s="41">
        <v>40.0</v>
      </c>
      <c r="BX175" s="42" t="s">
        <v>128</v>
      </c>
      <c r="BY175" s="41">
        <v>36.0</v>
      </c>
      <c r="BZ175" s="41">
        <v>60.0</v>
      </c>
      <c r="CA175" s="42" t="s">
        <v>128</v>
      </c>
      <c r="CB175" s="41">
        <v>0.0</v>
      </c>
      <c r="CC175" s="41">
        <v>60.0</v>
      </c>
      <c r="CD175" s="42" t="s">
        <v>128</v>
      </c>
      <c r="CE175" s="41">
        <v>30.0</v>
      </c>
      <c r="CF175" s="41">
        <v>1.4</v>
      </c>
      <c r="CG175" s="41" t="s">
        <v>128</v>
      </c>
      <c r="CH175" s="82" t="s">
        <v>119</v>
      </c>
      <c r="CI175" s="47" t="s">
        <v>119</v>
      </c>
      <c r="CJ175" s="83" t="s">
        <v>119</v>
      </c>
      <c r="CK175" s="47" t="s">
        <v>119</v>
      </c>
      <c r="CL175" s="67">
        <v>11.0</v>
      </c>
      <c r="CM175" s="68" t="s">
        <v>146</v>
      </c>
      <c r="CN175" s="67">
        <v>19.0</v>
      </c>
      <c r="CO175" s="67" t="s">
        <v>192</v>
      </c>
      <c r="CP175" s="84">
        <v>7.0</v>
      </c>
      <c r="CQ175" s="48" t="str">
        <f t="shared" si="1"/>
        <v>ausencia</v>
      </c>
      <c r="CR175" s="85">
        <v>18.0</v>
      </c>
      <c r="CS175" s="49" t="str">
        <f t="shared" si="2"/>
        <v>probablemente significativa</v>
      </c>
      <c r="CT175" s="51">
        <v>62.0</v>
      </c>
      <c r="CU175" s="50">
        <v>100.0</v>
      </c>
      <c r="CV175" s="50">
        <v>1.94845485</v>
      </c>
      <c r="CW175" s="50">
        <v>0.18025945</v>
      </c>
      <c r="CX175" s="66"/>
      <c r="CY175" s="52">
        <v>24.0</v>
      </c>
      <c r="CZ175" s="53">
        <v>4.0</v>
      </c>
      <c r="DA175" s="54" t="s">
        <v>117</v>
      </c>
      <c r="DB175" s="55" t="s">
        <v>118</v>
      </c>
      <c r="DC175" s="56">
        <v>1303.0</v>
      </c>
      <c r="DD175" s="57">
        <v>879.0</v>
      </c>
      <c r="DE175" s="58">
        <v>424.0</v>
      </c>
      <c r="DF175" s="57">
        <v>32.7018</v>
      </c>
      <c r="DG175" s="57">
        <v>33.8496</v>
      </c>
      <c r="DH175" s="58">
        <v>31.4764</v>
      </c>
      <c r="DI175" s="57">
        <v>650218.0</v>
      </c>
      <c r="DJ175" s="57">
        <v>72148.0</v>
      </c>
      <c r="DK175" s="57">
        <v>27557.0</v>
      </c>
      <c r="DL175" s="57">
        <v>509175.1685</v>
      </c>
    </row>
    <row r="176">
      <c r="A176" s="28" t="s">
        <v>569</v>
      </c>
      <c r="B176" s="28" t="s">
        <v>167</v>
      </c>
      <c r="C176" s="30">
        <v>45535.0</v>
      </c>
      <c r="D176" s="31">
        <v>52.0</v>
      </c>
      <c r="E176" s="28" t="s">
        <v>116</v>
      </c>
      <c r="F176" s="28">
        <v>157.0</v>
      </c>
      <c r="G176" s="32">
        <v>100.0</v>
      </c>
      <c r="H176" s="33">
        <v>40.56959714390036</v>
      </c>
      <c r="I176" s="28" t="s">
        <v>117</v>
      </c>
      <c r="J176" s="28">
        <v>7.0</v>
      </c>
      <c r="K176" s="34">
        <v>45505.0</v>
      </c>
      <c r="L176" s="28" t="s">
        <v>117</v>
      </c>
      <c r="M176" s="28">
        <v>1.0</v>
      </c>
      <c r="N176" s="34">
        <v>44228.0</v>
      </c>
      <c r="O176" s="28" t="s">
        <v>119</v>
      </c>
      <c r="P176" s="28" t="s">
        <v>119</v>
      </c>
      <c r="Q176" s="28" t="s">
        <v>118</v>
      </c>
      <c r="R176" s="35" t="s">
        <v>131</v>
      </c>
      <c r="S176" s="28" t="s">
        <v>168</v>
      </c>
      <c r="T176" s="28" t="s">
        <v>118</v>
      </c>
      <c r="U176" s="28">
        <v>1.0</v>
      </c>
      <c r="V176" s="28">
        <v>1.0</v>
      </c>
      <c r="W176" s="28">
        <v>2.0</v>
      </c>
      <c r="X176" s="28">
        <v>3.0</v>
      </c>
      <c r="Y176" s="28">
        <v>1.0</v>
      </c>
      <c r="Z176" s="28">
        <v>1.0</v>
      </c>
      <c r="AA176" s="28">
        <v>2.0</v>
      </c>
      <c r="AB176" s="28">
        <v>1.0</v>
      </c>
      <c r="AC176" s="28">
        <v>3.0</v>
      </c>
      <c r="AD176" s="28">
        <v>1.0</v>
      </c>
      <c r="AE176" s="28">
        <v>1.0</v>
      </c>
      <c r="AF176" s="28">
        <v>1.0</v>
      </c>
      <c r="AG176" s="28" t="s">
        <v>570</v>
      </c>
      <c r="AH176" s="28" t="s">
        <v>117</v>
      </c>
      <c r="AI176" s="28" t="s">
        <v>118</v>
      </c>
      <c r="AJ176" s="28" t="s">
        <v>118</v>
      </c>
      <c r="AK176" s="28" t="s">
        <v>118</v>
      </c>
      <c r="AL176" s="28" t="s">
        <v>118</v>
      </c>
      <c r="AM176" s="28" t="s">
        <v>118</v>
      </c>
      <c r="AN176" s="28" t="s">
        <v>118</v>
      </c>
      <c r="AO176" s="28" t="s">
        <v>118</v>
      </c>
      <c r="AP176" s="28" t="s">
        <v>118</v>
      </c>
      <c r="AQ176" s="28" t="s">
        <v>118</v>
      </c>
      <c r="AR176" s="28" t="s">
        <v>118</v>
      </c>
      <c r="AS176" s="29" t="s">
        <v>119</v>
      </c>
      <c r="AT176" s="28" t="s">
        <v>118</v>
      </c>
      <c r="AU176" s="38" t="s">
        <v>240</v>
      </c>
      <c r="AV176" s="28">
        <v>55.0</v>
      </c>
      <c r="AW176" s="35">
        <v>26.0</v>
      </c>
      <c r="AX176" s="35" t="s">
        <v>141</v>
      </c>
      <c r="AY176" s="35">
        <v>810.0</v>
      </c>
      <c r="AZ176" s="39" t="s">
        <v>165</v>
      </c>
      <c r="BA176" s="35">
        <v>11.0</v>
      </c>
      <c r="BB176" s="35" t="s">
        <v>125</v>
      </c>
      <c r="BC176" s="28" t="s">
        <v>157</v>
      </c>
      <c r="BD176" s="28" t="s">
        <v>127</v>
      </c>
      <c r="BE176" s="28">
        <v>1307.0</v>
      </c>
      <c r="BF176" s="29" t="s">
        <v>119</v>
      </c>
      <c r="BG176" s="40">
        <v>37.0</v>
      </c>
      <c r="BH176" s="41">
        <v>40.0</v>
      </c>
      <c r="BI176" s="42" t="s">
        <v>128</v>
      </c>
      <c r="BJ176" s="41">
        <v>91.0</v>
      </c>
      <c r="BK176" s="41">
        <v>40.0</v>
      </c>
      <c r="BL176" s="42" t="s">
        <v>128</v>
      </c>
      <c r="BM176" s="41">
        <v>3.0</v>
      </c>
      <c r="BN176" s="41">
        <v>0.0</v>
      </c>
      <c r="BO176" s="42" t="s">
        <v>138</v>
      </c>
      <c r="BP176" s="41">
        <v>4.0</v>
      </c>
      <c r="BQ176" s="41">
        <v>12.0</v>
      </c>
      <c r="BR176" s="42" t="s">
        <v>128</v>
      </c>
      <c r="BS176" s="41">
        <v>78.0</v>
      </c>
      <c r="BT176" s="41">
        <v>10.0</v>
      </c>
      <c r="BU176" s="42" t="s">
        <v>150</v>
      </c>
      <c r="BV176" s="41">
        <v>57.0</v>
      </c>
      <c r="BW176" s="41">
        <v>15.0</v>
      </c>
      <c r="BX176" s="42" t="s">
        <v>128</v>
      </c>
      <c r="BY176" s="41">
        <v>32.0</v>
      </c>
      <c r="BZ176" s="41">
        <v>15.0</v>
      </c>
      <c r="CA176" s="42" t="s">
        <v>128</v>
      </c>
      <c r="CB176" s="41">
        <v>-1.0</v>
      </c>
      <c r="CC176" s="41">
        <v>40.0</v>
      </c>
      <c r="CD176" s="42" t="s">
        <v>128</v>
      </c>
      <c r="CE176" s="41">
        <v>25.0</v>
      </c>
      <c r="CF176" s="41">
        <v>0.2</v>
      </c>
      <c r="CG176" s="41" t="s">
        <v>128</v>
      </c>
      <c r="CH176" s="82" t="s">
        <v>119</v>
      </c>
      <c r="CI176" s="47" t="s">
        <v>119</v>
      </c>
      <c r="CJ176" s="83" t="s">
        <v>119</v>
      </c>
      <c r="CK176" s="47" t="s">
        <v>119</v>
      </c>
      <c r="CL176" s="67">
        <v>20.0</v>
      </c>
      <c r="CM176" s="68" t="s">
        <v>192</v>
      </c>
      <c r="CN176" s="67">
        <v>18.0</v>
      </c>
      <c r="CO176" s="67" t="s">
        <v>192</v>
      </c>
      <c r="CP176" s="84">
        <v>15.0</v>
      </c>
      <c r="CQ176" s="48" t="str">
        <f t="shared" si="1"/>
        <v>probablemente significativa</v>
      </c>
      <c r="CR176" s="85">
        <v>17.0</v>
      </c>
      <c r="CS176" s="49" t="str">
        <f t="shared" si="2"/>
        <v>probablemente significativa</v>
      </c>
      <c r="CT176" s="51">
        <v>58.0</v>
      </c>
      <c r="CU176" s="50">
        <v>18.0</v>
      </c>
      <c r="CV176" s="50">
        <v>2.10438194</v>
      </c>
      <c r="CW176" s="50">
        <v>0.14836998</v>
      </c>
      <c r="CX176" s="66"/>
      <c r="CY176" s="52">
        <v>19.0</v>
      </c>
      <c r="CZ176" s="53">
        <v>4.0</v>
      </c>
      <c r="DA176" s="54" t="s">
        <v>117</v>
      </c>
      <c r="DB176" s="55" t="s">
        <v>118</v>
      </c>
      <c r="DC176" s="56">
        <v>2125.0</v>
      </c>
      <c r="DD176" s="57">
        <v>1334.0</v>
      </c>
      <c r="DE176" s="58">
        <v>791.0</v>
      </c>
      <c r="DF176" s="57">
        <v>38.2041</v>
      </c>
      <c r="DG176" s="57">
        <v>39.16</v>
      </c>
      <c r="DH176" s="58">
        <v>37.1886</v>
      </c>
      <c r="DI176" s="57">
        <v>428768.0</v>
      </c>
      <c r="DJ176" s="57">
        <v>52431.0</v>
      </c>
      <c r="DK176" s="57">
        <v>12771.0</v>
      </c>
      <c r="DL176" s="57">
        <v>423517.6152</v>
      </c>
    </row>
    <row r="177">
      <c r="A177" s="28" t="s">
        <v>571</v>
      </c>
      <c r="B177" s="28" t="s">
        <v>167</v>
      </c>
      <c r="C177" s="30">
        <v>45542.0</v>
      </c>
      <c r="D177" s="31">
        <v>49.0</v>
      </c>
      <c r="E177" s="28" t="s">
        <v>116</v>
      </c>
      <c r="F177" s="28">
        <v>154.0</v>
      </c>
      <c r="G177" s="32">
        <v>73.0</v>
      </c>
      <c r="H177" s="33">
        <v>30.78090740428403</v>
      </c>
      <c r="I177" s="28" t="s">
        <v>117</v>
      </c>
      <c r="J177" s="28">
        <v>4.0</v>
      </c>
      <c r="K177" s="28" t="s">
        <v>119</v>
      </c>
      <c r="L177" s="28" t="s">
        <v>117</v>
      </c>
      <c r="M177" s="28">
        <v>1.0</v>
      </c>
      <c r="N177" s="34">
        <v>44256.0</v>
      </c>
      <c r="O177" s="28" t="s">
        <v>117</v>
      </c>
      <c r="P177" s="28" t="s">
        <v>119</v>
      </c>
      <c r="Q177" s="28" t="s">
        <v>118</v>
      </c>
      <c r="R177" s="35" t="s">
        <v>131</v>
      </c>
      <c r="S177" s="29" t="s">
        <v>119</v>
      </c>
      <c r="T177" s="28" t="s">
        <v>118</v>
      </c>
      <c r="U177" s="28">
        <v>1.0</v>
      </c>
      <c r="V177" s="28">
        <v>2.0</v>
      </c>
      <c r="W177" s="28">
        <v>1.0</v>
      </c>
      <c r="X177" s="28">
        <v>1.0</v>
      </c>
      <c r="Y177" s="28">
        <v>3.0</v>
      </c>
      <c r="Z177" s="28">
        <v>1.0</v>
      </c>
      <c r="AA177" s="28">
        <v>2.0</v>
      </c>
      <c r="AB177" s="28">
        <v>1.0</v>
      </c>
      <c r="AC177" s="28">
        <v>1.0</v>
      </c>
      <c r="AD177" s="28">
        <v>3.0</v>
      </c>
      <c r="AE177" s="28">
        <v>1.0</v>
      </c>
      <c r="AF177" s="28">
        <v>1.0</v>
      </c>
      <c r="AG177" s="28" t="s">
        <v>572</v>
      </c>
      <c r="AH177" s="28" t="s">
        <v>118</v>
      </c>
      <c r="AI177" s="28" t="s">
        <v>118</v>
      </c>
      <c r="AJ177" s="28" t="s">
        <v>117</v>
      </c>
      <c r="AK177" s="28" t="s">
        <v>118</v>
      </c>
      <c r="AL177" s="28" t="s">
        <v>118</v>
      </c>
      <c r="AM177" s="28" t="s">
        <v>118</v>
      </c>
      <c r="AN177" s="28" t="s">
        <v>118</v>
      </c>
      <c r="AO177" s="28" t="s">
        <v>118</v>
      </c>
      <c r="AP177" s="28" t="s">
        <v>118</v>
      </c>
      <c r="AQ177" s="28" t="s">
        <v>118</v>
      </c>
      <c r="AR177" s="28" t="s">
        <v>117</v>
      </c>
      <c r="AS177" s="28" t="s">
        <v>573</v>
      </c>
      <c r="AT177" s="28" t="s">
        <v>118</v>
      </c>
      <c r="AU177" s="38" t="s">
        <v>386</v>
      </c>
      <c r="AV177" s="28">
        <v>45.0</v>
      </c>
      <c r="AW177" s="38">
        <v>23.0</v>
      </c>
      <c r="AX177" s="38" t="s">
        <v>141</v>
      </c>
      <c r="AY177" s="35">
        <v>1440.0</v>
      </c>
      <c r="AZ177" s="39" t="s">
        <v>165</v>
      </c>
      <c r="BA177" s="35">
        <v>10.0</v>
      </c>
      <c r="BB177" s="35" t="s">
        <v>125</v>
      </c>
      <c r="BC177" s="28" t="s">
        <v>335</v>
      </c>
      <c r="BD177" s="28" t="s">
        <v>127</v>
      </c>
      <c r="BE177" s="28">
        <v>1286.0</v>
      </c>
      <c r="BF177" s="29" t="s">
        <v>119</v>
      </c>
      <c r="BG177" s="40">
        <v>48.0</v>
      </c>
      <c r="BH177" s="41">
        <v>30.0</v>
      </c>
      <c r="BI177" s="42" t="s">
        <v>128</v>
      </c>
      <c r="BJ177" s="41">
        <v>116.0</v>
      </c>
      <c r="BK177" s="41">
        <v>30.0</v>
      </c>
      <c r="BL177" s="42" t="s">
        <v>128</v>
      </c>
      <c r="BM177" s="41">
        <v>6.0</v>
      </c>
      <c r="BN177" s="41">
        <v>17.0</v>
      </c>
      <c r="BO177" s="42" t="s">
        <v>128</v>
      </c>
      <c r="BP177" s="41">
        <v>5.0</v>
      </c>
      <c r="BQ177" s="41">
        <v>29.0</v>
      </c>
      <c r="BR177" s="42" t="s">
        <v>128</v>
      </c>
      <c r="BS177" s="41">
        <v>75.0</v>
      </c>
      <c r="BT177" s="41">
        <v>10.0</v>
      </c>
      <c r="BU177" s="42" t="s">
        <v>150</v>
      </c>
      <c r="BV177" s="41">
        <v>54.0</v>
      </c>
      <c r="BW177" s="41">
        <v>30.0</v>
      </c>
      <c r="BX177" s="42" t="s">
        <v>128</v>
      </c>
      <c r="BY177" s="41">
        <v>25.0</v>
      </c>
      <c r="BZ177" s="41">
        <v>15.0</v>
      </c>
      <c r="CA177" s="42" t="s">
        <v>128</v>
      </c>
      <c r="CB177" s="41">
        <v>-6.0</v>
      </c>
      <c r="CC177" s="41">
        <v>30.0</v>
      </c>
      <c r="CD177" s="42" t="s">
        <v>128</v>
      </c>
      <c r="CE177" s="41">
        <v>26.0</v>
      </c>
      <c r="CF177" s="41">
        <v>1.3</v>
      </c>
      <c r="CG177" s="41" t="s">
        <v>128</v>
      </c>
      <c r="CH177" s="82" t="s">
        <v>119</v>
      </c>
      <c r="CI177" s="47" t="s">
        <v>119</v>
      </c>
      <c r="CJ177" s="83" t="s">
        <v>119</v>
      </c>
      <c r="CK177" s="47" t="s">
        <v>119</v>
      </c>
      <c r="CL177" s="67">
        <v>11.0</v>
      </c>
      <c r="CM177" s="68" t="s">
        <v>146</v>
      </c>
      <c r="CN177" s="67">
        <v>19.0</v>
      </c>
      <c r="CO177" s="67" t="s">
        <v>192</v>
      </c>
      <c r="CP177" s="84">
        <v>7.0</v>
      </c>
      <c r="CQ177" s="48" t="str">
        <f t="shared" si="1"/>
        <v>ausencia</v>
      </c>
      <c r="CR177" s="85">
        <v>18.0</v>
      </c>
      <c r="CS177" s="49" t="str">
        <f t="shared" si="2"/>
        <v>probablemente significativa</v>
      </c>
      <c r="CT177" s="51">
        <v>61.0</v>
      </c>
      <c r="CU177" s="50">
        <v>11.0</v>
      </c>
      <c r="CV177" s="50">
        <v>1.9072546</v>
      </c>
      <c r="CW177" s="50">
        <v>0.1449013</v>
      </c>
      <c r="CX177" s="66"/>
      <c r="CY177" s="52">
        <v>10.0</v>
      </c>
      <c r="CZ177" s="53">
        <v>4.0</v>
      </c>
      <c r="DA177" s="54" t="s">
        <v>117</v>
      </c>
      <c r="DB177" s="55" t="s">
        <v>118</v>
      </c>
      <c r="DC177" s="56">
        <v>574.0</v>
      </c>
      <c r="DD177" s="57">
        <v>526.0</v>
      </c>
      <c r="DE177" s="58">
        <v>48.0</v>
      </c>
      <c r="DF177" s="57">
        <v>38.4072</v>
      </c>
      <c r="DG177" s="57">
        <v>38.4926</v>
      </c>
      <c r="DH177" s="58">
        <v>38.3059</v>
      </c>
      <c r="DI177" s="57">
        <v>455879.0</v>
      </c>
      <c r="DJ177" s="57">
        <v>52428.0</v>
      </c>
      <c r="DK177" s="57">
        <v>42071.0</v>
      </c>
      <c r="DL177" s="57">
        <v>445610.1712</v>
      </c>
    </row>
    <row r="178">
      <c r="A178" s="28" t="s">
        <v>574</v>
      </c>
      <c r="B178" s="28" t="s">
        <v>115</v>
      </c>
      <c r="C178" s="30">
        <v>45535.0</v>
      </c>
      <c r="D178" s="31">
        <v>49.0</v>
      </c>
      <c r="E178" s="28" t="s">
        <v>145</v>
      </c>
      <c r="F178" s="28">
        <v>174.0</v>
      </c>
      <c r="G178" s="32">
        <v>77.0</v>
      </c>
      <c r="H178" s="33">
        <v>25.43268595587264</v>
      </c>
      <c r="I178" s="28" t="s">
        <v>117</v>
      </c>
      <c r="J178" s="28">
        <v>3.0</v>
      </c>
      <c r="K178" s="28" t="s">
        <v>119</v>
      </c>
      <c r="L178" s="28" t="s">
        <v>117</v>
      </c>
      <c r="M178" s="28">
        <v>1.0</v>
      </c>
      <c r="N178" s="34">
        <v>44378.0</v>
      </c>
      <c r="O178" s="28" t="s">
        <v>117</v>
      </c>
      <c r="P178" s="28" t="s">
        <v>119</v>
      </c>
      <c r="Q178" s="28" t="s">
        <v>118</v>
      </c>
      <c r="R178" s="35" t="s">
        <v>131</v>
      </c>
      <c r="S178" s="28" t="s">
        <v>132</v>
      </c>
      <c r="T178" s="28" t="s">
        <v>118</v>
      </c>
      <c r="U178" s="28">
        <v>3.0</v>
      </c>
      <c r="V178" s="28">
        <v>3.0</v>
      </c>
      <c r="W178" s="28">
        <v>3.0</v>
      </c>
      <c r="X178" s="28">
        <v>3.0</v>
      </c>
      <c r="Y178" s="28">
        <v>3.0</v>
      </c>
      <c r="Z178" s="28">
        <v>3.0</v>
      </c>
      <c r="AA178" s="28">
        <v>3.0</v>
      </c>
      <c r="AB178" s="28">
        <v>3.0</v>
      </c>
      <c r="AC178" s="28">
        <v>3.0</v>
      </c>
      <c r="AD178" s="28">
        <v>3.0</v>
      </c>
      <c r="AE178" s="28">
        <v>3.0</v>
      </c>
      <c r="AF178" s="28">
        <v>3.0</v>
      </c>
      <c r="AG178" s="29" t="s">
        <v>119</v>
      </c>
      <c r="AH178" s="28" t="s">
        <v>117</v>
      </c>
      <c r="AI178" s="28" t="s">
        <v>118</v>
      </c>
      <c r="AJ178" s="28" t="s">
        <v>118</v>
      </c>
      <c r="AK178" s="28" t="s">
        <v>118</v>
      </c>
      <c r="AL178" s="28" t="s">
        <v>118</v>
      </c>
      <c r="AM178" s="28" t="s">
        <v>118</v>
      </c>
      <c r="AN178" s="28" t="s">
        <v>118</v>
      </c>
      <c r="AO178" s="28" t="s">
        <v>117</v>
      </c>
      <c r="AP178" s="28" t="s">
        <v>118</v>
      </c>
      <c r="AQ178" s="28" t="s">
        <v>118</v>
      </c>
      <c r="AR178" s="28" t="s">
        <v>118</v>
      </c>
      <c r="AS178" s="29" t="s">
        <v>119</v>
      </c>
      <c r="AT178" s="28" t="s">
        <v>118</v>
      </c>
      <c r="AU178" s="38" t="s">
        <v>122</v>
      </c>
      <c r="AV178" s="28">
        <v>80.0</v>
      </c>
      <c r="AW178" s="35">
        <v>21.0</v>
      </c>
      <c r="AX178" s="35" t="s">
        <v>123</v>
      </c>
      <c r="AY178" s="35">
        <v>330.0</v>
      </c>
      <c r="AZ178" s="39" t="s">
        <v>142</v>
      </c>
      <c r="BA178" s="35">
        <v>16.0</v>
      </c>
      <c r="BB178" s="35" t="s">
        <v>125</v>
      </c>
      <c r="BC178" s="28" t="s">
        <v>136</v>
      </c>
      <c r="BD178" s="28" t="s">
        <v>127</v>
      </c>
      <c r="BE178" s="28">
        <v>1157.0</v>
      </c>
      <c r="BF178" s="29" t="s">
        <v>119</v>
      </c>
      <c r="BG178" s="40">
        <v>36.0</v>
      </c>
      <c r="BH178" s="41">
        <v>25.0</v>
      </c>
      <c r="BI178" s="42" t="s">
        <v>128</v>
      </c>
      <c r="BJ178" s="41">
        <v>77.0</v>
      </c>
      <c r="BK178" s="41">
        <v>25.0</v>
      </c>
      <c r="BL178" s="42" t="s">
        <v>128</v>
      </c>
      <c r="BM178" s="41">
        <v>8.0</v>
      </c>
      <c r="BN178" s="41">
        <v>51.0</v>
      </c>
      <c r="BO178" s="42" t="s">
        <v>128</v>
      </c>
      <c r="BP178" s="41">
        <v>5.0</v>
      </c>
      <c r="BQ178" s="41">
        <v>29.0</v>
      </c>
      <c r="BR178" s="42" t="s">
        <v>128</v>
      </c>
      <c r="BS178" s="41">
        <v>104.0</v>
      </c>
      <c r="BT178" s="41">
        <v>70.0</v>
      </c>
      <c r="BU178" s="42" t="s">
        <v>128</v>
      </c>
      <c r="BV178" s="41">
        <v>49.0</v>
      </c>
      <c r="BW178" s="41">
        <v>5.0</v>
      </c>
      <c r="BX178" s="42" t="s">
        <v>138</v>
      </c>
      <c r="BY178" s="41">
        <v>37.0</v>
      </c>
      <c r="BZ178" s="41">
        <v>30.0</v>
      </c>
      <c r="CA178" s="42" t="s">
        <v>128</v>
      </c>
      <c r="CB178" s="41">
        <v>4.0</v>
      </c>
      <c r="CC178" s="41">
        <v>70.0</v>
      </c>
      <c r="CD178" s="42" t="s">
        <v>128</v>
      </c>
      <c r="CE178" s="41">
        <v>27.0</v>
      </c>
      <c r="CF178" s="41">
        <v>0.5</v>
      </c>
      <c r="CG178" s="41" t="s">
        <v>128</v>
      </c>
      <c r="CH178" s="82" t="s">
        <v>119</v>
      </c>
      <c r="CI178" s="47" t="s">
        <v>119</v>
      </c>
      <c r="CJ178" s="83" t="s">
        <v>119</v>
      </c>
      <c r="CK178" s="47" t="s">
        <v>119</v>
      </c>
      <c r="CL178" s="67">
        <v>6.0</v>
      </c>
      <c r="CM178" s="68" t="s">
        <v>147</v>
      </c>
      <c r="CN178" s="67">
        <v>14.0</v>
      </c>
      <c r="CO178" s="67" t="s">
        <v>146</v>
      </c>
      <c r="CP178" s="84">
        <v>4.0</v>
      </c>
      <c r="CQ178" s="48" t="str">
        <f t="shared" si="1"/>
        <v>ausencia</v>
      </c>
      <c r="CR178" s="85">
        <v>13.0</v>
      </c>
      <c r="CS178" s="49" t="str">
        <f t="shared" si="2"/>
        <v>probablemente significativa</v>
      </c>
      <c r="CT178" s="75" t="s">
        <v>575</v>
      </c>
      <c r="CU178" s="66"/>
      <c r="CV178" s="50">
        <v>1.43376866</v>
      </c>
      <c r="CW178" s="50">
        <v>0.14221587</v>
      </c>
      <c r="CX178" s="51">
        <v>0.72709154</v>
      </c>
      <c r="CY178" s="52">
        <v>20.0</v>
      </c>
      <c r="CZ178" s="53">
        <v>0.0</v>
      </c>
      <c r="DA178" s="54" t="s">
        <v>117</v>
      </c>
      <c r="DB178" s="55" t="s">
        <v>118</v>
      </c>
      <c r="DC178" s="56">
        <v>118.0</v>
      </c>
      <c r="DD178" s="57">
        <v>118.0</v>
      </c>
      <c r="DE178" s="58">
        <v>0.0</v>
      </c>
      <c r="DF178" s="57">
        <v>38.3577</v>
      </c>
      <c r="DG178" s="57">
        <v>38.3742</v>
      </c>
      <c r="DH178" s="58">
        <v>38.346</v>
      </c>
      <c r="DI178" s="57">
        <v>511068.0</v>
      </c>
      <c r="DJ178" s="57">
        <v>64731.0</v>
      </c>
      <c r="DK178" s="57">
        <v>17397.0</v>
      </c>
      <c r="DL178" s="57">
        <v>504056.685</v>
      </c>
    </row>
    <row r="179">
      <c r="A179" s="28" t="s">
        <v>576</v>
      </c>
      <c r="B179" s="28" t="s">
        <v>115</v>
      </c>
      <c r="C179" s="30">
        <v>45563.0</v>
      </c>
      <c r="D179" s="72">
        <v>54.0</v>
      </c>
      <c r="E179" s="29" t="s">
        <v>116</v>
      </c>
      <c r="F179" s="29">
        <v>163.0</v>
      </c>
      <c r="G179" s="73">
        <v>100.0</v>
      </c>
      <c r="H179" s="33">
        <v>37.637848620572846</v>
      </c>
      <c r="I179" s="29" t="s">
        <v>117</v>
      </c>
      <c r="J179" s="29">
        <v>6.0</v>
      </c>
      <c r="K179" s="74">
        <v>45261.0</v>
      </c>
      <c r="L179" s="29" t="s">
        <v>117</v>
      </c>
      <c r="M179" s="29">
        <v>1.0</v>
      </c>
      <c r="N179" s="74">
        <v>45323.0</v>
      </c>
      <c r="O179" s="29" t="s">
        <v>117</v>
      </c>
      <c r="P179" s="28" t="s">
        <v>119</v>
      </c>
      <c r="Q179" s="29" t="s">
        <v>118</v>
      </c>
      <c r="R179" s="35" t="s">
        <v>131</v>
      </c>
      <c r="S179" s="29" t="s">
        <v>132</v>
      </c>
      <c r="T179" s="29" t="s">
        <v>118</v>
      </c>
      <c r="U179" s="29">
        <v>3.0</v>
      </c>
      <c r="V179" s="29">
        <v>3.0</v>
      </c>
      <c r="W179" s="29">
        <v>3.0</v>
      </c>
      <c r="X179" s="29">
        <v>3.0</v>
      </c>
      <c r="Y179" s="29">
        <v>3.0</v>
      </c>
      <c r="Z179" s="29">
        <v>2.0</v>
      </c>
      <c r="AA179" s="29">
        <v>3.0</v>
      </c>
      <c r="AB179" s="29">
        <v>3.0</v>
      </c>
      <c r="AC179" s="29">
        <v>3.0</v>
      </c>
      <c r="AD179" s="29">
        <v>3.0</v>
      </c>
      <c r="AE179" s="29">
        <v>3.0</v>
      </c>
      <c r="AF179" s="29">
        <v>3.0</v>
      </c>
      <c r="AG179" s="29" t="s">
        <v>119</v>
      </c>
      <c r="AH179" s="90" t="s">
        <v>118</v>
      </c>
      <c r="AI179" s="29" t="s">
        <v>118</v>
      </c>
      <c r="AJ179" s="29" t="s">
        <v>118</v>
      </c>
      <c r="AK179" s="29" t="s">
        <v>118</v>
      </c>
      <c r="AL179" s="29" t="s">
        <v>118</v>
      </c>
      <c r="AM179" s="29" t="s">
        <v>118</v>
      </c>
      <c r="AN179" s="29" t="s">
        <v>118</v>
      </c>
      <c r="AO179" s="29" t="s">
        <v>118</v>
      </c>
      <c r="AP179" s="29" t="s">
        <v>118</v>
      </c>
      <c r="AQ179" s="29" t="s">
        <v>118</v>
      </c>
      <c r="AR179" s="29" t="s">
        <v>118</v>
      </c>
      <c r="AS179" s="29" t="s">
        <v>119</v>
      </c>
      <c r="AT179" s="29" t="s">
        <v>118</v>
      </c>
      <c r="AU179" s="38" t="s">
        <v>240</v>
      </c>
      <c r="AV179" s="29">
        <v>80.0</v>
      </c>
      <c r="AW179" s="35">
        <v>23.0</v>
      </c>
      <c r="AX179" s="35" t="s">
        <v>141</v>
      </c>
      <c r="AY179" s="35">
        <v>2148.0</v>
      </c>
      <c r="AZ179" s="39" t="s">
        <v>165</v>
      </c>
      <c r="BA179" s="35">
        <v>11.0</v>
      </c>
      <c r="BB179" s="35" t="s">
        <v>125</v>
      </c>
      <c r="BC179" s="29" t="s">
        <v>171</v>
      </c>
      <c r="BD179" s="29" t="s">
        <v>162</v>
      </c>
      <c r="BE179" s="28">
        <v>240.0</v>
      </c>
      <c r="BF179" s="61" t="s">
        <v>119</v>
      </c>
      <c r="BG179" s="60">
        <v>18.0</v>
      </c>
      <c r="BH179" s="61">
        <v>95.0</v>
      </c>
      <c r="BI179" s="62" t="s">
        <v>128</v>
      </c>
      <c r="BJ179" s="61">
        <v>51.0</v>
      </c>
      <c r="BK179" s="61">
        <v>95.0</v>
      </c>
      <c r="BL179" s="62" t="s">
        <v>128</v>
      </c>
      <c r="BM179" s="61">
        <v>6.0</v>
      </c>
      <c r="BN179" s="61">
        <v>17.0</v>
      </c>
      <c r="BO179" s="62" t="s">
        <v>128</v>
      </c>
      <c r="BP179" s="61">
        <v>5.0</v>
      </c>
      <c r="BQ179" s="61">
        <v>29.0</v>
      </c>
      <c r="BR179" s="62" t="s">
        <v>128</v>
      </c>
      <c r="BS179" s="61">
        <v>88.0</v>
      </c>
      <c r="BT179" s="61">
        <v>30.0</v>
      </c>
      <c r="BU179" s="62" t="s">
        <v>128</v>
      </c>
      <c r="BV179" s="61">
        <v>59.0</v>
      </c>
      <c r="BW179" s="61">
        <v>20.0</v>
      </c>
      <c r="BX179" s="62" t="s">
        <v>128</v>
      </c>
      <c r="BY179" s="61">
        <v>32.0</v>
      </c>
      <c r="BZ179" s="61">
        <v>20.0</v>
      </c>
      <c r="CA179" s="62" t="s">
        <v>128</v>
      </c>
      <c r="CB179" s="61">
        <v>-3.0</v>
      </c>
      <c r="CC179" s="61">
        <v>30.0</v>
      </c>
      <c r="CD179" s="62" t="s">
        <v>128</v>
      </c>
      <c r="CE179" s="61">
        <v>27.0</v>
      </c>
      <c r="CF179" s="61">
        <v>0.8</v>
      </c>
      <c r="CG179" s="61" t="s">
        <v>128</v>
      </c>
      <c r="CH179" s="82" t="s">
        <v>119</v>
      </c>
      <c r="CI179" s="47" t="s">
        <v>119</v>
      </c>
      <c r="CJ179" s="83" t="s">
        <v>119</v>
      </c>
      <c r="CK179" s="47" t="s">
        <v>119</v>
      </c>
      <c r="CL179" s="67">
        <v>8.0</v>
      </c>
      <c r="CM179" s="68" t="s">
        <v>147</v>
      </c>
      <c r="CN179" s="67">
        <v>5.0</v>
      </c>
      <c r="CO179" s="67" t="s">
        <v>147</v>
      </c>
      <c r="CP179" s="84">
        <v>6.0</v>
      </c>
      <c r="CQ179" s="48" t="str">
        <f t="shared" si="1"/>
        <v>ausencia</v>
      </c>
      <c r="CR179" s="85">
        <v>5.0</v>
      </c>
      <c r="CS179" s="49" t="str">
        <f t="shared" si="2"/>
        <v>ausencia</v>
      </c>
      <c r="CT179" s="50">
        <v>87.0</v>
      </c>
      <c r="CU179" s="50" t="s">
        <v>502</v>
      </c>
      <c r="CV179" s="50">
        <v>0.32820078</v>
      </c>
      <c r="CW179" s="66"/>
      <c r="CX179" s="51">
        <v>0.58640743</v>
      </c>
      <c r="CY179" s="52">
        <v>21.0</v>
      </c>
      <c r="CZ179" s="53">
        <v>0.0</v>
      </c>
      <c r="DA179" s="54" t="s">
        <v>117</v>
      </c>
      <c r="DB179" s="55" t="s">
        <v>118</v>
      </c>
      <c r="DC179" s="57">
        <v>83.0</v>
      </c>
      <c r="DD179" s="57">
        <v>26.0</v>
      </c>
      <c r="DE179" s="57">
        <v>57.0</v>
      </c>
      <c r="DF179" s="57">
        <v>38.8328</v>
      </c>
      <c r="DG179" s="57">
        <v>39.7602</v>
      </c>
      <c r="DH179" s="57">
        <v>37.9277</v>
      </c>
      <c r="DI179" s="57">
        <v>418379.0</v>
      </c>
      <c r="DJ179" s="57">
        <v>54975.0</v>
      </c>
      <c r="DK179" s="57">
        <v>13744.0</v>
      </c>
      <c r="DL179" s="57">
        <v>421201.7185</v>
      </c>
    </row>
    <row r="180">
      <c r="A180" s="28" t="s">
        <v>577</v>
      </c>
      <c r="B180" s="28" t="s">
        <v>115</v>
      </c>
      <c r="C180" s="30">
        <v>45556.0</v>
      </c>
      <c r="D180" s="40">
        <v>47.0</v>
      </c>
      <c r="E180" s="29" t="s">
        <v>145</v>
      </c>
      <c r="F180" s="29">
        <v>169.0</v>
      </c>
      <c r="G180" s="73">
        <v>67.0</v>
      </c>
      <c r="H180" s="33">
        <v>23.458562375266972</v>
      </c>
      <c r="I180" s="29" t="s">
        <v>117</v>
      </c>
      <c r="J180" s="29">
        <v>2.0</v>
      </c>
      <c r="K180" s="74">
        <v>44501.0</v>
      </c>
      <c r="L180" s="29" t="s">
        <v>117</v>
      </c>
      <c r="M180" s="29">
        <v>1.0</v>
      </c>
      <c r="N180" s="74">
        <v>44013.0</v>
      </c>
      <c r="O180" s="29">
        <v>0.0</v>
      </c>
      <c r="P180" s="74">
        <v>44013.0</v>
      </c>
      <c r="Q180" s="29" t="s">
        <v>118</v>
      </c>
      <c r="R180" s="35" t="s">
        <v>131</v>
      </c>
      <c r="S180" s="29" t="s">
        <v>177</v>
      </c>
      <c r="T180" s="29" t="s">
        <v>118</v>
      </c>
      <c r="U180" s="29">
        <v>1.0</v>
      </c>
      <c r="V180" s="29">
        <v>1.0</v>
      </c>
      <c r="W180" s="29">
        <v>3.0</v>
      </c>
      <c r="X180" s="29">
        <v>3.0</v>
      </c>
      <c r="Y180" s="29">
        <v>1.0</v>
      </c>
      <c r="Z180" s="29">
        <v>3.0</v>
      </c>
      <c r="AA180" s="29">
        <v>1.0</v>
      </c>
      <c r="AB180" s="29">
        <v>1.0</v>
      </c>
      <c r="AC180" s="29">
        <v>1.0</v>
      </c>
      <c r="AD180" s="29">
        <v>3.0</v>
      </c>
      <c r="AE180" s="29">
        <v>1.0</v>
      </c>
      <c r="AF180" s="29">
        <v>1.0</v>
      </c>
      <c r="AG180" s="29" t="s">
        <v>119</v>
      </c>
      <c r="AH180" s="90" t="s">
        <v>118</v>
      </c>
      <c r="AI180" s="29" t="s">
        <v>118</v>
      </c>
      <c r="AJ180" s="29" t="s">
        <v>118</v>
      </c>
      <c r="AK180" s="29" t="s">
        <v>118</v>
      </c>
      <c r="AL180" s="29" t="s">
        <v>118</v>
      </c>
      <c r="AM180" s="29" t="s">
        <v>118</v>
      </c>
      <c r="AN180" s="29" t="s">
        <v>118</v>
      </c>
      <c r="AO180" s="29" t="s">
        <v>118</v>
      </c>
      <c r="AP180" s="29" t="s">
        <v>118</v>
      </c>
      <c r="AQ180" s="29" t="s">
        <v>118</v>
      </c>
      <c r="AR180" s="29" t="s">
        <v>118</v>
      </c>
      <c r="AS180" s="29" t="s">
        <v>119</v>
      </c>
      <c r="AT180" s="29" t="s">
        <v>117</v>
      </c>
      <c r="AU180" s="38" t="s">
        <v>422</v>
      </c>
      <c r="AV180" s="29">
        <v>50.0</v>
      </c>
      <c r="AW180" s="35">
        <v>39.0</v>
      </c>
      <c r="AX180" s="35" t="s">
        <v>206</v>
      </c>
      <c r="AY180" s="35">
        <v>0.0</v>
      </c>
      <c r="AZ180" s="39" t="s">
        <v>142</v>
      </c>
      <c r="BA180" s="35">
        <v>5.0</v>
      </c>
      <c r="BB180" s="35" t="s">
        <v>135</v>
      </c>
      <c r="BC180" s="29" t="s">
        <v>201</v>
      </c>
      <c r="BD180" s="29" t="s">
        <v>127</v>
      </c>
      <c r="BE180" s="28">
        <v>1543.0</v>
      </c>
      <c r="BF180" s="28">
        <v>1543.0</v>
      </c>
      <c r="BG180" s="60">
        <v>44.0</v>
      </c>
      <c r="BH180" s="61">
        <v>10.0</v>
      </c>
      <c r="BI180" s="62" t="s">
        <v>128</v>
      </c>
      <c r="BJ180" s="61">
        <v>114.0</v>
      </c>
      <c r="BK180" s="61">
        <v>10.0</v>
      </c>
      <c r="BL180" s="62" t="s">
        <v>128</v>
      </c>
      <c r="BM180" s="61">
        <v>9.0</v>
      </c>
      <c r="BN180" s="61">
        <v>58.0</v>
      </c>
      <c r="BO180" s="62" t="s">
        <v>128</v>
      </c>
      <c r="BP180" s="61">
        <v>7.0</v>
      </c>
      <c r="BQ180" s="61">
        <v>61.0</v>
      </c>
      <c r="BR180" s="62" t="s">
        <v>128</v>
      </c>
      <c r="BS180" s="61">
        <v>121.0</v>
      </c>
      <c r="BT180" s="61">
        <v>90.0</v>
      </c>
      <c r="BU180" s="62" t="s">
        <v>128</v>
      </c>
      <c r="BV180" s="61">
        <v>70.0</v>
      </c>
      <c r="BW180" s="61">
        <v>30.0</v>
      </c>
      <c r="BX180" s="62" t="s">
        <v>128</v>
      </c>
      <c r="BY180" s="61">
        <v>50.0</v>
      </c>
      <c r="BZ180" s="61">
        <v>85.0</v>
      </c>
      <c r="CA180" s="62" t="s">
        <v>128</v>
      </c>
      <c r="CB180" s="61">
        <v>6.0</v>
      </c>
      <c r="CC180" s="61">
        <v>60.0</v>
      </c>
      <c r="CD180" s="62" t="s">
        <v>128</v>
      </c>
      <c r="CE180" s="61">
        <v>30.0</v>
      </c>
      <c r="CF180" s="61">
        <v>1.4</v>
      </c>
      <c r="CG180" s="61" t="s">
        <v>128</v>
      </c>
      <c r="CH180" s="82" t="s">
        <v>119</v>
      </c>
      <c r="CI180" s="47" t="s">
        <v>119</v>
      </c>
      <c r="CJ180" s="83" t="s">
        <v>119</v>
      </c>
      <c r="CK180" s="47" t="s">
        <v>119</v>
      </c>
      <c r="CL180" s="67">
        <v>7.0</v>
      </c>
      <c r="CM180" s="68" t="s">
        <v>147</v>
      </c>
      <c r="CN180" s="67">
        <v>7.0</v>
      </c>
      <c r="CO180" s="67" t="s">
        <v>147</v>
      </c>
      <c r="CP180" s="84">
        <v>5.0</v>
      </c>
      <c r="CQ180" s="48" t="str">
        <f t="shared" si="1"/>
        <v>ausencia</v>
      </c>
      <c r="CR180" s="85">
        <v>7.0</v>
      </c>
      <c r="CS180" s="49" t="str">
        <f t="shared" si="2"/>
        <v>ausencia</v>
      </c>
      <c r="CT180" s="75" t="s">
        <v>578</v>
      </c>
      <c r="CU180" s="50">
        <v>16.0</v>
      </c>
      <c r="CV180" s="50">
        <v>2.24172896</v>
      </c>
      <c r="CW180" s="50">
        <v>0.12779015</v>
      </c>
      <c r="CX180" s="51">
        <v>0.62230308</v>
      </c>
      <c r="CY180" s="52">
        <v>16.0</v>
      </c>
      <c r="CZ180" s="53">
        <v>5.0</v>
      </c>
      <c r="DA180" s="54" t="s">
        <v>117</v>
      </c>
      <c r="DB180" s="55" t="s">
        <v>118</v>
      </c>
      <c r="DC180" s="56">
        <v>535.0</v>
      </c>
      <c r="DD180" s="57">
        <v>371.0</v>
      </c>
      <c r="DE180" s="58">
        <v>164.0</v>
      </c>
      <c r="DF180" s="57">
        <v>44.1916</v>
      </c>
      <c r="DG180" s="57">
        <v>43.618</v>
      </c>
      <c r="DH180" s="58">
        <v>44.8009</v>
      </c>
      <c r="DI180" s="57">
        <v>435425.0</v>
      </c>
      <c r="DJ180" s="57">
        <v>55184.0</v>
      </c>
      <c r="DK180" s="57">
        <v>7450.0</v>
      </c>
      <c r="DL180" s="57">
        <v>395758.4058</v>
      </c>
    </row>
    <row r="181">
      <c r="A181" s="28" t="s">
        <v>579</v>
      </c>
      <c r="B181" s="28" t="s">
        <v>115</v>
      </c>
      <c r="C181" s="30">
        <v>45556.0</v>
      </c>
      <c r="D181" s="89">
        <v>58.0</v>
      </c>
      <c r="E181" s="29" t="s">
        <v>145</v>
      </c>
      <c r="F181" s="29">
        <v>183.0</v>
      </c>
      <c r="G181" s="73">
        <v>96.0</v>
      </c>
      <c r="H181" s="33">
        <v>28.666129176744604</v>
      </c>
      <c r="I181" s="29" t="s">
        <v>117</v>
      </c>
      <c r="J181" s="29">
        <v>3.0</v>
      </c>
      <c r="K181" s="74">
        <v>44562.0</v>
      </c>
      <c r="L181" s="29" t="s">
        <v>117</v>
      </c>
      <c r="M181" s="29">
        <v>1.0</v>
      </c>
      <c r="N181" s="74">
        <v>44013.0</v>
      </c>
      <c r="O181" s="29">
        <v>0.0</v>
      </c>
      <c r="P181" s="74">
        <v>44013.0</v>
      </c>
      <c r="Q181" s="29" t="s">
        <v>118</v>
      </c>
      <c r="R181" s="35" t="s">
        <v>131</v>
      </c>
      <c r="S181" s="29" t="s">
        <v>177</v>
      </c>
      <c r="T181" s="29" t="s">
        <v>118</v>
      </c>
      <c r="U181" s="29">
        <v>3.0</v>
      </c>
      <c r="V181" s="29">
        <v>1.0</v>
      </c>
      <c r="W181" s="29">
        <v>3.0</v>
      </c>
      <c r="X181" s="29">
        <v>3.0</v>
      </c>
      <c r="Y181" s="29">
        <v>3.0</v>
      </c>
      <c r="Z181" s="29">
        <v>3.0</v>
      </c>
      <c r="AA181" s="29">
        <v>3.0</v>
      </c>
      <c r="AB181" s="29">
        <v>1.0</v>
      </c>
      <c r="AC181" s="29">
        <v>1.0</v>
      </c>
      <c r="AD181" s="29">
        <v>3.0</v>
      </c>
      <c r="AE181" s="29">
        <v>1.0</v>
      </c>
      <c r="AF181" s="29">
        <v>1.0</v>
      </c>
      <c r="AG181" s="29" t="s">
        <v>119</v>
      </c>
      <c r="AH181" s="90" t="s">
        <v>118</v>
      </c>
      <c r="AI181" s="29" t="s">
        <v>118</v>
      </c>
      <c r="AJ181" s="29" t="s">
        <v>118</v>
      </c>
      <c r="AK181" s="29" t="s">
        <v>118</v>
      </c>
      <c r="AL181" s="29" t="s">
        <v>118</v>
      </c>
      <c r="AM181" s="29" t="s">
        <v>118</v>
      </c>
      <c r="AN181" s="29" t="s">
        <v>118</v>
      </c>
      <c r="AO181" s="29" t="s">
        <v>118</v>
      </c>
      <c r="AP181" s="29" t="s">
        <v>118</v>
      </c>
      <c r="AQ181" s="29" t="s">
        <v>118</v>
      </c>
      <c r="AR181" s="29" t="s">
        <v>118</v>
      </c>
      <c r="AS181" s="29" t="s">
        <v>118</v>
      </c>
      <c r="AT181" s="29" t="s">
        <v>117</v>
      </c>
      <c r="AU181" s="38" t="s">
        <v>134</v>
      </c>
      <c r="AV181" s="29">
        <v>80.0</v>
      </c>
      <c r="AW181" s="35">
        <v>32.0</v>
      </c>
      <c r="AX181" s="35" t="s">
        <v>141</v>
      </c>
      <c r="AY181" s="35">
        <v>1224.0</v>
      </c>
      <c r="AZ181" s="39" t="s">
        <v>165</v>
      </c>
      <c r="BA181" s="35">
        <v>12.0</v>
      </c>
      <c r="BB181" s="35" t="s">
        <v>125</v>
      </c>
      <c r="BC181" s="29" t="s">
        <v>157</v>
      </c>
      <c r="BD181" s="29" t="s">
        <v>127</v>
      </c>
      <c r="BE181" s="28">
        <v>1543.0</v>
      </c>
      <c r="BF181" s="28">
        <v>1543.0</v>
      </c>
      <c r="BG181" s="60">
        <v>73.0</v>
      </c>
      <c r="BH181" s="61">
        <v>35.0</v>
      </c>
      <c r="BI181" s="62" t="s">
        <v>128</v>
      </c>
      <c r="BJ181" s="61">
        <v>114.0</v>
      </c>
      <c r="BK181" s="61">
        <v>10.0</v>
      </c>
      <c r="BL181" s="62" t="s">
        <v>128</v>
      </c>
      <c r="BM181" s="61">
        <v>7.0</v>
      </c>
      <c r="BN181" s="61">
        <v>28.0</v>
      </c>
      <c r="BO181" s="62" t="s">
        <v>128</v>
      </c>
      <c r="BP181" s="61">
        <v>5.0</v>
      </c>
      <c r="BQ181" s="61">
        <v>29.0</v>
      </c>
      <c r="BR181" s="62" t="s">
        <v>128</v>
      </c>
      <c r="BS181" s="61">
        <v>81.0</v>
      </c>
      <c r="BT181" s="61">
        <v>20.0</v>
      </c>
      <c r="BU181" s="62" t="s">
        <v>128</v>
      </c>
      <c r="BV181" s="61">
        <v>61.0</v>
      </c>
      <c r="BW181" s="61">
        <v>40.0</v>
      </c>
      <c r="BX181" s="62" t="s">
        <v>128</v>
      </c>
      <c r="BY181" s="61">
        <v>41.0</v>
      </c>
      <c r="BZ181" s="61">
        <v>70.0</v>
      </c>
      <c r="CA181" s="62" t="s">
        <v>128</v>
      </c>
      <c r="CB181" s="61">
        <v>7.0</v>
      </c>
      <c r="CC181" s="61">
        <v>90.0</v>
      </c>
      <c r="CD181" s="62" t="s">
        <v>128</v>
      </c>
      <c r="CE181" s="61">
        <v>26.0</v>
      </c>
      <c r="CF181" s="61">
        <v>0.5</v>
      </c>
      <c r="CG181" s="61" t="s">
        <v>128</v>
      </c>
      <c r="CH181" s="82" t="s">
        <v>119</v>
      </c>
      <c r="CI181" s="47" t="s">
        <v>119</v>
      </c>
      <c r="CJ181" s="83" t="s">
        <v>119</v>
      </c>
      <c r="CK181" s="47" t="s">
        <v>119</v>
      </c>
      <c r="CL181" s="67">
        <v>2.0</v>
      </c>
      <c r="CM181" s="68" t="s">
        <v>129</v>
      </c>
      <c r="CN181" s="67">
        <v>4.0</v>
      </c>
      <c r="CO181" s="67" t="s">
        <v>129</v>
      </c>
      <c r="CP181" s="84">
        <v>1.0</v>
      </c>
      <c r="CQ181" s="48" t="str">
        <f t="shared" si="1"/>
        <v>ausencia</v>
      </c>
      <c r="CR181" s="85">
        <v>4.0</v>
      </c>
      <c r="CS181" s="49" t="str">
        <f t="shared" si="2"/>
        <v>ausencia</v>
      </c>
      <c r="CT181" s="75" t="s">
        <v>580</v>
      </c>
      <c r="CU181" s="50">
        <v>16.0</v>
      </c>
      <c r="CV181" s="50">
        <v>2.02731319</v>
      </c>
      <c r="CW181" s="50">
        <v>0.13132352</v>
      </c>
      <c r="CX181" s="51">
        <v>0.66242451</v>
      </c>
      <c r="CY181" s="52">
        <v>20.0</v>
      </c>
      <c r="CZ181" s="53">
        <v>5.0</v>
      </c>
      <c r="DA181" s="54" t="s">
        <v>117</v>
      </c>
      <c r="DB181" s="55" t="s">
        <v>118</v>
      </c>
      <c r="DC181" s="56">
        <v>1437.0</v>
      </c>
      <c r="DD181" s="57">
        <v>1145.0</v>
      </c>
      <c r="DE181" s="58">
        <v>292.0</v>
      </c>
      <c r="DF181" s="57">
        <v>43.7868</v>
      </c>
      <c r="DG181" s="57">
        <v>43.5727</v>
      </c>
      <c r="DH181" s="58">
        <v>44.0136</v>
      </c>
      <c r="DI181" s="57">
        <v>498816.0</v>
      </c>
      <c r="DJ181" s="57">
        <v>56922.0</v>
      </c>
      <c r="DK181" s="57">
        <v>26091.0</v>
      </c>
      <c r="DL181" s="57">
        <v>450354.7426</v>
      </c>
    </row>
    <row r="182">
      <c r="A182" s="28" t="s">
        <v>581</v>
      </c>
      <c r="B182" s="28" t="s">
        <v>115</v>
      </c>
      <c r="C182" s="30">
        <v>45556.0</v>
      </c>
      <c r="D182" s="72">
        <v>64.0</v>
      </c>
      <c r="E182" s="29" t="s">
        <v>116</v>
      </c>
      <c r="F182" s="29">
        <v>162.0</v>
      </c>
      <c r="G182" s="73">
        <v>55.0</v>
      </c>
      <c r="H182" s="33">
        <v>20.95717116293248</v>
      </c>
      <c r="I182" s="29" t="s">
        <v>117</v>
      </c>
      <c r="J182" s="29">
        <v>6.0</v>
      </c>
      <c r="K182" s="74">
        <v>45330.0</v>
      </c>
      <c r="L182" s="29" t="s">
        <v>117</v>
      </c>
      <c r="M182" s="29">
        <v>1.0</v>
      </c>
      <c r="N182" s="74">
        <v>44166.0</v>
      </c>
      <c r="O182" s="29">
        <v>0.0</v>
      </c>
      <c r="P182" s="28" t="s">
        <v>119</v>
      </c>
      <c r="Q182" s="29" t="s">
        <v>118</v>
      </c>
      <c r="R182" s="35" t="s">
        <v>131</v>
      </c>
      <c r="S182" s="29" t="s">
        <v>132</v>
      </c>
      <c r="T182" s="29" t="s">
        <v>118</v>
      </c>
      <c r="U182" s="29">
        <v>2.0</v>
      </c>
      <c r="V182" s="29">
        <v>2.0</v>
      </c>
      <c r="W182" s="29">
        <v>2.0</v>
      </c>
      <c r="X182" s="29">
        <v>2.0</v>
      </c>
      <c r="Y182" s="29">
        <v>3.0</v>
      </c>
      <c r="Z182" s="29">
        <v>2.0</v>
      </c>
      <c r="AA182" s="29">
        <v>3.0</v>
      </c>
      <c r="AB182" s="29">
        <v>3.0</v>
      </c>
      <c r="AC182" s="29">
        <v>3.0</v>
      </c>
      <c r="AD182" s="29">
        <v>2.0</v>
      </c>
      <c r="AE182" s="29">
        <v>3.0</v>
      </c>
      <c r="AF182" s="29">
        <v>3.0</v>
      </c>
      <c r="AG182" s="91" t="s">
        <v>582</v>
      </c>
      <c r="AH182" s="90" t="s">
        <v>118</v>
      </c>
      <c r="AI182" s="29" t="s">
        <v>118</v>
      </c>
      <c r="AJ182" s="29" t="s">
        <v>118</v>
      </c>
      <c r="AK182" s="29" t="s">
        <v>117</v>
      </c>
      <c r="AL182" s="29" t="s">
        <v>118</v>
      </c>
      <c r="AM182" s="29" t="s">
        <v>118</v>
      </c>
      <c r="AN182" s="29" t="s">
        <v>118</v>
      </c>
      <c r="AO182" s="29" t="s">
        <v>118</v>
      </c>
      <c r="AP182" s="29" t="s">
        <v>118</v>
      </c>
      <c r="AQ182" s="29" t="s">
        <v>118</v>
      </c>
      <c r="AR182" s="29" t="s">
        <v>117</v>
      </c>
      <c r="AS182" s="29" t="s">
        <v>583</v>
      </c>
      <c r="AT182" s="29" t="s">
        <v>118</v>
      </c>
      <c r="AU182" s="38" t="s">
        <v>584</v>
      </c>
      <c r="AV182" s="29">
        <v>90.0</v>
      </c>
      <c r="AW182" s="35">
        <v>16.0</v>
      </c>
      <c r="AX182" s="35" t="s">
        <v>123</v>
      </c>
      <c r="AY182" s="35">
        <v>2034.0</v>
      </c>
      <c r="AZ182" s="39" t="s">
        <v>165</v>
      </c>
      <c r="BA182" s="35">
        <v>5.0</v>
      </c>
      <c r="BB182" s="35" t="s">
        <v>135</v>
      </c>
      <c r="BC182" s="29" t="s">
        <v>153</v>
      </c>
      <c r="BD182" s="29" t="s">
        <v>162</v>
      </c>
      <c r="BE182" s="28">
        <v>1390.0</v>
      </c>
      <c r="BF182" s="29" t="s">
        <v>119</v>
      </c>
      <c r="BG182" s="40">
        <v>26.0</v>
      </c>
      <c r="BH182" s="41">
        <v>80.0</v>
      </c>
      <c r="BI182" s="42" t="s">
        <v>128</v>
      </c>
      <c r="BJ182" s="41">
        <v>61.0</v>
      </c>
      <c r="BK182" s="41">
        <v>80.0</v>
      </c>
      <c r="BL182" s="42" t="s">
        <v>128</v>
      </c>
      <c r="BM182" s="41">
        <v>9.0</v>
      </c>
      <c r="BN182" s="41">
        <v>70.0</v>
      </c>
      <c r="BO182" s="42" t="s">
        <v>128</v>
      </c>
      <c r="BP182" s="41">
        <v>8.0</v>
      </c>
      <c r="BQ182" s="41">
        <v>85.0</v>
      </c>
      <c r="BR182" s="42" t="s">
        <v>128</v>
      </c>
      <c r="BS182" s="41">
        <v>113.0</v>
      </c>
      <c r="BT182" s="41">
        <v>95.0</v>
      </c>
      <c r="BU182" s="42" t="s">
        <v>128</v>
      </c>
      <c r="BV182" s="41">
        <v>91.0</v>
      </c>
      <c r="BW182" s="41">
        <v>95.0</v>
      </c>
      <c r="BX182" s="42" t="s">
        <v>128</v>
      </c>
      <c r="BY182" s="41">
        <v>57.0</v>
      </c>
      <c r="BZ182" s="41">
        <v>95.0</v>
      </c>
      <c r="CA182" s="42" t="s">
        <v>128</v>
      </c>
      <c r="CB182" s="41">
        <v>7.0</v>
      </c>
      <c r="CC182" s="41">
        <v>95.0</v>
      </c>
      <c r="CD182" s="42" t="s">
        <v>128</v>
      </c>
      <c r="CE182" s="41">
        <v>29.0</v>
      </c>
      <c r="CF182" s="41">
        <v>1.5</v>
      </c>
      <c r="CG182" s="41" t="s">
        <v>128</v>
      </c>
      <c r="CH182" s="82" t="s">
        <v>119</v>
      </c>
      <c r="CI182" s="47" t="s">
        <v>119</v>
      </c>
      <c r="CJ182" s="83" t="s">
        <v>119</v>
      </c>
      <c r="CK182" s="47" t="s">
        <v>119</v>
      </c>
      <c r="CL182" s="67">
        <v>2.0</v>
      </c>
      <c r="CM182" s="68" t="s">
        <v>129</v>
      </c>
      <c r="CN182" s="67">
        <v>4.0</v>
      </c>
      <c r="CO182" s="67" t="s">
        <v>129</v>
      </c>
      <c r="CP182" s="84">
        <v>1.0</v>
      </c>
      <c r="CQ182" s="48" t="str">
        <f t="shared" si="1"/>
        <v>ausencia</v>
      </c>
      <c r="CR182" s="85">
        <v>4.0</v>
      </c>
      <c r="CS182" s="49" t="str">
        <f t="shared" si="2"/>
        <v>ausencia</v>
      </c>
      <c r="CT182" s="75" t="s">
        <v>585</v>
      </c>
      <c r="CU182" s="50">
        <v>47.0</v>
      </c>
      <c r="CV182" s="50">
        <v>1.31967566</v>
      </c>
      <c r="CW182" s="50">
        <v>0.14836998</v>
      </c>
      <c r="CX182" s="51">
        <v>0.74996113</v>
      </c>
      <c r="CY182" s="52">
        <v>17.0</v>
      </c>
      <c r="CZ182" s="53">
        <v>0.0</v>
      </c>
      <c r="DA182" s="54" t="s">
        <v>117</v>
      </c>
      <c r="DB182" s="55" t="s">
        <v>118</v>
      </c>
      <c r="DC182" s="56">
        <v>2629.0</v>
      </c>
      <c r="DD182" s="57">
        <v>2167.0</v>
      </c>
      <c r="DE182" s="58">
        <v>462.0</v>
      </c>
      <c r="DF182" s="57">
        <v>36.0109</v>
      </c>
      <c r="DG182" s="57">
        <v>35.9542</v>
      </c>
      <c r="DH182" s="58">
        <v>36.0691</v>
      </c>
      <c r="DI182" s="57">
        <v>565439.0</v>
      </c>
      <c r="DJ182" s="57">
        <v>59264.0</v>
      </c>
      <c r="DK182" s="57">
        <v>26093.0</v>
      </c>
      <c r="DL182" s="57">
        <v>467359.6091</v>
      </c>
    </row>
    <row r="183">
      <c r="A183" s="28" t="s">
        <v>586</v>
      </c>
      <c r="B183" s="28" t="s">
        <v>115</v>
      </c>
      <c r="C183" s="30">
        <v>45556.0</v>
      </c>
      <c r="D183" s="72">
        <v>52.0</v>
      </c>
      <c r="E183" s="29" t="s">
        <v>116</v>
      </c>
      <c r="F183" s="29">
        <v>170.0</v>
      </c>
      <c r="G183" s="73">
        <v>65.0</v>
      </c>
      <c r="H183" s="33">
        <v>22.491349480968857</v>
      </c>
      <c r="I183" s="29" t="s">
        <v>117</v>
      </c>
      <c r="J183" s="29">
        <v>4.0</v>
      </c>
      <c r="K183" s="74">
        <v>44735.0</v>
      </c>
      <c r="L183" s="29" t="s">
        <v>117</v>
      </c>
      <c r="M183" s="29">
        <v>1.0</v>
      </c>
      <c r="N183" s="74">
        <v>44409.0</v>
      </c>
      <c r="O183" s="29">
        <v>1.0</v>
      </c>
      <c r="P183" s="74">
        <v>44921.0</v>
      </c>
      <c r="Q183" s="29" t="s">
        <v>118</v>
      </c>
      <c r="R183" s="35" t="s">
        <v>131</v>
      </c>
      <c r="S183" s="29" t="s">
        <v>132</v>
      </c>
      <c r="T183" s="29" t="s">
        <v>118</v>
      </c>
      <c r="U183" s="29">
        <v>3.0</v>
      </c>
      <c r="V183" s="29">
        <v>2.0</v>
      </c>
      <c r="W183" s="29">
        <v>1.0</v>
      </c>
      <c r="X183" s="29">
        <v>3.0</v>
      </c>
      <c r="Y183" s="29">
        <v>3.0</v>
      </c>
      <c r="Z183" s="29">
        <v>3.0</v>
      </c>
      <c r="AA183" s="29">
        <v>3.0</v>
      </c>
      <c r="AB183" s="29">
        <v>3.0</v>
      </c>
      <c r="AC183" s="29">
        <v>3.0</v>
      </c>
      <c r="AD183" s="29">
        <v>3.0</v>
      </c>
      <c r="AE183" s="29">
        <v>3.0</v>
      </c>
      <c r="AF183" s="29">
        <v>3.0</v>
      </c>
      <c r="AG183" s="29" t="s">
        <v>119</v>
      </c>
      <c r="AH183" s="90" t="s">
        <v>118</v>
      </c>
      <c r="AI183" s="29" t="s">
        <v>118</v>
      </c>
      <c r="AJ183" s="29" t="s">
        <v>118</v>
      </c>
      <c r="AK183" s="29" t="s">
        <v>118</v>
      </c>
      <c r="AL183" s="29" t="s">
        <v>118</v>
      </c>
      <c r="AM183" s="29" t="s">
        <v>118</v>
      </c>
      <c r="AN183" s="29" t="s">
        <v>118</v>
      </c>
      <c r="AO183" s="29" t="s">
        <v>118</v>
      </c>
      <c r="AP183" s="29" t="s">
        <v>118</v>
      </c>
      <c r="AQ183" s="29" t="s">
        <v>118</v>
      </c>
      <c r="AR183" s="29" t="s">
        <v>117</v>
      </c>
      <c r="AS183" s="87" t="s">
        <v>587</v>
      </c>
      <c r="AT183" s="29" t="s">
        <v>118</v>
      </c>
      <c r="AU183" s="38" t="s">
        <v>134</v>
      </c>
      <c r="AV183" s="29">
        <v>75.0</v>
      </c>
      <c r="AW183" s="38">
        <v>20.0</v>
      </c>
      <c r="AX183" s="38" t="s">
        <v>123</v>
      </c>
      <c r="AY183" s="35">
        <v>1385.9999999999998</v>
      </c>
      <c r="AZ183" s="39" t="s">
        <v>165</v>
      </c>
      <c r="BA183" s="35">
        <v>4.0</v>
      </c>
      <c r="BB183" s="35" t="s">
        <v>135</v>
      </c>
      <c r="BC183" s="29" t="s">
        <v>136</v>
      </c>
      <c r="BD183" s="29" t="s">
        <v>127</v>
      </c>
      <c r="BE183" s="28">
        <v>1147.0</v>
      </c>
      <c r="BF183" s="28">
        <v>635.0</v>
      </c>
      <c r="BG183" s="60">
        <v>21.0</v>
      </c>
      <c r="BH183" s="61">
        <v>95.0</v>
      </c>
      <c r="BI183" s="62" t="s">
        <v>128</v>
      </c>
      <c r="BJ183" s="61">
        <v>56.0</v>
      </c>
      <c r="BK183" s="61">
        <v>95.0</v>
      </c>
      <c r="BL183" s="62" t="s">
        <v>128</v>
      </c>
      <c r="BM183" s="61">
        <v>6.0</v>
      </c>
      <c r="BN183" s="61">
        <v>17.0</v>
      </c>
      <c r="BO183" s="62" t="s">
        <v>128</v>
      </c>
      <c r="BP183" s="61">
        <v>7.0</v>
      </c>
      <c r="BQ183" s="61">
        <v>71.0</v>
      </c>
      <c r="BR183" s="62" t="s">
        <v>128</v>
      </c>
      <c r="BS183" s="61">
        <v>77.0</v>
      </c>
      <c r="BT183" s="61">
        <v>10.0</v>
      </c>
      <c r="BU183" s="62" t="s">
        <v>150</v>
      </c>
      <c r="BV183" s="61">
        <v>67.0</v>
      </c>
      <c r="BW183" s="61">
        <v>40.0</v>
      </c>
      <c r="BX183" s="62" t="s">
        <v>128</v>
      </c>
      <c r="BY183" s="61">
        <v>43.0</v>
      </c>
      <c r="BZ183" s="61">
        <v>60.0</v>
      </c>
      <c r="CA183" s="62" t="s">
        <v>128</v>
      </c>
      <c r="CB183" s="61">
        <v>7.0</v>
      </c>
      <c r="CC183" s="61">
        <v>80.0</v>
      </c>
      <c r="CD183" s="62" t="s">
        <v>128</v>
      </c>
      <c r="CE183" s="61">
        <v>29.0</v>
      </c>
      <c r="CF183" s="61">
        <v>1.1</v>
      </c>
      <c r="CG183" s="61" t="s">
        <v>128</v>
      </c>
      <c r="CH183" s="82" t="s">
        <v>119</v>
      </c>
      <c r="CI183" s="47" t="s">
        <v>119</v>
      </c>
      <c r="CJ183" s="83" t="s">
        <v>119</v>
      </c>
      <c r="CK183" s="47" t="s">
        <v>119</v>
      </c>
      <c r="CL183" s="67">
        <v>0.0</v>
      </c>
      <c r="CM183" s="68" t="s">
        <v>129</v>
      </c>
      <c r="CN183" s="67">
        <v>1.0</v>
      </c>
      <c r="CO183" s="67" t="s">
        <v>129</v>
      </c>
      <c r="CP183" s="84">
        <v>0.0</v>
      </c>
      <c r="CQ183" s="48" t="str">
        <f t="shared" si="1"/>
        <v>ausencia</v>
      </c>
      <c r="CR183" s="85">
        <v>1.0</v>
      </c>
      <c r="CS183" s="49" t="str">
        <f t="shared" si="2"/>
        <v>ausencia</v>
      </c>
      <c r="CT183" s="75" t="s">
        <v>588</v>
      </c>
      <c r="CU183" s="50">
        <v>30.0</v>
      </c>
      <c r="CV183" s="50">
        <v>3.08748326</v>
      </c>
      <c r="CW183" s="50">
        <v>0.10540311</v>
      </c>
      <c r="CX183" s="51">
        <v>0.59904203</v>
      </c>
      <c r="CY183" s="52">
        <v>17.0</v>
      </c>
      <c r="CZ183" s="53">
        <v>0.0</v>
      </c>
      <c r="DA183" s="54" t="s">
        <v>117</v>
      </c>
      <c r="DB183" s="55" t="s">
        <v>118</v>
      </c>
      <c r="DC183" s="56">
        <v>51.0</v>
      </c>
      <c r="DD183" s="57">
        <v>0.0</v>
      </c>
      <c r="DE183" s="58">
        <v>51.0</v>
      </c>
      <c r="DF183" s="57">
        <v>37.0766</v>
      </c>
      <c r="DG183" s="57">
        <v>36.1532</v>
      </c>
      <c r="DH183" s="58">
        <v>38.0375</v>
      </c>
      <c r="DI183" s="57">
        <v>387297.0</v>
      </c>
      <c r="DJ183" s="57">
        <v>50392.0</v>
      </c>
      <c r="DK183" s="57">
        <v>13579.0</v>
      </c>
      <c r="DL183" s="57">
        <v>422337.5919</v>
      </c>
    </row>
    <row r="184">
      <c r="A184" s="28" t="s">
        <v>589</v>
      </c>
      <c r="B184" s="28" t="s">
        <v>115</v>
      </c>
      <c r="C184" s="30">
        <v>45556.0</v>
      </c>
      <c r="D184" s="72">
        <v>46.0</v>
      </c>
      <c r="E184" s="29" t="s">
        <v>145</v>
      </c>
      <c r="F184" s="29">
        <v>178.0</v>
      </c>
      <c r="G184" s="73">
        <v>78.0</v>
      </c>
      <c r="H184" s="33">
        <v>24.61810377477591</v>
      </c>
      <c r="I184" s="29" t="s">
        <v>118</v>
      </c>
      <c r="J184" s="29">
        <v>4.0</v>
      </c>
      <c r="K184" s="74">
        <v>45170.0</v>
      </c>
      <c r="L184" s="29" t="s">
        <v>117</v>
      </c>
      <c r="M184" s="29">
        <v>2.0</v>
      </c>
      <c r="N184" s="74">
        <v>43983.0</v>
      </c>
      <c r="O184" s="29">
        <v>0.0</v>
      </c>
      <c r="P184" s="74">
        <v>44256.0</v>
      </c>
      <c r="Q184" s="29" t="s">
        <v>118</v>
      </c>
      <c r="R184" s="35" t="s">
        <v>131</v>
      </c>
      <c r="S184" s="29" t="s">
        <v>132</v>
      </c>
      <c r="T184" s="29" t="s">
        <v>118</v>
      </c>
      <c r="U184" s="29">
        <v>2.0</v>
      </c>
      <c r="V184" s="29">
        <v>2.0</v>
      </c>
      <c r="W184" s="29">
        <v>2.0</v>
      </c>
      <c r="X184" s="29">
        <v>2.0</v>
      </c>
      <c r="Y184" s="29">
        <v>3.0</v>
      </c>
      <c r="Z184" s="29">
        <v>2.0</v>
      </c>
      <c r="AA184" s="29">
        <v>2.0</v>
      </c>
      <c r="AB184" s="29">
        <v>3.0</v>
      </c>
      <c r="AC184" s="29">
        <v>3.0</v>
      </c>
      <c r="AD184" s="29">
        <v>3.0</v>
      </c>
      <c r="AE184" s="29">
        <v>3.0</v>
      </c>
      <c r="AF184" s="29">
        <v>3.0</v>
      </c>
      <c r="AG184" s="29" t="s">
        <v>119</v>
      </c>
      <c r="AH184" s="90" t="s">
        <v>118</v>
      </c>
      <c r="AI184" s="29" t="s">
        <v>118</v>
      </c>
      <c r="AJ184" s="29" t="s">
        <v>118</v>
      </c>
      <c r="AK184" s="29" t="s">
        <v>118</v>
      </c>
      <c r="AL184" s="29" t="s">
        <v>118</v>
      </c>
      <c r="AM184" s="29" t="s">
        <v>118</v>
      </c>
      <c r="AN184" s="29" t="s">
        <v>118</v>
      </c>
      <c r="AO184" s="29" t="s">
        <v>118</v>
      </c>
      <c r="AP184" s="29" t="s">
        <v>118</v>
      </c>
      <c r="AQ184" s="29" t="s">
        <v>118</v>
      </c>
      <c r="AR184" s="29" t="s">
        <v>118</v>
      </c>
      <c r="AS184" s="29" t="s">
        <v>119</v>
      </c>
      <c r="AT184" s="29" t="s">
        <v>156</v>
      </c>
      <c r="AU184" s="38" t="s">
        <v>122</v>
      </c>
      <c r="AV184" s="29">
        <v>90.0</v>
      </c>
      <c r="AW184" s="35">
        <v>20.0</v>
      </c>
      <c r="AX184" s="35" t="s">
        <v>123</v>
      </c>
      <c r="AY184" s="35">
        <v>3573.0</v>
      </c>
      <c r="AZ184" s="39" t="s">
        <v>124</v>
      </c>
      <c r="BA184" s="35">
        <v>5.0</v>
      </c>
      <c r="BB184" s="35" t="s">
        <v>135</v>
      </c>
      <c r="BC184" s="29" t="s">
        <v>171</v>
      </c>
      <c r="BD184" s="29" t="s">
        <v>223</v>
      </c>
      <c r="BE184" s="28">
        <v>1573.0</v>
      </c>
      <c r="BF184" s="28">
        <v>1300.0</v>
      </c>
      <c r="BG184" s="60">
        <v>27.0</v>
      </c>
      <c r="BH184" s="61">
        <v>55.0</v>
      </c>
      <c r="BI184" s="62" t="s">
        <v>128</v>
      </c>
      <c r="BJ184" s="61">
        <v>72.0</v>
      </c>
      <c r="BK184" s="61">
        <v>30.0</v>
      </c>
      <c r="BL184" s="62" t="s">
        <v>128</v>
      </c>
      <c r="BM184" s="61">
        <v>6.0</v>
      </c>
      <c r="BN184" s="61">
        <v>17.0</v>
      </c>
      <c r="BO184" s="62" t="s">
        <v>128</v>
      </c>
      <c r="BP184" s="61">
        <v>4.0</v>
      </c>
      <c r="BQ184" s="61">
        <v>12.0</v>
      </c>
      <c r="BR184" s="62" t="s">
        <v>128</v>
      </c>
      <c r="BS184" s="61">
        <v>119.0</v>
      </c>
      <c r="BT184" s="61">
        <v>90.0</v>
      </c>
      <c r="BU184" s="62" t="s">
        <v>128</v>
      </c>
      <c r="BV184" s="61">
        <v>58.0</v>
      </c>
      <c r="BW184" s="61">
        <v>15.0</v>
      </c>
      <c r="BX184" s="62" t="s">
        <v>128</v>
      </c>
      <c r="BY184" s="61">
        <v>35.0</v>
      </c>
      <c r="BZ184" s="61">
        <v>20.0</v>
      </c>
      <c r="CA184" s="62" t="s">
        <v>128</v>
      </c>
      <c r="CB184" s="61">
        <v>-4.0</v>
      </c>
      <c r="CC184" s="61">
        <v>20.0</v>
      </c>
      <c r="CD184" s="62" t="s">
        <v>128</v>
      </c>
      <c r="CE184" s="61">
        <v>26.0</v>
      </c>
      <c r="CF184" s="61">
        <v>0.5</v>
      </c>
      <c r="CG184" s="61" t="s">
        <v>128</v>
      </c>
      <c r="CH184" s="82" t="s">
        <v>119</v>
      </c>
      <c r="CI184" s="47" t="s">
        <v>119</v>
      </c>
      <c r="CJ184" s="83" t="s">
        <v>119</v>
      </c>
      <c r="CK184" s="47" t="s">
        <v>119</v>
      </c>
      <c r="CL184" s="67">
        <v>6.0</v>
      </c>
      <c r="CM184" s="68" t="s">
        <v>147</v>
      </c>
      <c r="CN184" s="67">
        <v>7.0</v>
      </c>
      <c r="CO184" s="67" t="s">
        <v>147</v>
      </c>
      <c r="CP184" s="84">
        <v>4.0</v>
      </c>
      <c r="CQ184" s="48" t="str">
        <f t="shared" si="1"/>
        <v>ausencia</v>
      </c>
      <c r="CR184" s="85">
        <v>7.0</v>
      </c>
      <c r="CS184" s="49" t="str">
        <f t="shared" si="2"/>
        <v>ausencia</v>
      </c>
      <c r="CT184" s="75" t="s">
        <v>590</v>
      </c>
      <c r="CU184" s="50" t="s">
        <v>502</v>
      </c>
      <c r="CV184" s="50">
        <v>1.61124666</v>
      </c>
      <c r="CW184" s="50">
        <v>0.12218704</v>
      </c>
      <c r="CX184" s="51">
        <v>0.67319186</v>
      </c>
      <c r="CY184" s="52">
        <v>23.0</v>
      </c>
      <c r="CZ184" s="53">
        <v>0.0</v>
      </c>
      <c r="DA184" s="54" t="s">
        <v>117</v>
      </c>
      <c r="DB184" s="55" t="s">
        <v>118</v>
      </c>
      <c r="DC184" s="56">
        <v>16.0</v>
      </c>
      <c r="DD184" s="57">
        <v>6.0</v>
      </c>
      <c r="DE184" s="58">
        <v>10.0</v>
      </c>
      <c r="DF184" s="57">
        <v>36.3837</v>
      </c>
      <c r="DG184" s="57">
        <v>37.5672</v>
      </c>
      <c r="DH184" s="58">
        <v>35.1945</v>
      </c>
      <c r="DI184" s="57">
        <v>452970.0</v>
      </c>
      <c r="DJ184" s="57">
        <v>64077.0</v>
      </c>
      <c r="DK184" s="57">
        <v>29316.0</v>
      </c>
      <c r="DL184" s="57">
        <v>519242.3652</v>
      </c>
    </row>
    <row r="185">
      <c r="A185" s="28" t="s">
        <v>591</v>
      </c>
      <c r="B185" s="28" t="s">
        <v>115</v>
      </c>
      <c r="C185" s="30">
        <v>45556.0</v>
      </c>
      <c r="D185" s="72">
        <v>47.0</v>
      </c>
      <c r="E185" s="29" t="s">
        <v>145</v>
      </c>
      <c r="F185" s="29">
        <v>163.0</v>
      </c>
      <c r="G185" s="73">
        <v>67.0</v>
      </c>
      <c r="H185" s="33">
        <v>25.21735857578381</v>
      </c>
      <c r="I185" s="29" t="s">
        <v>117</v>
      </c>
      <c r="J185" s="29">
        <v>5.0</v>
      </c>
      <c r="K185" s="74">
        <v>44914.0</v>
      </c>
      <c r="L185" s="29" t="s">
        <v>117</v>
      </c>
      <c r="M185" s="29">
        <v>1.0</v>
      </c>
      <c r="N185" s="74">
        <v>44562.0</v>
      </c>
      <c r="O185" s="29">
        <v>2.0</v>
      </c>
      <c r="P185" s="74">
        <v>44013.0</v>
      </c>
      <c r="Q185" s="29" t="s">
        <v>118</v>
      </c>
      <c r="R185" s="35" t="s">
        <v>131</v>
      </c>
      <c r="S185" s="29" t="s">
        <v>177</v>
      </c>
      <c r="T185" s="29" t="s">
        <v>118</v>
      </c>
      <c r="U185" s="29">
        <v>3.0</v>
      </c>
      <c r="V185" s="29">
        <v>1.0</v>
      </c>
      <c r="W185" s="29">
        <v>3.0</v>
      </c>
      <c r="X185" s="29">
        <v>3.0</v>
      </c>
      <c r="Y185" s="29">
        <v>2.0</v>
      </c>
      <c r="Z185" s="29">
        <v>2.0</v>
      </c>
      <c r="AA185" s="29">
        <v>2.0</v>
      </c>
      <c r="AB185" s="29">
        <v>3.0</v>
      </c>
      <c r="AC185" s="29">
        <v>3.0</v>
      </c>
      <c r="AD185" s="29">
        <v>3.0</v>
      </c>
      <c r="AE185" s="29">
        <v>3.0</v>
      </c>
      <c r="AF185" s="29">
        <v>3.0</v>
      </c>
      <c r="AG185" s="91" t="s">
        <v>592</v>
      </c>
      <c r="AH185" s="90" t="s">
        <v>118</v>
      </c>
      <c r="AI185" s="29" t="s">
        <v>118</v>
      </c>
      <c r="AJ185" s="29" t="s">
        <v>118</v>
      </c>
      <c r="AK185" s="29" t="s">
        <v>118</v>
      </c>
      <c r="AL185" s="29" t="s">
        <v>118</v>
      </c>
      <c r="AM185" s="29" t="s">
        <v>118</v>
      </c>
      <c r="AN185" s="29" t="s">
        <v>118</v>
      </c>
      <c r="AO185" s="29" t="s">
        <v>118</v>
      </c>
      <c r="AP185" s="29" t="s">
        <v>118</v>
      </c>
      <c r="AQ185" s="29" t="s">
        <v>118</v>
      </c>
      <c r="AR185" s="29" t="s">
        <v>118</v>
      </c>
      <c r="AS185" s="29" t="s">
        <v>119</v>
      </c>
      <c r="AT185" s="29" t="s">
        <v>118</v>
      </c>
      <c r="AU185" s="38" t="s">
        <v>282</v>
      </c>
      <c r="AV185" s="29">
        <v>72.0</v>
      </c>
      <c r="AW185" s="35">
        <v>24.0</v>
      </c>
      <c r="AX185" s="35" t="s">
        <v>141</v>
      </c>
      <c r="AY185" s="35">
        <v>1713.0</v>
      </c>
      <c r="AZ185" s="39" t="s">
        <v>142</v>
      </c>
      <c r="BA185" s="35">
        <v>14.0</v>
      </c>
      <c r="BB185" s="35" t="s">
        <v>125</v>
      </c>
      <c r="BC185" s="29" t="s">
        <v>157</v>
      </c>
      <c r="BD185" s="29" t="s">
        <v>162</v>
      </c>
      <c r="BE185" s="28">
        <v>994.0</v>
      </c>
      <c r="BF185" s="28">
        <v>1543.0</v>
      </c>
      <c r="BG185" s="60">
        <v>24.0</v>
      </c>
      <c r="BH185" s="61">
        <v>70.0</v>
      </c>
      <c r="BI185" s="62" t="s">
        <v>128</v>
      </c>
      <c r="BJ185" s="61">
        <v>52.0</v>
      </c>
      <c r="BK185" s="61">
        <v>65.0</v>
      </c>
      <c r="BL185" s="62" t="s">
        <v>128</v>
      </c>
      <c r="BM185" s="61">
        <v>8.0</v>
      </c>
      <c r="BN185" s="61">
        <v>51.0</v>
      </c>
      <c r="BO185" s="62" t="s">
        <v>128</v>
      </c>
      <c r="BP185" s="61">
        <v>8.0</v>
      </c>
      <c r="BQ185" s="61">
        <v>81.0</v>
      </c>
      <c r="BR185" s="62" t="s">
        <v>128</v>
      </c>
      <c r="BS185" s="61">
        <v>87.0</v>
      </c>
      <c r="BT185" s="61">
        <v>20.0</v>
      </c>
      <c r="BU185" s="62" t="s">
        <v>128</v>
      </c>
      <c r="BV185" s="61">
        <v>62.0</v>
      </c>
      <c r="BW185" s="61">
        <v>30.0</v>
      </c>
      <c r="BX185" s="62" t="s">
        <v>128</v>
      </c>
      <c r="BY185" s="61">
        <v>36.0</v>
      </c>
      <c r="BZ185" s="61">
        <v>20.0</v>
      </c>
      <c r="CA185" s="62" t="s">
        <v>128</v>
      </c>
      <c r="CB185" s="61">
        <v>0.0</v>
      </c>
      <c r="CC185" s="61">
        <v>40.0</v>
      </c>
      <c r="CD185" s="62" t="s">
        <v>128</v>
      </c>
      <c r="CE185" s="61">
        <v>28.0</v>
      </c>
      <c r="CF185" s="61">
        <v>0.8</v>
      </c>
      <c r="CG185" s="61" t="s">
        <v>128</v>
      </c>
      <c r="CH185" s="82" t="s">
        <v>119</v>
      </c>
      <c r="CI185" s="47" t="s">
        <v>119</v>
      </c>
      <c r="CJ185" s="83" t="s">
        <v>119</v>
      </c>
      <c r="CK185" s="47" t="s">
        <v>119</v>
      </c>
      <c r="CL185" s="67">
        <v>6.0</v>
      </c>
      <c r="CM185" s="68" t="s">
        <v>147</v>
      </c>
      <c r="CN185" s="67">
        <v>9.0</v>
      </c>
      <c r="CO185" s="67" t="s">
        <v>147</v>
      </c>
      <c r="CP185" s="84">
        <v>4.0</v>
      </c>
      <c r="CQ185" s="48" t="str">
        <f t="shared" si="1"/>
        <v>ausencia</v>
      </c>
      <c r="CR185" s="85">
        <v>8.0</v>
      </c>
      <c r="CS185" s="49" t="str">
        <f t="shared" si="2"/>
        <v>posible</v>
      </c>
      <c r="CT185" s="75" t="s">
        <v>593</v>
      </c>
      <c r="CU185" s="66"/>
      <c r="CV185" s="50">
        <v>1.70252105</v>
      </c>
      <c r="CW185" s="50">
        <v>0.114914</v>
      </c>
      <c r="CX185" s="51">
        <v>0.66422538</v>
      </c>
      <c r="CY185" s="52">
        <v>25.0</v>
      </c>
      <c r="CZ185" s="53">
        <v>1.0</v>
      </c>
      <c r="DA185" s="54" t="s">
        <v>117</v>
      </c>
      <c r="DB185" s="55" t="s">
        <v>118</v>
      </c>
      <c r="DC185" s="56">
        <v>425.0</v>
      </c>
      <c r="DD185" s="57">
        <v>365.0</v>
      </c>
      <c r="DE185" s="58">
        <v>60.0</v>
      </c>
      <c r="DF185" s="57">
        <v>39.3028</v>
      </c>
      <c r="DG185" s="57">
        <v>39.1466</v>
      </c>
      <c r="DH185" s="58">
        <v>39.4663</v>
      </c>
      <c r="DI185" s="57">
        <v>472886.0</v>
      </c>
      <c r="DJ185" s="57">
        <v>61563.0</v>
      </c>
      <c r="DK185" s="57">
        <v>16342.0</v>
      </c>
      <c r="DL185" s="57">
        <v>458201.1671</v>
      </c>
    </row>
    <row r="186">
      <c r="A186" s="28" t="s">
        <v>594</v>
      </c>
      <c r="B186" s="28" t="s">
        <v>115</v>
      </c>
      <c r="C186" s="30">
        <v>45556.0</v>
      </c>
      <c r="D186" s="31">
        <v>69.0</v>
      </c>
      <c r="E186" s="29" t="s">
        <v>145</v>
      </c>
      <c r="F186" s="28">
        <v>170.0</v>
      </c>
      <c r="G186" s="32">
        <v>78.0</v>
      </c>
      <c r="H186" s="33">
        <v>26.98961937716263</v>
      </c>
      <c r="I186" s="29" t="s">
        <v>117</v>
      </c>
      <c r="J186" s="28">
        <v>5.0</v>
      </c>
      <c r="K186" s="34">
        <v>45171.0</v>
      </c>
      <c r="L186" s="29" t="s">
        <v>118</v>
      </c>
      <c r="M186" s="28" t="s">
        <v>119</v>
      </c>
      <c r="N186" s="28" t="s">
        <v>119</v>
      </c>
      <c r="O186" s="28" t="s">
        <v>119</v>
      </c>
      <c r="P186" s="28" t="s">
        <v>119</v>
      </c>
      <c r="Q186" s="28" t="s">
        <v>119</v>
      </c>
      <c r="R186" s="35" t="s">
        <v>120</v>
      </c>
      <c r="S186" s="29" t="s">
        <v>119</v>
      </c>
      <c r="T186" s="29" t="s">
        <v>119</v>
      </c>
      <c r="U186" s="29" t="s">
        <v>119</v>
      </c>
      <c r="V186" s="29" t="s">
        <v>119</v>
      </c>
      <c r="W186" s="29" t="s">
        <v>119</v>
      </c>
      <c r="X186" s="29" t="s">
        <v>119</v>
      </c>
      <c r="Y186" s="29" t="s">
        <v>119</v>
      </c>
      <c r="Z186" s="29" t="s">
        <v>119</v>
      </c>
      <c r="AA186" s="29" t="s">
        <v>119</v>
      </c>
      <c r="AB186" s="29" t="s">
        <v>119</v>
      </c>
      <c r="AC186" s="29" t="s">
        <v>119</v>
      </c>
      <c r="AD186" s="29" t="s">
        <v>119</v>
      </c>
      <c r="AE186" s="29" t="s">
        <v>119</v>
      </c>
      <c r="AF186" s="29" t="s">
        <v>119</v>
      </c>
      <c r="AG186" s="29" t="s">
        <v>119</v>
      </c>
      <c r="AH186" s="28" t="s">
        <v>118</v>
      </c>
      <c r="AI186" s="29" t="s">
        <v>118</v>
      </c>
      <c r="AJ186" s="29" t="s">
        <v>118</v>
      </c>
      <c r="AK186" s="29" t="s">
        <v>118</v>
      </c>
      <c r="AL186" s="29" t="s">
        <v>118</v>
      </c>
      <c r="AM186" s="29" t="s">
        <v>118</v>
      </c>
      <c r="AN186" s="29" t="s">
        <v>118</v>
      </c>
      <c r="AO186" s="29" t="s">
        <v>118</v>
      </c>
      <c r="AP186" s="29" t="s">
        <v>117</v>
      </c>
      <c r="AQ186" s="29" t="s">
        <v>117</v>
      </c>
      <c r="AR186" s="29" t="s">
        <v>118</v>
      </c>
      <c r="AS186" s="29" t="s">
        <v>119</v>
      </c>
      <c r="AT186" s="28" t="s">
        <v>117</v>
      </c>
      <c r="AU186" s="38" t="s">
        <v>134</v>
      </c>
      <c r="AV186" s="28">
        <v>95.0</v>
      </c>
      <c r="AW186" s="35">
        <v>15.0</v>
      </c>
      <c r="AX186" s="35" t="s">
        <v>123</v>
      </c>
      <c r="AY186" s="35">
        <v>7512.0</v>
      </c>
      <c r="AZ186" s="39" t="s">
        <v>124</v>
      </c>
      <c r="BA186" s="35">
        <v>5.0</v>
      </c>
      <c r="BB186" s="35" t="s">
        <v>135</v>
      </c>
      <c r="BC186" s="28" t="s">
        <v>157</v>
      </c>
      <c r="BD186" s="28" t="s">
        <v>264</v>
      </c>
      <c r="BE186" s="29" t="s">
        <v>119</v>
      </c>
      <c r="BF186" s="29" t="s">
        <v>119</v>
      </c>
      <c r="BG186" s="40">
        <v>67.0</v>
      </c>
      <c r="BH186" s="41">
        <v>35.0</v>
      </c>
      <c r="BI186" s="42" t="s">
        <v>128</v>
      </c>
      <c r="BJ186" s="41">
        <v>172.0</v>
      </c>
      <c r="BK186" s="41">
        <v>25.0</v>
      </c>
      <c r="BL186" s="42" t="s">
        <v>128</v>
      </c>
      <c r="BM186" s="41">
        <v>7.0</v>
      </c>
      <c r="BN186" s="41">
        <v>52.0</v>
      </c>
      <c r="BO186" s="42" t="s">
        <v>128</v>
      </c>
      <c r="BP186" s="41">
        <v>5.0</v>
      </c>
      <c r="BQ186" s="41">
        <v>30.0</v>
      </c>
      <c r="BR186" s="42" t="s">
        <v>128</v>
      </c>
      <c r="BS186" s="41">
        <v>96.0</v>
      </c>
      <c r="BT186" s="41">
        <v>60.0</v>
      </c>
      <c r="BU186" s="42" t="s">
        <v>128</v>
      </c>
      <c r="BV186" s="41">
        <v>72.0</v>
      </c>
      <c r="BW186" s="41">
        <v>70.0</v>
      </c>
      <c r="BX186" s="42" t="s">
        <v>128</v>
      </c>
      <c r="BY186" s="41">
        <v>33.0</v>
      </c>
      <c r="BZ186" s="41">
        <v>40.0</v>
      </c>
      <c r="CA186" s="42" t="s">
        <v>128</v>
      </c>
      <c r="CB186" s="41">
        <v>-8.0</v>
      </c>
      <c r="CC186" s="41">
        <v>20.0</v>
      </c>
      <c r="CD186" s="42" t="s">
        <v>128</v>
      </c>
      <c r="CE186" s="41">
        <v>30.0</v>
      </c>
      <c r="CF186" s="41">
        <v>1.4</v>
      </c>
      <c r="CG186" s="41" t="s">
        <v>128</v>
      </c>
      <c r="CH186" s="82" t="s">
        <v>119</v>
      </c>
      <c r="CI186" s="47" t="s">
        <v>119</v>
      </c>
      <c r="CJ186" s="83" t="s">
        <v>119</v>
      </c>
      <c r="CK186" s="47" t="s">
        <v>119</v>
      </c>
      <c r="CL186" s="67">
        <v>5.0</v>
      </c>
      <c r="CM186" s="68" t="s">
        <v>129</v>
      </c>
      <c r="CN186" s="67">
        <v>1.0</v>
      </c>
      <c r="CO186" s="67" t="s">
        <v>129</v>
      </c>
      <c r="CP186" s="84">
        <v>5.0</v>
      </c>
      <c r="CQ186" s="48" t="str">
        <f t="shared" si="1"/>
        <v>ausencia</v>
      </c>
      <c r="CR186" s="85">
        <v>1.0</v>
      </c>
      <c r="CS186" s="49" t="str">
        <f t="shared" si="2"/>
        <v>ausencia</v>
      </c>
      <c r="CT186" s="75" t="s">
        <v>595</v>
      </c>
      <c r="CU186" s="66"/>
      <c r="CV186" s="50">
        <v>2.10945274</v>
      </c>
      <c r="CW186" s="50">
        <v>0.12845304</v>
      </c>
      <c r="CX186" s="51">
        <v>0.65002004</v>
      </c>
      <c r="CY186" s="52">
        <v>20.0</v>
      </c>
      <c r="CZ186" s="53">
        <v>0.0</v>
      </c>
      <c r="DA186" s="54" t="s">
        <v>117</v>
      </c>
      <c r="DB186" s="55" t="s">
        <v>118</v>
      </c>
      <c r="DC186" s="56">
        <v>2975.0</v>
      </c>
      <c r="DD186" s="57">
        <v>2903.0</v>
      </c>
      <c r="DE186" s="58">
        <v>72.0</v>
      </c>
      <c r="DF186" s="57">
        <v>31.2722</v>
      </c>
      <c r="DG186" s="57">
        <v>30.0814</v>
      </c>
      <c r="DH186" s="58">
        <v>32.665</v>
      </c>
      <c r="DI186" s="57">
        <v>557050.0</v>
      </c>
      <c r="DJ186" s="57">
        <v>64953.0</v>
      </c>
      <c r="DK186" s="57">
        <v>106802.0</v>
      </c>
      <c r="DL186" s="57">
        <v>554692.5568</v>
      </c>
    </row>
    <row r="187">
      <c r="A187" s="28" t="s">
        <v>596</v>
      </c>
      <c r="B187" s="28" t="s">
        <v>167</v>
      </c>
      <c r="C187" s="30">
        <v>45563.0</v>
      </c>
      <c r="D187" s="31">
        <v>55.0</v>
      </c>
      <c r="E187" s="29" t="s">
        <v>116</v>
      </c>
      <c r="F187" s="28">
        <v>158.0</v>
      </c>
      <c r="G187" s="32">
        <v>70.0</v>
      </c>
      <c r="H187" s="33">
        <v>28.04037814452812</v>
      </c>
      <c r="I187" s="29" t="s">
        <v>117</v>
      </c>
      <c r="J187" s="28">
        <v>5.0</v>
      </c>
      <c r="K187" s="28" t="s">
        <v>119</v>
      </c>
      <c r="L187" s="29" t="s">
        <v>117</v>
      </c>
      <c r="M187" s="28">
        <v>2.0</v>
      </c>
      <c r="N187" s="34">
        <v>44682.0</v>
      </c>
      <c r="O187" s="28" t="s">
        <v>119</v>
      </c>
      <c r="P187" s="34">
        <v>45323.0</v>
      </c>
      <c r="Q187" s="29" t="s">
        <v>118</v>
      </c>
      <c r="R187" s="35" t="s">
        <v>131</v>
      </c>
      <c r="S187" s="29" t="s">
        <v>168</v>
      </c>
      <c r="T187" s="29" t="s">
        <v>118</v>
      </c>
      <c r="U187" s="29">
        <v>1.0</v>
      </c>
      <c r="V187" s="29">
        <v>1.0</v>
      </c>
      <c r="W187" s="29">
        <v>3.0</v>
      </c>
      <c r="X187" s="29">
        <v>3.0</v>
      </c>
      <c r="Y187" s="29">
        <v>3.0</v>
      </c>
      <c r="Z187" s="29">
        <v>2.0</v>
      </c>
      <c r="AA187" s="29">
        <v>2.0</v>
      </c>
      <c r="AB187" s="29">
        <v>1.0</v>
      </c>
      <c r="AC187" s="29">
        <v>1.0</v>
      </c>
      <c r="AD187" s="29">
        <v>3.0</v>
      </c>
      <c r="AE187" s="29">
        <v>1.0</v>
      </c>
      <c r="AF187" s="29">
        <v>1.0</v>
      </c>
      <c r="AG187" s="91" t="s">
        <v>597</v>
      </c>
      <c r="AH187" s="28" t="s">
        <v>118</v>
      </c>
      <c r="AI187" s="28" t="s">
        <v>118</v>
      </c>
      <c r="AJ187" s="28" t="s">
        <v>118</v>
      </c>
      <c r="AK187" s="28" t="s">
        <v>118</v>
      </c>
      <c r="AL187" s="28" t="s">
        <v>118</v>
      </c>
      <c r="AM187" s="28" t="s">
        <v>118</v>
      </c>
      <c r="AN187" s="28" t="s">
        <v>118</v>
      </c>
      <c r="AO187" s="28" t="s">
        <v>118</v>
      </c>
      <c r="AP187" s="28" t="s">
        <v>118</v>
      </c>
      <c r="AQ187" s="28" t="s">
        <v>118</v>
      </c>
      <c r="AR187" s="28" t="s">
        <v>118</v>
      </c>
      <c r="AS187" s="29" t="s">
        <v>119</v>
      </c>
      <c r="AT187" s="28" t="s">
        <v>118</v>
      </c>
      <c r="AU187" s="38" t="s">
        <v>598</v>
      </c>
      <c r="AV187" s="28">
        <v>50.0</v>
      </c>
      <c r="AW187" s="35">
        <v>39.0</v>
      </c>
      <c r="AX187" s="35" t="s">
        <v>206</v>
      </c>
      <c r="AY187" s="35">
        <v>690.0</v>
      </c>
      <c r="AZ187" s="39" t="s">
        <v>165</v>
      </c>
      <c r="BA187" s="35">
        <v>8.0</v>
      </c>
      <c r="BB187" s="35" t="s">
        <v>125</v>
      </c>
      <c r="BC187" s="29" t="s">
        <v>136</v>
      </c>
      <c r="BD187" s="29" t="s">
        <v>599</v>
      </c>
      <c r="BE187" s="28">
        <v>881.0</v>
      </c>
      <c r="BF187" s="28">
        <v>240.0</v>
      </c>
      <c r="BG187" s="60">
        <v>36.0</v>
      </c>
      <c r="BH187" s="61">
        <v>45.0</v>
      </c>
      <c r="BI187" s="62" t="s">
        <v>128</v>
      </c>
      <c r="BJ187" s="61">
        <v>89.0</v>
      </c>
      <c r="BK187" s="61">
        <v>40.0</v>
      </c>
      <c r="BL187" s="62" t="s">
        <v>128</v>
      </c>
      <c r="BM187" s="61">
        <v>6.0</v>
      </c>
      <c r="BN187" s="61">
        <v>18.0</v>
      </c>
      <c r="BO187" s="62" t="s">
        <v>128</v>
      </c>
      <c r="BP187" s="61">
        <v>5.0</v>
      </c>
      <c r="BQ187" s="61">
        <v>31.0</v>
      </c>
      <c r="BR187" s="62" t="s">
        <v>128</v>
      </c>
      <c r="BS187" s="61">
        <v>54.0</v>
      </c>
      <c r="BT187" s="61">
        <v>0.0</v>
      </c>
      <c r="BU187" s="62" t="s">
        <v>138</v>
      </c>
      <c r="BV187" s="61">
        <v>59.0</v>
      </c>
      <c r="BW187" s="61">
        <v>30.0</v>
      </c>
      <c r="BX187" s="62" t="s">
        <v>128</v>
      </c>
      <c r="BY187" s="61">
        <v>36.0</v>
      </c>
      <c r="BZ187" s="61">
        <v>30.0</v>
      </c>
      <c r="CA187" s="62" t="s">
        <v>128</v>
      </c>
      <c r="CB187" s="61">
        <v>8.0</v>
      </c>
      <c r="CC187" s="61">
        <v>90.0</v>
      </c>
      <c r="CD187" s="62" t="s">
        <v>128</v>
      </c>
      <c r="CE187" s="61">
        <v>29.0</v>
      </c>
      <c r="CF187" s="61">
        <v>1.1</v>
      </c>
      <c r="CG187" s="61" t="s">
        <v>128</v>
      </c>
      <c r="CH187" s="82" t="s">
        <v>119</v>
      </c>
      <c r="CI187" s="47" t="s">
        <v>119</v>
      </c>
      <c r="CJ187" s="83" t="s">
        <v>119</v>
      </c>
      <c r="CK187" s="47" t="s">
        <v>119</v>
      </c>
      <c r="CL187" s="67">
        <v>16.0</v>
      </c>
      <c r="CM187" s="68" t="s">
        <v>192</v>
      </c>
      <c r="CN187" s="67">
        <v>13.0</v>
      </c>
      <c r="CO187" s="67" t="s">
        <v>146</v>
      </c>
      <c r="CP187" s="65">
        <v>10.0</v>
      </c>
      <c r="CQ187" s="48" t="str">
        <f t="shared" si="1"/>
        <v>posible</v>
      </c>
      <c r="CR187" s="61">
        <v>12.0</v>
      </c>
      <c r="CS187" s="49" t="str">
        <f t="shared" si="2"/>
        <v>probablemente significativa</v>
      </c>
      <c r="CT187" s="50">
        <v>88.0</v>
      </c>
      <c r="CU187" s="50">
        <v>84.0</v>
      </c>
      <c r="CV187" s="50">
        <v>1.16187866</v>
      </c>
      <c r="CW187" s="66"/>
      <c r="CX187" s="51">
        <v>0.65719723</v>
      </c>
      <c r="CY187" s="52">
        <v>14.0</v>
      </c>
      <c r="CZ187" s="53">
        <v>5.0</v>
      </c>
      <c r="DA187" s="54" t="s">
        <v>117</v>
      </c>
      <c r="DB187" s="55" t="s">
        <v>118</v>
      </c>
      <c r="DC187" s="56">
        <v>1520.0</v>
      </c>
      <c r="DD187" s="57">
        <v>1033.0</v>
      </c>
      <c r="DE187" s="58">
        <v>487.0</v>
      </c>
      <c r="DF187" s="57">
        <v>41.5168</v>
      </c>
      <c r="DG187" s="57">
        <v>42.8611</v>
      </c>
      <c r="DH187" s="58">
        <v>40.0778</v>
      </c>
      <c r="DI187" s="57">
        <v>414599.0</v>
      </c>
      <c r="DJ187" s="57">
        <v>51333.0</v>
      </c>
      <c r="DK187" s="57">
        <v>9963.0</v>
      </c>
      <c r="DL187" s="57">
        <v>398168.7211</v>
      </c>
    </row>
    <row r="188">
      <c r="A188" s="37" t="s">
        <v>600</v>
      </c>
      <c r="B188" s="28" t="s">
        <v>167</v>
      </c>
      <c r="C188" s="30">
        <v>45563.0</v>
      </c>
      <c r="D188" s="31">
        <v>54.0</v>
      </c>
      <c r="E188" s="29" t="s">
        <v>116</v>
      </c>
      <c r="F188" s="28">
        <v>163.0</v>
      </c>
      <c r="G188" s="32">
        <v>100.0</v>
      </c>
      <c r="H188" s="33">
        <v>37.637848620572846</v>
      </c>
      <c r="I188" s="29" t="s">
        <v>117</v>
      </c>
      <c r="J188" s="28">
        <v>6.0</v>
      </c>
      <c r="K188" s="34">
        <v>45261.0</v>
      </c>
      <c r="L188" s="29" t="s">
        <v>117</v>
      </c>
      <c r="M188" s="28">
        <v>1.0</v>
      </c>
      <c r="N188" s="34">
        <v>45323.0</v>
      </c>
      <c r="O188" s="28" t="s">
        <v>119</v>
      </c>
      <c r="P188" s="28" t="s">
        <v>119</v>
      </c>
      <c r="Q188" s="29" t="s">
        <v>118</v>
      </c>
      <c r="R188" s="35" t="s">
        <v>131</v>
      </c>
      <c r="S188" s="29" t="s">
        <v>168</v>
      </c>
      <c r="T188" s="29" t="s">
        <v>118</v>
      </c>
      <c r="U188" s="28">
        <v>2.0</v>
      </c>
      <c r="V188" s="28">
        <v>1.0</v>
      </c>
      <c r="W188" s="28">
        <v>3.0</v>
      </c>
      <c r="X188" s="28">
        <v>3.0</v>
      </c>
      <c r="Y188" s="28">
        <v>2.0</v>
      </c>
      <c r="Z188" s="28">
        <v>1.0</v>
      </c>
      <c r="AA188" s="28">
        <v>3.0</v>
      </c>
      <c r="AB188" s="28">
        <v>1.0</v>
      </c>
      <c r="AC188" s="28">
        <v>3.0</v>
      </c>
      <c r="AD188" s="28">
        <v>1.0</v>
      </c>
      <c r="AE188" s="28">
        <v>1.0</v>
      </c>
      <c r="AF188" s="28">
        <v>3.0</v>
      </c>
      <c r="AG188" s="28" t="s">
        <v>601</v>
      </c>
      <c r="AH188" s="90" t="s">
        <v>118</v>
      </c>
      <c r="AI188" s="29" t="s">
        <v>118</v>
      </c>
      <c r="AJ188" s="29" t="s">
        <v>118</v>
      </c>
      <c r="AK188" s="29" t="s">
        <v>117</v>
      </c>
      <c r="AL188" s="29" t="s">
        <v>118</v>
      </c>
      <c r="AM188" s="29" t="s">
        <v>118</v>
      </c>
      <c r="AN188" s="29" t="s">
        <v>118</v>
      </c>
      <c r="AO188" s="29" t="s">
        <v>118</v>
      </c>
      <c r="AP188" s="29" t="s">
        <v>118</v>
      </c>
      <c r="AQ188" s="29" t="s">
        <v>118</v>
      </c>
      <c r="AR188" s="29" t="s">
        <v>117</v>
      </c>
      <c r="AS188" s="28" t="s">
        <v>602</v>
      </c>
      <c r="AT188" s="29" t="s">
        <v>118</v>
      </c>
      <c r="AU188" s="38" t="s">
        <v>237</v>
      </c>
      <c r="AV188" s="29">
        <v>70.0</v>
      </c>
      <c r="AW188" s="35">
        <v>24.0</v>
      </c>
      <c r="AX188" s="35" t="s">
        <v>141</v>
      </c>
      <c r="AY188" s="35">
        <v>810.0</v>
      </c>
      <c r="AZ188" s="39" t="s">
        <v>165</v>
      </c>
      <c r="BA188" s="35">
        <v>17.0</v>
      </c>
      <c r="BB188" s="35" t="s">
        <v>125</v>
      </c>
      <c r="BC188" s="28" t="s">
        <v>149</v>
      </c>
      <c r="BD188" s="28" t="s">
        <v>127</v>
      </c>
      <c r="BE188" s="28">
        <v>240.0</v>
      </c>
      <c r="BF188" s="29" t="s">
        <v>119</v>
      </c>
      <c r="BG188" s="40">
        <v>41.0</v>
      </c>
      <c r="BH188" s="41">
        <v>20.0</v>
      </c>
      <c r="BI188" s="42" t="s">
        <v>128</v>
      </c>
      <c r="BJ188" s="41">
        <v>67.0</v>
      </c>
      <c r="BK188" s="41">
        <v>75.0</v>
      </c>
      <c r="BL188" s="42" t="s">
        <v>128</v>
      </c>
      <c r="BM188" s="41">
        <v>9.0</v>
      </c>
      <c r="BN188" s="41">
        <v>70.0</v>
      </c>
      <c r="BO188" s="42" t="s">
        <v>128</v>
      </c>
      <c r="BP188" s="41">
        <v>7.0</v>
      </c>
      <c r="BQ188" s="41">
        <v>72.0</v>
      </c>
      <c r="BR188" s="42" t="s">
        <v>128</v>
      </c>
      <c r="BS188" s="41">
        <v>84.0</v>
      </c>
      <c r="BT188" s="41">
        <v>20.0</v>
      </c>
      <c r="BU188" s="42" t="s">
        <v>128</v>
      </c>
      <c r="BV188" s="41">
        <v>64.0</v>
      </c>
      <c r="BW188" s="41">
        <v>40.0</v>
      </c>
      <c r="BX188" s="42" t="s">
        <v>128</v>
      </c>
      <c r="BY188" s="41">
        <v>40.0</v>
      </c>
      <c r="BZ188" s="41">
        <v>50.0</v>
      </c>
      <c r="CA188" s="42" t="s">
        <v>128</v>
      </c>
      <c r="CB188" s="41">
        <v>4.0</v>
      </c>
      <c r="CC188" s="41">
        <v>70.0</v>
      </c>
      <c r="CD188" s="42" t="s">
        <v>128</v>
      </c>
      <c r="CE188" s="41">
        <v>30.0</v>
      </c>
      <c r="CF188" s="41">
        <v>1.4</v>
      </c>
      <c r="CG188" s="41" t="s">
        <v>128</v>
      </c>
      <c r="CH188" s="82" t="s">
        <v>119</v>
      </c>
      <c r="CI188" s="47" t="s">
        <v>119</v>
      </c>
      <c r="CJ188" s="83" t="s">
        <v>119</v>
      </c>
      <c r="CK188" s="47" t="s">
        <v>119</v>
      </c>
      <c r="CL188" s="67">
        <v>10.0</v>
      </c>
      <c r="CM188" s="68" t="s">
        <v>146</v>
      </c>
      <c r="CN188" s="67">
        <v>7.0</v>
      </c>
      <c r="CO188" s="67" t="s">
        <v>147</v>
      </c>
      <c r="CP188" s="45">
        <v>7.0</v>
      </c>
      <c r="CQ188" s="48" t="str">
        <f t="shared" si="1"/>
        <v>ausencia</v>
      </c>
      <c r="CR188" s="41">
        <v>7.0</v>
      </c>
      <c r="CS188" s="49" t="str">
        <f t="shared" si="2"/>
        <v>ausencia</v>
      </c>
      <c r="CT188" s="50">
        <v>89.0</v>
      </c>
      <c r="CU188" s="50">
        <v>53.0</v>
      </c>
      <c r="CV188" s="50">
        <v>3.53354851</v>
      </c>
      <c r="CW188" s="66"/>
      <c r="CX188" s="51">
        <v>0.62706373</v>
      </c>
      <c r="CY188" s="52">
        <v>26.0</v>
      </c>
      <c r="CZ188" s="53">
        <v>3.0</v>
      </c>
      <c r="DA188" s="54" t="s">
        <v>117</v>
      </c>
      <c r="DB188" s="55" t="s">
        <v>118</v>
      </c>
      <c r="DC188" s="56">
        <v>112.0</v>
      </c>
      <c r="DD188" s="57">
        <v>112.0</v>
      </c>
      <c r="DE188" s="58">
        <v>0.0</v>
      </c>
      <c r="DF188" s="57">
        <v>43.8204</v>
      </c>
      <c r="DG188" s="57">
        <v>45.1701</v>
      </c>
      <c r="DH188" s="58">
        <v>42.3953</v>
      </c>
      <c r="DI188" s="57">
        <v>379354.0</v>
      </c>
      <c r="DJ188" s="57">
        <v>51077.0</v>
      </c>
      <c r="DK188" s="57">
        <v>12273.0</v>
      </c>
      <c r="DL188" s="57">
        <v>425375.2267</v>
      </c>
    </row>
    <row r="189">
      <c r="A189" s="28" t="s">
        <v>603</v>
      </c>
      <c r="B189" s="28" t="s">
        <v>115</v>
      </c>
      <c r="C189" s="92">
        <v>45570.0</v>
      </c>
      <c r="D189" s="31">
        <v>47.0</v>
      </c>
      <c r="E189" s="29" t="s">
        <v>116</v>
      </c>
      <c r="F189" s="28">
        <v>161.0</v>
      </c>
      <c r="G189" s="32">
        <v>65.0</v>
      </c>
      <c r="H189" s="33">
        <v>25.07619304810771</v>
      </c>
      <c r="I189" s="29" t="s">
        <v>117</v>
      </c>
      <c r="J189" s="28">
        <v>2.0</v>
      </c>
      <c r="K189" s="28" t="s">
        <v>119</v>
      </c>
      <c r="L189" s="29" t="s">
        <v>117</v>
      </c>
      <c r="M189" s="28">
        <v>1.0</v>
      </c>
      <c r="N189" s="34">
        <v>44585.0</v>
      </c>
      <c r="O189" s="29" t="s">
        <v>117</v>
      </c>
      <c r="P189" s="28" t="s">
        <v>119</v>
      </c>
      <c r="Q189" s="29" t="s">
        <v>118</v>
      </c>
      <c r="R189" s="35" t="s">
        <v>131</v>
      </c>
      <c r="S189" s="29" t="s">
        <v>132</v>
      </c>
      <c r="T189" s="29" t="s">
        <v>118</v>
      </c>
      <c r="U189" s="28">
        <v>3.0</v>
      </c>
      <c r="V189" s="28">
        <v>2.0</v>
      </c>
      <c r="W189" s="28">
        <v>3.0</v>
      </c>
      <c r="X189" s="28">
        <v>3.0</v>
      </c>
      <c r="Y189" s="28">
        <v>2.0</v>
      </c>
      <c r="Z189" s="28">
        <v>3.0</v>
      </c>
      <c r="AA189" s="28">
        <v>2.0</v>
      </c>
      <c r="AB189" s="28">
        <v>3.0</v>
      </c>
      <c r="AC189" s="28">
        <v>3.0</v>
      </c>
      <c r="AD189" s="28">
        <v>3.0</v>
      </c>
      <c r="AE189" s="28">
        <v>1.0</v>
      </c>
      <c r="AF189" s="28">
        <v>3.0</v>
      </c>
      <c r="AG189" s="28" t="s">
        <v>604</v>
      </c>
      <c r="AH189" s="90" t="s">
        <v>118</v>
      </c>
      <c r="AI189" s="29" t="s">
        <v>118</v>
      </c>
      <c r="AJ189" s="29" t="s">
        <v>118</v>
      </c>
      <c r="AK189" s="29" t="s">
        <v>118</v>
      </c>
      <c r="AL189" s="29" t="s">
        <v>118</v>
      </c>
      <c r="AM189" s="29" t="s">
        <v>118</v>
      </c>
      <c r="AN189" s="29" t="s">
        <v>118</v>
      </c>
      <c r="AO189" s="29" t="s">
        <v>118</v>
      </c>
      <c r="AP189" s="29" t="s">
        <v>118</v>
      </c>
      <c r="AQ189" s="29" t="s">
        <v>118</v>
      </c>
      <c r="AR189" s="29" t="s">
        <v>117</v>
      </c>
      <c r="AS189" s="28" t="s">
        <v>605</v>
      </c>
      <c r="AT189" s="29" t="s">
        <v>118</v>
      </c>
      <c r="AU189" s="38" t="s">
        <v>246</v>
      </c>
      <c r="AV189" s="29">
        <v>80.0</v>
      </c>
      <c r="AW189" s="38">
        <v>21.0</v>
      </c>
      <c r="AX189" s="38" t="s">
        <v>123</v>
      </c>
      <c r="AY189" s="35">
        <v>1194.0</v>
      </c>
      <c r="AZ189" s="39" t="s">
        <v>165</v>
      </c>
      <c r="BA189" s="35">
        <v>8.0</v>
      </c>
      <c r="BB189" s="35" t="s">
        <v>125</v>
      </c>
      <c r="BC189" s="28" t="s">
        <v>153</v>
      </c>
      <c r="BD189" s="28" t="s">
        <v>127</v>
      </c>
      <c r="BE189" s="28">
        <v>985.0</v>
      </c>
      <c r="BF189" s="29" t="s">
        <v>119</v>
      </c>
      <c r="BG189" s="40">
        <v>37.0</v>
      </c>
      <c r="BH189" s="41">
        <v>25.0</v>
      </c>
      <c r="BI189" s="42" t="s">
        <v>128</v>
      </c>
      <c r="BJ189" s="41">
        <v>54.0</v>
      </c>
      <c r="BK189" s="41">
        <v>65.0</v>
      </c>
      <c r="BL189" s="42" t="s">
        <v>128</v>
      </c>
      <c r="BM189" s="41">
        <v>9.0</v>
      </c>
      <c r="BN189" s="41">
        <v>67.0</v>
      </c>
      <c r="BO189" s="42" t="s">
        <v>128</v>
      </c>
      <c r="BP189" s="41">
        <v>8.0</v>
      </c>
      <c r="BQ189" s="41">
        <v>81.0</v>
      </c>
      <c r="BR189" s="42" t="s">
        <v>128</v>
      </c>
      <c r="BS189" s="41">
        <v>129.0</v>
      </c>
      <c r="BT189" s="41">
        <v>95.0</v>
      </c>
      <c r="BU189" s="42" t="s">
        <v>128</v>
      </c>
      <c r="BV189" s="41">
        <v>76.0</v>
      </c>
      <c r="BW189" s="41">
        <v>85.0</v>
      </c>
      <c r="BX189" s="42" t="s">
        <v>128</v>
      </c>
      <c r="BY189" s="41">
        <v>50.0</v>
      </c>
      <c r="BZ189" s="41">
        <v>95.0</v>
      </c>
      <c r="CA189" s="42" t="s">
        <v>128</v>
      </c>
      <c r="CB189" s="41">
        <v>2.0</v>
      </c>
      <c r="CC189" s="41">
        <v>70.0</v>
      </c>
      <c r="CD189" s="42" t="s">
        <v>128</v>
      </c>
      <c r="CE189" s="41">
        <v>26.0</v>
      </c>
      <c r="CF189" s="41">
        <v>0.5</v>
      </c>
      <c r="CG189" s="41" t="s">
        <v>128</v>
      </c>
      <c r="CH189" s="82" t="s">
        <v>119</v>
      </c>
      <c r="CI189" s="47" t="s">
        <v>119</v>
      </c>
      <c r="CJ189" s="83" t="s">
        <v>119</v>
      </c>
      <c r="CK189" s="47" t="s">
        <v>119</v>
      </c>
      <c r="CL189" s="67">
        <v>2.0</v>
      </c>
      <c r="CM189" s="68" t="s">
        <v>129</v>
      </c>
      <c r="CN189" s="67">
        <v>2.0</v>
      </c>
      <c r="CO189" s="67" t="s">
        <v>129</v>
      </c>
      <c r="CP189" s="45">
        <v>1.0</v>
      </c>
      <c r="CQ189" s="48" t="str">
        <f t="shared" si="1"/>
        <v>ausencia</v>
      </c>
      <c r="CR189" s="41">
        <v>2.0</v>
      </c>
      <c r="CS189" s="49" t="str">
        <f t="shared" si="2"/>
        <v>ausencia</v>
      </c>
      <c r="CT189" s="50">
        <v>90.0</v>
      </c>
      <c r="CU189" s="50">
        <v>41.0</v>
      </c>
      <c r="CV189" s="50">
        <v>1.09000988</v>
      </c>
      <c r="CW189" s="66"/>
      <c r="CX189" s="51">
        <v>0.65002259</v>
      </c>
      <c r="CY189" s="52">
        <v>17.0</v>
      </c>
      <c r="CZ189" s="53">
        <v>1.0</v>
      </c>
      <c r="DA189" s="54" t="s">
        <v>117</v>
      </c>
      <c r="DB189" s="55" t="s">
        <v>118</v>
      </c>
      <c r="DC189" s="57">
        <v>708.0</v>
      </c>
      <c r="DD189" s="57">
        <v>489.0</v>
      </c>
      <c r="DE189" s="57">
        <v>219.0</v>
      </c>
      <c r="DF189" s="57">
        <v>39.5077</v>
      </c>
      <c r="DG189" s="57">
        <v>39.6026</v>
      </c>
      <c r="DH189" s="57">
        <v>39.4162</v>
      </c>
      <c r="DI189" s="57">
        <v>504051.0</v>
      </c>
      <c r="DJ189" s="57">
        <v>60849.0</v>
      </c>
      <c r="DK189" s="57">
        <v>12975.0</v>
      </c>
      <c r="DL189" s="57">
        <v>480301.2729</v>
      </c>
    </row>
    <row r="190">
      <c r="A190" s="28" t="s">
        <v>606</v>
      </c>
      <c r="B190" s="28" t="s">
        <v>167</v>
      </c>
      <c r="C190" s="92">
        <v>45570.0</v>
      </c>
      <c r="D190" s="31">
        <v>29.0</v>
      </c>
      <c r="E190" s="29" t="s">
        <v>116</v>
      </c>
      <c r="F190" s="28">
        <v>167.0</v>
      </c>
      <c r="G190" s="32">
        <v>78.0</v>
      </c>
      <c r="H190" s="33">
        <v>27.96801606368102</v>
      </c>
      <c r="I190" s="29" t="s">
        <v>117</v>
      </c>
      <c r="J190" s="28">
        <v>3.0</v>
      </c>
      <c r="K190" s="34">
        <v>44562.0</v>
      </c>
      <c r="L190" s="29" t="s">
        <v>117</v>
      </c>
      <c r="M190" s="28">
        <v>4.0</v>
      </c>
      <c r="N190" s="28" t="s">
        <v>119</v>
      </c>
      <c r="O190" s="29">
        <v>3.0</v>
      </c>
      <c r="P190" s="34">
        <v>45505.0</v>
      </c>
      <c r="Q190" s="29" t="s">
        <v>118</v>
      </c>
      <c r="R190" s="35" t="s">
        <v>131</v>
      </c>
      <c r="S190" s="29" t="s">
        <v>168</v>
      </c>
      <c r="T190" s="29" t="s">
        <v>117</v>
      </c>
      <c r="U190" s="28">
        <v>2.0</v>
      </c>
      <c r="V190" s="28">
        <v>1.0</v>
      </c>
      <c r="W190" s="28">
        <v>2.0</v>
      </c>
      <c r="X190" s="28">
        <v>2.0</v>
      </c>
      <c r="Y190" s="28">
        <v>1.0</v>
      </c>
      <c r="Z190" s="28">
        <v>1.0</v>
      </c>
      <c r="AA190" s="28">
        <v>2.0</v>
      </c>
      <c r="AB190" s="28">
        <v>1.0</v>
      </c>
      <c r="AC190" s="28">
        <v>1.0</v>
      </c>
      <c r="AD190" s="28">
        <v>1.0</v>
      </c>
      <c r="AE190" s="28">
        <v>1.0</v>
      </c>
      <c r="AF190" s="28">
        <v>1.0</v>
      </c>
      <c r="AG190" s="28" t="s">
        <v>607</v>
      </c>
      <c r="AH190" s="90" t="s">
        <v>118</v>
      </c>
      <c r="AI190" s="29" t="s">
        <v>118</v>
      </c>
      <c r="AJ190" s="29" t="s">
        <v>118</v>
      </c>
      <c r="AK190" s="29" t="s">
        <v>118</v>
      </c>
      <c r="AL190" s="29" t="s">
        <v>118</v>
      </c>
      <c r="AM190" s="29" t="s">
        <v>118</v>
      </c>
      <c r="AN190" s="29" t="s">
        <v>118</v>
      </c>
      <c r="AO190" s="29" t="s">
        <v>118</v>
      </c>
      <c r="AP190" s="29" t="s">
        <v>118</v>
      </c>
      <c r="AQ190" s="29" t="s">
        <v>118</v>
      </c>
      <c r="AR190" s="29" t="s">
        <v>117</v>
      </c>
      <c r="AS190" s="28" t="s">
        <v>608</v>
      </c>
      <c r="AT190" s="29" t="s">
        <v>156</v>
      </c>
      <c r="AU190" s="38" t="s">
        <v>609</v>
      </c>
      <c r="AV190" s="29">
        <v>20.0</v>
      </c>
      <c r="AW190" s="35">
        <v>43.0</v>
      </c>
      <c r="AX190" s="35" t="s">
        <v>206</v>
      </c>
      <c r="AY190" s="35">
        <v>247.5</v>
      </c>
      <c r="AZ190" s="39" t="s">
        <v>142</v>
      </c>
      <c r="BA190" s="35">
        <v>12.0</v>
      </c>
      <c r="BB190" s="35" t="s">
        <v>125</v>
      </c>
      <c r="BC190" s="28" t="s">
        <v>136</v>
      </c>
      <c r="BD190" s="28" t="s">
        <v>264</v>
      </c>
      <c r="BE190" s="29" t="s">
        <v>119</v>
      </c>
      <c r="BF190" s="28">
        <v>65.0</v>
      </c>
      <c r="BG190" s="60">
        <v>32.0</v>
      </c>
      <c r="BH190" s="61">
        <v>30.0</v>
      </c>
      <c r="BI190" s="62" t="s">
        <v>128</v>
      </c>
      <c r="BJ190" s="61">
        <v>79.0</v>
      </c>
      <c r="BK190" s="61">
        <v>30.0</v>
      </c>
      <c r="BL190" s="62" t="s">
        <v>128</v>
      </c>
      <c r="BM190" s="61">
        <v>6.0</v>
      </c>
      <c r="BN190" s="61">
        <v>14.0</v>
      </c>
      <c r="BO190" s="62" t="s">
        <v>128</v>
      </c>
      <c r="BP190" s="61">
        <v>4.0</v>
      </c>
      <c r="BQ190" s="61">
        <v>11.0</v>
      </c>
      <c r="BR190" s="62" t="s">
        <v>150</v>
      </c>
      <c r="BS190" s="61">
        <v>91.0</v>
      </c>
      <c r="BT190" s="61">
        <v>20.0</v>
      </c>
      <c r="BU190" s="62" t="s">
        <v>128</v>
      </c>
      <c r="BV190" s="61">
        <v>67.0</v>
      </c>
      <c r="BW190" s="61">
        <v>30.0</v>
      </c>
      <c r="BX190" s="62" t="s">
        <v>128</v>
      </c>
      <c r="BY190" s="61">
        <v>43.0</v>
      </c>
      <c r="BZ190" s="61">
        <v>40.0</v>
      </c>
      <c r="CA190" s="62" t="s">
        <v>128</v>
      </c>
      <c r="CB190" s="61">
        <v>5.0</v>
      </c>
      <c r="CC190" s="61">
        <v>60.0</v>
      </c>
      <c r="CD190" s="62" t="s">
        <v>128</v>
      </c>
      <c r="CE190" s="61">
        <v>26.0</v>
      </c>
      <c r="CF190" s="61">
        <v>0.2</v>
      </c>
      <c r="CG190" s="61" t="s">
        <v>128</v>
      </c>
      <c r="CH190" s="82" t="s">
        <v>119</v>
      </c>
      <c r="CI190" s="47" t="s">
        <v>119</v>
      </c>
      <c r="CJ190" s="83" t="s">
        <v>119</v>
      </c>
      <c r="CK190" s="47" t="s">
        <v>119</v>
      </c>
      <c r="CL190" s="67">
        <v>21.0</v>
      </c>
      <c r="CM190" s="68" t="s">
        <v>192</v>
      </c>
      <c r="CN190" s="67">
        <v>18.0</v>
      </c>
      <c r="CO190" s="67" t="s">
        <v>192</v>
      </c>
      <c r="CP190" s="65">
        <v>13.0</v>
      </c>
      <c r="CQ190" s="48" t="str">
        <f t="shared" si="1"/>
        <v>probablemente significativa</v>
      </c>
      <c r="CR190" s="61">
        <v>17.0</v>
      </c>
      <c r="CS190" s="49" t="str">
        <f t="shared" si="2"/>
        <v>probablemente significativa</v>
      </c>
      <c r="CT190" s="50">
        <v>91.0</v>
      </c>
      <c r="CU190" s="50">
        <v>13.0</v>
      </c>
      <c r="CV190" s="50">
        <v>1.18823055</v>
      </c>
      <c r="CW190" s="66"/>
      <c r="CX190" s="51">
        <v>0.58365715</v>
      </c>
      <c r="CY190" s="52">
        <v>17.0</v>
      </c>
      <c r="CZ190" s="53">
        <v>5.0</v>
      </c>
      <c r="DA190" s="54" t="s">
        <v>117</v>
      </c>
      <c r="DB190" s="55" t="s">
        <v>118</v>
      </c>
      <c r="DC190" s="56">
        <v>7.0</v>
      </c>
      <c r="DD190" s="57">
        <v>7.0</v>
      </c>
      <c r="DE190" s="58">
        <v>0.0</v>
      </c>
      <c r="DF190" s="57">
        <v>38.915</v>
      </c>
      <c r="DG190" s="57">
        <v>39.477</v>
      </c>
      <c r="DH190" s="58">
        <v>38.3761</v>
      </c>
      <c r="DI190" s="57">
        <v>435432.0</v>
      </c>
      <c r="DJ190" s="57">
        <v>63951.0</v>
      </c>
      <c r="DK190" s="57">
        <v>11260.0</v>
      </c>
      <c r="DL190" s="57">
        <v>499980.8284</v>
      </c>
    </row>
    <row r="191">
      <c r="A191" s="28" t="s">
        <v>610</v>
      </c>
      <c r="B191" s="28" t="s">
        <v>115</v>
      </c>
      <c r="C191" s="92">
        <v>45570.0</v>
      </c>
      <c r="D191" s="31">
        <v>52.0</v>
      </c>
      <c r="E191" s="29" t="s">
        <v>145</v>
      </c>
      <c r="F191" s="28">
        <v>174.0</v>
      </c>
      <c r="G191" s="32">
        <v>95.0</v>
      </c>
      <c r="H191" s="33">
        <v>31.377989166336373</v>
      </c>
      <c r="I191" s="29" t="s">
        <v>117</v>
      </c>
      <c r="J191" s="28">
        <v>3.0</v>
      </c>
      <c r="K191" s="34">
        <v>44615.0</v>
      </c>
      <c r="L191" s="29" t="s">
        <v>117</v>
      </c>
      <c r="M191" s="28">
        <v>1.0</v>
      </c>
      <c r="N191" s="34">
        <v>44593.0</v>
      </c>
      <c r="O191" s="29" t="s">
        <v>117</v>
      </c>
      <c r="P191" s="28" t="s">
        <v>119</v>
      </c>
      <c r="Q191" s="29" t="s">
        <v>118</v>
      </c>
      <c r="R191" s="35" t="s">
        <v>131</v>
      </c>
      <c r="S191" s="29" t="s">
        <v>132</v>
      </c>
      <c r="T191" s="29" t="s">
        <v>118</v>
      </c>
      <c r="U191" s="28">
        <v>3.0</v>
      </c>
      <c r="V191" s="28">
        <v>3.0</v>
      </c>
      <c r="W191" s="28">
        <v>3.0</v>
      </c>
      <c r="X191" s="28">
        <v>3.0</v>
      </c>
      <c r="Y191" s="28">
        <v>3.0</v>
      </c>
      <c r="Z191" s="28">
        <v>2.0</v>
      </c>
      <c r="AA191" s="28">
        <v>3.0</v>
      </c>
      <c r="AB191" s="28">
        <v>3.0</v>
      </c>
      <c r="AC191" s="28">
        <v>3.0</v>
      </c>
      <c r="AD191" s="28">
        <v>2.0</v>
      </c>
      <c r="AE191" s="28">
        <v>3.0</v>
      </c>
      <c r="AF191" s="28">
        <v>3.0</v>
      </c>
      <c r="AG191" s="29" t="s">
        <v>119</v>
      </c>
      <c r="AH191" s="90" t="s">
        <v>118</v>
      </c>
      <c r="AI191" s="29" t="s">
        <v>118</v>
      </c>
      <c r="AJ191" s="29" t="s">
        <v>118</v>
      </c>
      <c r="AK191" s="29" t="s">
        <v>117</v>
      </c>
      <c r="AL191" s="29" t="s">
        <v>118</v>
      </c>
      <c r="AM191" s="29" t="s">
        <v>118</v>
      </c>
      <c r="AN191" s="29" t="s">
        <v>118</v>
      </c>
      <c r="AO191" s="29" t="s">
        <v>118</v>
      </c>
      <c r="AP191" s="29" t="s">
        <v>118</v>
      </c>
      <c r="AQ191" s="29" t="s">
        <v>118</v>
      </c>
      <c r="AR191" s="29" t="s">
        <v>117</v>
      </c>
      <c r="AS191" s="28" t="s">
        <v>611</v>
      </c>
      <c r="AT191" s="29" t="s">
        <v>118</v>
      </c>
      <c r="AU191" s="38" t="s">
        <v>200</v>
      </c>
      <c r="AV191" s="29">
        <v>90.0</v>
      </c>
      <c r="AW191" s="35">
        <v>17.0</v>
      </c>
      <c r="AX191" s="35" t="s">
        <v>123</v>
      </c>
      <c r="AY191" s="35">
        <v>558.0</v>
      </c>
      <c r="AZ191" s="39" t="s">
        <v>142</v>
      </c>
      <c r="BA191" s="35">
        <v>3.0</v>
      </c>
      <c r="BB191" s="35" t="s">
        <v>135</v>
      </c>
      <c r="BC191" s="28" t="s">
        <v>153</v>
      </c>
      <c r="BD191" s="28" t="s">
        <v>127</v>
      </c>
      <c r="BE191" s="28">
        <v>977.0</v>
      </c>
      <c r="BF191" s="29" t="s">
        <v>119</v>
      </c>
      <c r="BG191" s="40">
        <v>27.0</v>
      </c>
      <c r="BH191" s="41">
        <v>80.0</v>
      </c>
      <c r="BI191" s="42" t="s">
        <v>128</v>
      </c>
      <c r="BJ191" s="41">
        <v>70.0</v>
      </c>
      <c r="BK191" s="41">
        <v>70.0</v>
      </c>
      <c r="BL191" s="42" t="s">
        <v>128</v>
      </c>
      <c r="BM191" s="41">
        <v>7.0</v>
      </c>
      <c r="BN191" s="41">
        <v>28.0</v>
      </c>
      <c r="BO191" s="42" t="s">
        <v>128</v>
      </c>
      <c r="BP191" s="41">
        <v>6.0</v>
      </c>
      <c r="BQ191" s="41">
        <v>51.0</v>
      </c>
      <c r="BR191" s="42" t="s">
        <v>128</v>
      </c>
      <c r="BS191" s="41">
        <v>89.0</v>
      </c>
      <c r="BT191" s="41">
        <v>40.0</v>
      </c>
      <c r="BU191" s="42" t="s">
        <v>128</v>
      </c>
      <c r="BV191" s="41">
        <v>66.0</v>
      </c>
      <c r="BW191" s="41">
        <v>60.0</v>
      </c>
      <c r="BX191" s="42" t="s">
        <v>128</v>
      </c>
      <c r="BY191" s="41">
        <v>43.0</v>
      </c>
      <c r="BZ191" s="41">
        <v>80.0</v>
      </c>
      <c r="CA191" s="42" t="s">
        <v>128</v>
      </c>
      <c r="CB191" s="41">
        <v>5.0</v>
      </c>
      <c r="CC191" s="41">
        <v>85.0</v>
      </c>
      <c r="CD191" s="42" t="s">
        <v>128</v>
      </c>
      <c r="CE191" s="41">
        <v>28.0</v>
      </c>
      <c r="CF191" s="41">
        <v>1.2</v>
      </c>
      <c r="CG191" s="41" t="s">
        <v>128</v>
      </c>
      <c r="CH191" s="82" t="s">
        <v>119</v>
      </c>
      <c r="CI191" s="47" t="s">
        <v>119</v>
      </c>
      <c r="CJ191" s="83" t="s">
        <v>119</v>
      </c>
      <c r="CK191" s="47" t="s">
        <v>119</v>
      </c>
      <c r="CL191" s="67">
        <v>0.0</v>
      </c>
      <c r="CM191" s="68" t="s">
        <v>129</v>
      </c>
      <c r="CN191" s="67">
        <v>5.0</v>
      </c>
      <c r="CO191" s="67" t="s">
        <v>147</v>
      </c>
      <c r="CP191" s="45">
        <v>0.0</v>
      </c>
      <c r="CQ191" s="48" t="str">
        <f t="shared" si="1"/>
        <v>ausencia</v>
      </c>
      <c r="CR191" s="41">
        <v>5.0</v>
      </c>
      <c r="CS191" s="49" t="str">
        <f t="shared" si="2"/>
        <v>ausencia</v>
      </c>
      <c r="CT191" s="50">
        <v>92.0</v>
      </c>
      <c r="CU191" s="50">
        <v>87.0</v>
      </c>
      <c r="CV191" s="50">
        <v>1.16187866</v>
      </c>
      <c r="CW191" s="66"/>
      <c r="CX191" s="51">
        <v>0.65719723</v>
      </c>
      <c r="CY191" s="52">
        <v>20.0</v>
      </c>
      <c r="CZ191" s="53">
        <v>0.0</v>
      </c>
      <c r="DA191" s="54" t="s">
        <v>117</v>
      </c>
      <c r="DB191" s="55" t="s">
        <v>118</v>
      </c>
      <c r="DC191" s="56">
        <v>129.0</v>
      </c>
      <c r="DD191" s="57">
        <v>129.0</v>
      </c>
      <c r="DE191" s="58">
        <v>0.0</v>
      </c>
      <c r="DF191" s="57">
        <v>38.5215</v>
      </c>
      <c r="DG191" s="57">
        <v>39.2797</v>
      </c>
      <c r="DH191" s="58">
        <v>37.7832</v>
      </c>
      <c r="DI191" s="57">
        <v>491887.0</v>
      </c>
      <c r="DJ191" s="57">
        <v>62052.0</v>
      </c>
      <c r="DK191" s="57">
        <v>20791.0</v>
      </c>
      <c r="DL191" s="57">
        <v>462274.6244</v>
      </c>
    </row>
    <row r="192">
      <c r="A192" s="28" t="s">
        <v>612</v>
      </c>
      <c r="B192" s="28" t="s">
        <v>167</v>
      </c>
      <c r="C192" s="92">
        <v>45570.0</v>
      </c>
      <c r="D192" s="31">
        <v>43.0</v>
      </c>
      <c r="E192" s="29" t="s">
        <v>116</v>
      </c>
      <c r="F192" s="28">
        <v>166.0</v>
      </c>
      <c r="G192" s="32">
        <v>69.0</v>
      </c>
      <c r="H192" s="33">
        <v>25.039918710988534</v>
      </c>
      <c r="I192" s="29" t="s">
        <v>117</v>
      </c>
      <c r="J192" s="28">
        <v>6.0</v>
      </c>
      <c r="K192" s="34">
        <v>45108.0</v>
      </c>
      <c r="L192" s="29" t="s">
        <v>117</v>
      </c>
      <c r="M192" s="28">
        <v>2.0</v>
      </c>
      <c r="N192" s="34">
        <v>43952.0</v>
      </c>
      <c r="O192" s="29">
        <v>0.0</v>
      </c>
      <c r="P192" s="34">
        <v>45139.0</v>
      </c>
      <c r="Q192" s="29" t="s">
        <v>118</v>
      </c>
      <c r="R192" s="35" t="s">
        <v>131</v>
      </c>
      <c r="S192" s="29" t="s">
        <v>188</v>
      </c>
      <c r="T192" s="29" t="s">
        <v>118</v>
      </c>
      <c r="U192" s="28">
        <v>1.0</v>
      </c>
      <c r="V192" s="28">
        <v>1.0</v>
      </c>
      <c r="W192" s="28">
        <v>3.0</v>
      </c>
      <c r="X192" s="28">
        <v>3.0</v>
      </c>
      <c r="Y192" s="28">
        <v>3.0</v>
      </c>
      <c r="Z192" s="28">
        <v>1.0</v>
      </c>
      <c r="AA192" s="28">
        <v>1.0</v>
      </c>
      <c r="AB192" s="28">
        <v>1.0</v>
      </c>
      <c r="AC192" s="28">
        <v>1.0</v>
      </c>
      <c r="AD192" s="28">
        <v>1.0</v>
      </c>
      <c r="AE192" s="28">
        <v>1.0</v>
      </c>
      <c r="AF192" s="28">
        <v>1.0</v>
      </c>
      <c r="AG192" s="28" t="s">
        <v>607</v>
      </c>
      <c r="AH192" s="90" t="s">
        <v>118</v>
      </c>
      <c r="AI192" s="29" t="s">
        <v>118</v>
      </c>
      <c r="AJ192" s="29" t="s">
        <v>118</v>
      </c>
      <c r="AK192" s="29" t="s">
        <v>118</v>
      </c>
      <c r="AL192" s="29" t="s">
        <v>118</v>
      </c>
      <c r="AM192" s="29" t="s">
        <v>118</v>
      </c>
      <c r="AN192" s="29" t="s">
        <v>118</v>
      </c>
      <c r="AO192" s="29" t="s">
        <v>118</v>
      </c>
      <c r="AP192" s="29" t="s">
        <v>118</v>
      </c>
      <c r="AQ192" s="29" t="s">
        <v>118</v>
      </c>
      <c r="AR192" s="29" t="s">
        <v>117</v>
      </c>
      <c r="AS192" s="29" t="s">
        <v>119</v>
      </c>
      <c r="AT192" s="29" t="s">
        <v>117</v>
      </c>
      <c r="AU192" s="38" t="s">
        <v>613</v>
      </c>
      <c r="AV192" s="29">
        <v>30.0</v>
      </c>
      <c r="AW192" s="35">
        <v>26.0</v>
      </c>
      <c r="AX192" s="35" t="s">
        <v>141</v>
      </c>
      <c r="AY192" s="35">
        <v>890.9999999999999</v>
      </c>
      <c r="AZ192" s="39" t="s">
        <v>165</v>
      </c>
      <c r="BA192" s="35">
        <v>8.0</v>
      </c>
      <c r="BB192" s="35" t="s">
        <v>125</v>
      </c>
      <c r="BC192" s="28" t="s">
        <v>149</v>
      </c>
      <c r="BD192" s="28" t="s">
        <v>219</v>
      </c>
      <c r="BE192" s="28">
        <v>1618.0</v>
      </c>
      <c r="BF192" s="28">
        <v>431.0</v>
      </c>
      <c r="BG192" s="60">
        <v>48.0</v>
      </c>
      <c r="BH192" s="61">
        <v>10.0</v>
      </c>
      <c r="BI192" s="62" t="s">
        <v>128</v>
      </c>
      <c r="BJ192" s="61">
        <v>77.0</v>
      </c>
      <c r="BK192" s="61">
        <v>25.0</v>
      </c>
      <c r="BL192" s="62" t="s">
        <v>128</v>
      </c>
      <c r="BM192" s="61">
        <v>5.0</v>
      </c>
      <c r="BN192" s="61">
        <v>3.0</v>
      </c>
      <c r="BO192" s="62" t="s">
        <v>138</v>
      </c>
      <c r="BP192" s="61">
        <v>3.0</v>
      </c>
      <c r="BQ192" s="61">
        <v>3.0</v>
      </c>
      <c r="BR192" s="62" t="s">
        <v>138</v>
      </c>
      <c r="BS192" s="61">
        <v>92.0</v>
      </c>
      <c r="BT192" s="61">
        <v>30.0</v>
      </c>
      <c r="BU192" s="62" t="s">
        <v>128</v>
      </c>
      <c r="BV192" s="61">
        <v>70.0</v>
      </c>
      <c r="BW192" s="61">
        <v>50.0</v>
      </c>
      <c r="BX192" s="62" t="s">
        <v>128</v>
      </c>
      <c r="BY192" s="61">
        <v>47.0</v>
      </c>
      <c r="BZ192" s="61">
        <v>70.0</v>
      </c>
      <c r="CA192" s="62" t="s">
        <v>128</v>
      </c>
      <c r="CB192" s="61">
        <v>8.0</v>
      </c>
      <c r="CC192" s="61">
        <v>85.0</v>
      </c>
      <c r="CD192" s="62" t="s">
        <v>128</v>
      </c>
      <c r="CE192" s="61">
        <v>28.0</v>
      </c>
      <c r="CF192" s="61">
        <v>0.8</v>
      </c>
      <c r="CG192" s="61" t="s">
        <v>128</v>
      </c>
      <c r="CH192" s="82" t="s">
        <v>119</v>
      </c>
      <c r="CI192" s="47" t="s">
        <v>119</v>
      </c>
      <c r="CJ192" s="83" t="s">
        <v>119</v>
      </c>
      <c r="CK192" s="47" t="s">
        <v>119</v>
      </c>
      <c r="CL192" s="67">
        <v>11.0</v>
      </c>
      <c r="CM192" s="68" t="s">
        <v>146</v>
      </c>
      <c r="CN192" s="67">
        <v>5.0</v>
      </c>
      <c r="CO192" s="67" t="s">
        <v>147</v>
      </c>
      <c r="CP192" s="65">
        <v>7.0</v>
      </c>
      <c r="CQ192" s="48" t="str">
        <f t="shared" si="1"/>
        <v>ausencia</v>
      </c>
      <c r="CR192" s="61">
        <v>5.0</v>
      </c>
      <c r="CS192" s="49" t="str">
        <f t="shared" si="2"/>
        <v>ausencia</v>
      </c>
      <c r="CT192" s="50">
        <v>93.0</v>
      </c>
      <c r="CU192" s="50">
        <v>76.0</v>
      </c>
      <c r="CV192" s="50">
        <v>2.61602371</v>
      </c>
      <c r="CW192" s="66"/>
      <c r="CX192" s="51">
        <v>0.66783961</v>
      </c>
      <c r="CY192" s="52">
        <v>22.0</v>
      </c>
      <c r="CZ192" s="53">
        <v>5.0</v>
      </c>
      <c r="DA192" s="54" t="s">
        <v>117</v>
      </c>
      <c r="DB192" s="55" t="s">
        <v>118</v>
      </c>
      <c r="DC192" s="56">
        <v>112.0</v>
      </c>
      <c r="DD192" s="57">
        <v>96.0</v>
      </c>
      <c r="DE192" s="58">
        <v>16.0</v>
      </c>
      <c r="DF192" s="57">
        <v>41.061</v>
      </c>
      <c r="DG192" s="57">
        <v>40.9986</v>
      </c>
      <c r="DH192" s="58">
        <v>41.124</v>
      </c>
      <c r="DI192" s="57">
        <v>415550.0</v>
      </c>
      <c r="DJ192" s="57">
        <v>55450.0</v>
      </c>
      <c r="DK192" s="57">
        <v>16681.0</v>
      </c>
      <c r="DL192" s="57">
        <v>433675.9518</v>
      </c>
    </row>
    <row r="193">
      <c r="A193" s="28" t="s">
        <v>614</v>
      </c>
      <c r="B193" s="28" t="s">
        <v>167</v>
      </c>
      <c r="C193" s="92">
        <v>45570.0</v>
      </c>
      <c r="D193" s="31">
        <v>50.0</v>
      </c>
      <c r="E193" s="29" t="s">
        <v>145</v>
      </c>
      <c r="F193" s="28">
        <v>169.0</v>
      </c>
      <c r="G193" s="32">
        <v>82.0</v>
      </c>
      <c r="H193" s="33">
        <v>28.710479324953607</v>
      </c>
      <c r="I193" s="29" t="s">
        <v>117</v>
      </c>
      <c r="J193" s="28">
        <v>2.0</v>
      </c>
      <c r="K193" s="34">
        <v>44465.0</v>
      </c>
      <c r="L193" s="29" t="s">
        <v>117</v>
      </c>
      <c r="M193" s="28">
        <v>2.0</v>
      </c>
      <c r="N193" s="34">
        <v>44136.0</v>
      </c>
      <c r="O193" s="29">
        <v>0.0</v>
      </c>
      <c r="P193" s="34">
        <v>44562.0</v>
      </c>
      <c r="Q193" s="29" t="s">
        <v>118</v>
      </c>
      <c r="R193" s="35" t="s">
        <v>131</v>
      </c>
      <c r="S193" s="29" t="s">
        <v>177</v>
      </c>
      <c r="T193" s="29" t="s">
        <v>118</v>
      </c>
      <c r="U193" s="28">
        <v>2.0</v>
      </c>
      <c r="V193" s="28">
        <v>2.0</v>
      </c>
      <c r="W193" s="28">
        <v>2.0</v>
      </c>
      <c r="X193" s="28">
        <v>3.0</v>
      </c>
      <c r="Y193" s="28">
        <v>3.0</v>
      </c>
      <c r="Z193" s="28">
        <v>2.0</v>
      </c>
      <c r="AA193" s="28">
        <v>2.0</v>
      </c>
      <c r="AB193" s="28">
        <v>3.0</v>
      </c>
      <c r="AC193" s="28">
        <v>3.0</v>
      </c>
      <c r="AD193" s="28">
        <v>3.0</v>
      </c>
      <c r="AE193" s="28">
        <v>3.0</v>
      </c>
      <c r="AF193" s="28">
        <v>3.0</v>
      </c>
      <c r="AG193" s="28" t="s">
        <v>615</v>
      </c>
      <c r="AH193" s="90" t="s">
        <v>118</v>
      </c>
      <c r="AI193" s="29" t="s">
        <v>118</v>
      </c>
      <c r="AJ193" s="29" t="s">
        <v>118</v>
      </c>
      <c r="AK193" s="29" t="s">
        <v>118</v>
      </c>
      <c r="AL193" s="29" t="s">
        <v>118</v>
      </c>
      <c r="AM193" s="29" t="s">
        <v>118</v>
      </c>
      <c r="AN193" s="29" t="s">
        <v>118</v>
      </c>
      <c r="AO193" s="29" t="s">
        <v>118</v>
      </c>
      <c r="AP193" s="29" t="s">
        <v>118</v>
      </c>
      <c r="AQ193" s="29" t="s">
        <v>118</v>
      </c>
      <c r="AR193" s="29" t="s">
        <v>118</v>
      </c>
      <c r="AS193" s="29" t="s">
        <v>119</v>
      </c>
      <c r="AT193" s="29" t="s">
        <v>118</v>
      </c>
      <c r="AU193" s="38" t="s">
        <v>122</v>
      </c>
      <c r="AV193" s="28">
        <v>100.0</v>
      </c>
      <c r="AW193" s="35">
        <v>20.0</v>
      </c>
      <c r="AX193" s="35" t="s">
        <v>123</v>
      </c>
      <c r="AY193" s="35">
        <v>1440.0</v>
      </c>
      <c r="AZ193" s="39" t="s">
        <v>165</v>
      </c>
      <c r="BA193" s="35">
        <v>6.0</v>
      </c>
      <c r="BB193" s="35" t="s">
        <v>125</v>
      </c>
      <c r="BC193" s="28" t="s">
        <v>153</v>
      </c>
      <c r="BD193" s="28" t="s">
        <v>162</v>
      </c>
      <c r="BE193" s="28">
        <v>1434.0</v>
      </c>
      <c r="BF193" s="28">
        <v>1008.0</v>
      </c>
      <c r="BG193" s="60">
        <v>31.0</v>
      </c>
      <c r="BH193" s="61">
        <v>65.0</v>
      </c>
      <c r="BI193" s="62" t="s">
        <v>128</v>
      </c>
      <c r="BJ193" s="61">
        <v>83.0</v>
      </c>
      <c r="BK193" s="61">
        <v>45.0</v>
      </c>
      <c r="BL193" s="62" t="s">
        <v>128</v>
      </c>
      <c r="BM193" s="61">
        <v>10.0</v>
      </c>
      <c r="BN193" s="61">
        <v>81.0</v>
      </c>
      <c r="BO193" s="62" t="s">
        <v>128</v>
      </c>
      <c r="BP193" s="61">
        <v>7.0</v>
      </c>
      <c r="BQ193" s="61">
        <v>71.0</v>
      </c>
      <c r="BR193" s="62" t="s">
        <v>128</v>
      </c>
      <c r="BS193" s="61">
        <v>101.0</v>
      </c>
      <c r="BT193" s="61">
        <v>70.0</v>
      </c>
      <c r="BU193" s="62" t="s">
        <v>128</v>
      </c>
      <c r="BV193" s="61">
        <v>53.0</v>
      </c>
      <c r="BW193" s="61">
        <v>20.0</v>
      </c>
      <c r="BX193" s="62" t="s">
        <v>128</v>
      </c>
      <c r="BY193" s="61">
        <v>35.0</v>
      </c>
      <c r="BZ193" s="61">
        <v>50.0</v>
      </c>
      <c r="CA193" s="62" t="s">
        <v>128</v>
      </c>
      <c r="CB193" s="61">
        <v>0.0</v>
      </c>
      <c r="CC193" s="61">
        <v>60.0</v>
      </c>
      <c r="CD193" s="62" t="s">
        <v>128</v>
      </c>
      <c r="CE193" s="61">
        <v>26.0</v>
      </c>
      <c r="CF193" s="61">
        <v>0.5</v>
      </c>
      <c r="CG193" s="61" t="s">
        <v>128</v>
      </c>
      <c r="CH193" s="82" t="s">
        <v>119</v>
      </c>
      <c r="CI193" s="47" t="s">
        <v>119</v>
      </c>
      <c r="CJ193" s="83" t="s">
        <v>119</v>
      </c>
      <c r="CK193" s="47" t="s">
        <v>119</v>
      </c>
      <c r="CL193" s="67">
        <v>3.0</v>
      </c>
      <c r="CM193" s="68" t="s">
        <v>129</v>
      </c>
      <c r="CN193" s="67">
        <v>1.0</v>
      </c>
      <c r="CO193" s="67" t="s">
        <v>129</v>
      </c>
      <c r="CP193" s="65">
        <v>2.0</v>
      </c>
      <c r="CQ193" s="48" t="str">
        <f t="shared" si="1"/>
        <v>ausencia</v>
      </c>
      <c r="CR193" s="61">
        <v>1.0</v>
      </c>
      <c r="CS193" s="49" t="str">
        <f t="shared" si="2"/>
        <v>ausencia</v>
      </c>
      <c r="CT193" s="50">
        <v>94.0</v>
      </c>
      <c r="CU193" s="66"/>
      <c r="CV193" s="50">
        <v>15.2868845</v>
      </c>
      <c r="CW193" s="50">
        <v>1.06718193</v>
      </c>
      <c r="CX193" s="51">
        <v>0.11827705</v>
      </c>
      <c r="CY193" s="52">
        <v>16.0</v>
      </c>
      <c r="CZ193" s="53">
        <v>0.0</v>
      </c>
      <c r="DA193" s="54" t="s">
        <v>117</v>
      </c>
      <c r="DB193" s="55" t="s">
        <v>118</v>
      </c>
      <c r="DC193" s="56">
        <v>1341.0</v>
      </c>
      <c r="DD193" s="57">
        <v>1250.0</v>
      </c>
      <c r="DE193" s="58">
        <v>91.0</v>
      </c>
      <c r="DF193" s="57">
        <v>36.6964</v>
      </c>
      <c r="DG193" s="57">
        <v>37.4355</v>
      </c>
      <c r="DH193" s="58">
        <v>35.932</v>
      </c>
      <c r="DI193" s="57">
        <v>478412.0</v>
      </c>
      <c r="DJ193" s="57">
        <v>59966.0</v>
      </c>
      <c r="DK193" s="57">
        <v>13085.0</v>
      </c>
      <c r="DL193" s="57">
        <v>488800.4993</v>
      </c>
    </row>
    <row r="194">
      <c r="A194" s="28" t="s">
        <v>616</v>
      </c>
      <c r="B194" s="28" t="s">
        <v>167</v>
      </c>
      <c r="C194" s="93">
        <v>45619.0</v>
      </c>
      <c r="D194" s="72">
        <v>53.0</v>
      </c>
      <c r="E194" s="29" t="s">
        <v>145</v>
      </c>
      <c r="F194" s="29">
        <v>176.0</v>
      </c>
      <c r="G194" s="73">
        <v>110.0</v>
      </c>
      <c r="H194" s="33">
        <v>35.51136363636363</v>
      </c>
      <c r="I194" s="29" t="s">
        <v>117</v>
      </c>
      <c r="J194" s="29">
        <v>3.0</v>
      </c>
      <c r="K194" s="74">
        <v>44682.0</v>
      </c>
      <c r="L194" s="29" t="s">
        <v>117</v>
      </c>
      <c r="M194" s="29">
        <v>1.0</v>
      </c>
      <c r="N194" s="74">
        <v>44896.0</v>
      </c>
      <c r="O194" s="29">
        <v>2.0</v>
      </c>
      <c r="P194" s="28" t="s">
        <v>119</v>
      </c>
      <c r="Q194" s="29" t="s">
        <v>118</v>
      </c>
      <c r="R194" s="35" t="s">
        <v>131</v>
      </c>
      <c r="S194" s="29" t="s">
        <v>177</v>
      </c>
      <c r="T194" s="29" t="s">
        <v>118</v>
      </c>
      <c r="U194" s="29">
        <v>2.0</v>
      </c>
      <c r="V194" s="29">
        <v>1.0</v>
      </c>
      <c r="W194" s="29">
        <v>3.0</v>
      </c>
      <c r="X194" s="29">
        <v>2.0</v>
      </c>
      <c r="Y194" s="29">
        <v>1.0</v>
      </c>
      <c r="Z194" s="29">
        <v>1.0</v>
      </c>
      <c r="AA194" s="29">
        <v>1.0</v>
      </c>
      <c r="AB194" s="29">
        <v>1.0</v>
      </c>
      <c r="AC194" s="29">
        <v>1.0</v>
      </c>
      <c r="AD194" s="29">
        <v>3.0</v>
      </c>
      <c r="AE194" s="29">
        <v>1.0</v>
      </c>
      <c r="AF194" s="29">
        <v>1.0</v>
      </c>
      <c r="AG194" s="29" t="s">
        <v>119</v>
      </c>
      <c r="AH194" s="90" t="s">
        <v>118</v>
      </c>
      <c r="AI194" s="29" t="s">
        <v>118</v>
      </c>
      <c r="AJ194" s="29" t="s">
        <v>118</v>
      </c>
      <c r="AK194" s="29" t="s">
        <v>118</v>
      </c>
      <c r="AL194" s="29" t="s">
        <v>118</v>
      </c>
      <c r="AM194" s="29" t="s">
        <v>118</v>
      </c>
      <c r="AN194" s="29" t="s">
        <v>118</v>
      </c>
      <c r="AO194" s="29" t="s">
        <v>118</v>
      </c>
      <c r="AP194" s="29" t="s">
        <v>118</v>
      </c>
      <c r="AQ194" s="29" t="s">
        <v>118</v>
      </c>
      <c r="AR194" s="29" t="s">
        <v>118</v>
      </c>
      <c r="AS194" s="29" t="s">
        <v>119</v>
      </c>
      <c r="AT194" s="29" t="s">
        <v>156</v>
      </c>
      <c r="AU194" s="38" t="s">
        <v>617</v>
      </c>
      <c r="AV194" s="29">
        <v>60.0</v>
      </c>
      <c r="AW194" s="35">
        <v>36.0</v>
      </c>
      <c r="AX194" s="35" t="s">
        <v>206</v>
      </c>
      <c r="AY194" s="35">
        <v>852.9999999999999</v>
      </c>
      <c r="AZ194" s="39" t="s">
        <v>142</v>
      </c>
      <c r="BA194" s="35">
        <v>10.0</v>
      </c>
      <c r="BB194" s="35" t="s">
        <v>125</v>
      </c>
      <c r="BC194" s="29" t="s">
        <v>119</v>
      </c>
      <c r="BD194" s="29" t="s">
        <v>119</v>
      </c>
      <c r="BE194" s="28">
        <v>723.0</v>
      </c>
      <c r="BF194" s="29" t="s">
        <v>119</v>
      </c>
      <c r="BG194" s="40">
        <v>38.0</v>
      </c>
      <c r="BH194" s="41">
        <v>35.0</v>
      </c>
      <c r="BI194" s="42" t="s">
        <v>128</v>
      </c>
      <c r="BJ194" s="41">
        <v>85.0</v>
      </c>
      <c r="BK194" s="41">
        <v>45.0</v>
      </c>
      <c r="BL194" s="42" t="s">
        <v>128</v>
      </c>
      <c r="BM194" s="41">
        <v>5.0</v>
      </c>
      <c r="BN194" s="41">
        <v>5.0</v>
      </c>
      <c r="BO194" s="42" t="s">
        <v>138</v>
      </c>
      <c r="BP194" s="41">
        <v>4.0</v>
      </c>
      <c r="BQ194" s="41">
        <v>16.0</v>
      </c>
      <c r="BR194" s="42" t="s">
        <v>128</v>
      </c>
      <c r="BS194" s="41">
        <v>116.0</v>
      </c>
      <c r="BT194" s="41">
        <v>95.0</v>
      </c>
      <c r="BU194" s="42" t="s">
        <v>128</v>
      </c>
      <c r="BV194" s="41">
        <v>74.0</v>
      </c>
      <c r="BW194" s="41">
        <v>70.0</v>
      </c>
      <c r="BX194" s="42" t="s">
        <v>128</v>
      </c>
      <c r="BY194" s="41">
        <v>41.0</v>
      </c>
      <c r="BZ194" s="41">
        <v>60.0</v>
      </c>
      <c r="CA194" s="42" t="s">
        <v>128</v>
      </c>
      <c r="CB194" s="41">
        <v>-4.0</v>
      </c>
      <c r="CC194" s="41">
        <v>30.0</v>
      </c>
      <c r="CD194" s="42" t="s">
        <v>128</v>
      </c>
      <c r="CE194" s="41">
        <v>25.0</v>
      </c>
      <c r="CF194" s="41">
        <v>0.2</v>
      </c>
      <c r="CG194" s="41" t="s">
        <v>128</v>
      </c>
      <c r="CH194" s="82" t="s">
        <v>119</v>
      </c>
      <c r="CI194" s="47" t="s">
        <v>119</v>
      </c>
      <c r="CJ194" s="83" t="s">
        <v>119</v>
      </c>
      <c r="CK194" s="47" t="s">
        <v>119</v>
      </c>
      <c r="CL194" s="67">
        <v>21.0</v>
      </c>
      <c r="CM194" s="68" t="s">
        <v>192</v>
      </c>
      <c r="CN194" s="67">
        <v>15.0</v>
      </c>
      <c r="CO194" s="67" t="s">
        <v>192</v>
      </c>
      <c r="CP194" s="45">
        <v>13.0</v>
      </c>
      <c r="CQ194" s="48" t="str">
        <f t="shared" si="1"/>
        <v>probablemente significativa</v>
      </c>
      <c r="CR194" s="41">
        <v>14.0</v>
      </c>
      <c r="CS194" s="49" t="str">
        <f t="shared" si="2"/>
        <v>probablemente significativa</v>
      </c>
      <c r="CT194" s="50">
        <v>95.0</v>
      </c>
      <c r="CU194" s="66"/>
      <c r="CV194" s="50">
        <v>51.0855045</v>
      </c>
      <c r="CW194" s="50">
        <v>0.43529789</v>
      </c>
      <c r="CX194" s="51">
        <v>0.32611824</v>
      </c>
      <c r="CY194" s="52">
        <v>3.0</v>
      </c>
      <c r="CZ194" s="53">
        <v>5.0</v>
      </c>
      <c r="DA194" s="54" t="s">
        <v>118</v>
      </c>
      <c r="DB194" s="55" t="s">
        <v>118</v>
      </c>
      <c r="DC194" s="69" t="str">
        <f t="shared" ref="DC194:DE194" si="14">IF(OR(ISBLANK(DB194), NOT(ISNUMBER(DB194))), "NaN", IF(DB194&lt;=7, "ausencia", IF(DB194&lt;=10, "posible", "probablemente significativa")))</f>
        <v>NaN</v>
      </c>
      <c r="DD194" s="66" t="str">
        <f t="shared" si="14"/>
        <v>NaN</v>
      </c>
      <c r="DE194" s="70" t="str">
        <f t="shared" si="14"/>
        <v>NaN</v>
      </c>
      <c r="DF194" s="66"/>
      <c r="DG194" s="66"/>
      <c r="DH194" s="70"/>
      <c r="DI194" s="66"/>
      <c r="DJ194" s="66"/>
      <c r="DK194" s="66"/>
      <c r="DL194" s="66"/>
    </row>
    <row r="195">
      <c r="A195" s="29" t="s">
        <v>618</v>
      </c>
      <c r="B195" s="28" t="s">
        <v>167</v>
      </c>
      <c r="C195" s="94">
        <v>45605.0</v>
      </c>
      <c r="D195" s="72">
        <v>42.0</v>
      </c>
      <c r="E195" s="29" t="s">
        <v>116</v>
      </c>
      <c r="F195" s="29">
        <v>171.0</v>
      </c>
      <c r="G195" s="73">
        <v>110.0</v>
      </c>
      <c r="H195" s="33">
        <v>37.61841250299237</v>
      </c>
      <c r="I195" s="29" t="s">
        <v>117</v>
      </c>
      <c r="J195" s="29">
        <v>3.0</v>
      </c>
      <c r="K195" s="74">
        <v>44531.0</v>
      </c>
      <c r="L195" s="29" t="s">
        <v>117</v>
      </c>
      <c r="M195" s="29">
        <v>3.0</v>
      </c>
      <c r="N195" s="74">
        <v>44075.0</v>
      </c>
      <c r="O195" s="29">
        <v>0.0</v>
      </c>
      <c r="P195" s="74">
        <v>44593.0</v>
      </c>
      <c r="Q195" s="29" t="s">
        <v>118</v>
      </c>
      <c r="R195" s="35" t="s">
        <v>131</v>
      </c>
      <c r="S195" s="29" t="s">
        <v>177</v>
      </c>
      <c r="T195" s="29" t="s">
        <v>118</v>
      </c>
      <c r="U195" s="29">
        <v>1.0</v>
      </c>
      <c r="V195" s="29">
        <v>2.0</v>
      </c>
      <c r="W195" s="29">
        <v>2.0</v>
      </c>
      <c r="X195" s="29">
        <v>2.0</v>
      </c>
      <c r="Y195" s="29">
        <v>2.0</v>
      </c>
      <c r="Z195" s="29">
        <v>1.0</v>
      </c>
      <c r="AA195" s="29">
        <v>1.0</v>
      </c>
      <c r="AB195" s="29">
        <v>1.0</v>
      </c>
      <c r="AC195" s="29">
        <v>3.0</v>
      </c>
      <c r="AD195" s="29">
        <v>1.0</v>
      </c>
      <c r="AE195" s="29">
        <v>1.0</v>
      </c>
      <c r="AF195" s="29">
        <v>1.0</v>
      </c>
      <c r="AG195" s="29" t="s">
        <v>119</v>
      </c>
      <c r="AH195" s="90" t="s">
        <v>118</v>
      </c>
      <c r="AI195" s="29" t="s">
        <v>118</v>
      </c>
      <c r="AJ195" s="29" t="s">
        <v>118</v>
      </c>
      <c r="AK195" s="29" t="s">
        <v>118</v>
      </c>
      <c r="AL195" s="29" t="s">
        <v>118</v>
      </c>
      <c r="AM195" s="29" t="s">
        <v>118</v>
      </c>
      <c r="AN195" s="29" t="s">
        <v>118</v>
      </c>
      <c r="AO195" s="29" t="s">
        <v>118</v>
      </c>
      <c r="AP195" s="29" t="s">
        <v>118</v>
      </c>
      <c r="AQ195" s="29" t="s">
        <v>118</v>
      </c>
      <c r="AR195" s="29" t="s">
        <v>117</v>
      </c>
      <c r="AS195" s="29" t="s">
        <v>619</v>
      </c>
      <c r="AT195" s="29" t="s">
        <v>119</v>
      </c>
      <c r="AU195" s="38" t="s">
        <v>620</v>
      </c>
      <c r="AV195" s="29">
        <v>50.0</v>
      </c>
      <c r="AW195" s="38">
        <v>30.0</v>
      </c>
      <c r="AX195" s="38" t="s">
        <v>141</v>
      </c>
      <c r="AY195" s="35">
        <v>1434.0</v>
      </c>
      <c r="AZ195" s="39" t="s">
        <v>165</v>
      </c>
      <c r="BA195" s="35">
        <v>16.0</v>
      </c>
      <c r="BB195" s="35" t="s">
        <v>125</v>
      </c>
      <c r="BC195" s="29" t="s">
        <v>157</v>
      </c>
      <c r="BD195" s="29" t="s">
        <v>288</v>
      </c>
      <c r="BE195" s="28">
        <v>1530.0</v>
      </c>
      <c r="BF195" s="28">
        <v>1012.0</v>
      </c>
      <c r="BG195" s="60">
        <v>37.0</v>
      </c>
      <c r="BH195" s="61">
        <v>25.0</v>
      </c>
      <c r="BI195" s="62" t="s">
        <v>128</v>
      </c>
      <c r="BJ195" s="61">
        <v>83.0</v>
      </c>
      <c r="BK195" s="61">
        <v>25.0</v>
      </c>
      <c r="BL195" s="62" t="s">
        <v>128</v>
      </c>
      <c r="BM195" s="61">
        <v>6.0</v>
      </c>
      <c r="BN195" s="61">
        <v>16.0</v>
      </c>
      <c r="BO195" s="62" t="s">
        <v>128</v>
      </c>
      <c r="BP195" s="61">
        <v>7.0</v>
      </c>
      <c r="BQ195" s="61">
        <v>70.0</v>
      </c>
      <c r="BR195" s="62" t="s">
        <v>128</v>
      </c>
      <c r="BS195" s="61">
        <v>76.0</v>
      </c>
      <c r="BT195" s="61">
        <v>5.0</v>
      </c>
      <c r="BU195" s="62" t="s">
        <v>138</v>
      </c>
      <c r="BV195" s="61">
        <v>63.0</v>
      </c>
      <c r="BW195" s="61">
        <v>20.0</v>
      </c>
      <c r="BX195" s="62" t="s">
        <v>128</v>
      </c>
      <c r="BY195" s="61">
        <v>42.0</v>
      </c>
      <c r="BZ195" s="61">
        <v>40.0</v>
      </c>
      <c r="CA195" s="62" t="s">
        <v>128</v>
      </c>
      <c r="CB195" s="61">
        <v>8.0</v>
      </c>
      <c r="CC195" s="61">
        <v>80.0</v>
      </c>
      <c r="CD195" s="62" t="s">
        <v>128</v>
      </c>
      <c r="CE195" s="61">
        <v>29.0</v>
      </c>
      <c r="CF195" s="61">
        <v>1.5</v>
      </c>
      <c r="CG195" s="61" t="s">
        <v>128</v>
      </c>
      <c r="CH195" s="82" t="s">
        <v>119</v>
      </c>
      <c r="CI195" s="47" t="s">
        <v>119</v>
      </c>
      <c r="CJ195" s="83" t="s">
        <v>119</v>
      </c>
      <c r="CK195" s="47" t="s">
        <v>119</v>
      </c>
      <c r="CL195" s="67">
        <v>10.0</v>
      </c>
      <c r="CM195" s="68" t="s">
        <v>146</v>
      </c>
      <c r="CN195" s="67">
        <v>10.0</v>
      </c>
      <c r="CO195" s="67" t="s">
        <v>146</v>
      </c>
      <c r="CP195" s="65">
        <v>7.0</v>
      </c>
      <c r="CQ195" s="48" t="str">
        <f t="shared" si="1"/>
        <v>ausencia</v>
      </c>
      <c r="CR195" s="61">
        <v>9.0</v>
      </c>
      <c r="CS195" s="49" t="str">
        <f t="shared" si="2"/>
        <v>posible</v>
      </c>
      <c r="CT195" s="50">
        <v>96.0</v>
      </c>
      <c r="CU195" s="50" t="s">
        <v>502</v>
      </c>
      <c r="CV195" s="66"/>
      <c r="CW195" s="66"/>
      <c r="CX195" s="66"/>
      <c r="CY195" s="52">
        <v>15.0</v>
      </c>
      <c r="CZ195" s="53">
        <v>3.0</v>
      </c>
      <c r="DA195" s="54" t="s">
        <v>117</v>
      </c>
      <c r="DB195" s="55" t="s">
        <v>118</v>
      </c>
      <c r="DC195" s="56">
        <v>683.0</v>
      </c>
      <c r="DD195" s="57">
        <v>589.0</v>
      </c>
      <c r="DE195" s="58">
        <v>94.0</v>
      </c>
      <c r="DF195" s="57">
        <v>36.4618</v>
      </c>
      <c r="DG195" s="57">
        <v>36.4446</v>
      </c>
      <c r="DH195" s="58">
        <v>36.4875</v>
      </c>
      <c r="DI195" s="57">
        <v>484192.0</v>
      </c>
      <c r="DJ195" s="57">
        <v>59525.0</v>
      </c>
      <c r="DK195" s="57">
        <v>23017.0</v>
      </c>
      <c r="DL195" s="57">
        <v>481149.3319</v>
      </c>
    </row>
    <row r="196">
      <c r="A196" s="29" t="s">
        <v>621</v>
      </c>
      <c r="B196" s="28" t="s">
        <v>167</v>
      </c>
      <c r="C196" s="94">
        <v>45605.0</v>
      </c>
      <c r="D196" s="72">
        <v>38.0</v>
      </c>
      <c r="E196" s="29" t="s">
        <v>116</v>
      </c>
      <c r="F196" s="29">
        <v>160.0</v>
      </c>
      <c r="G196" s="73">
        <v>100.0</v>
      </c>
      <c r="H196" s="33">
        <v>39.0625</v>
      </c>
      <c r="I196" s="29" t="s">
        <v>117</v>
      </c>
      <c r="J196" s="29">
        <v>3.0</v>
      </c>
      <c r="K196" s="28" t="s">
        <v>119</v>
      </c>
      <c r="L196" s="29" t="s">
        <v>117</v>
      </c>
      <c r="M196" s="29">
        <v>2.0</v>
      </c>
      <c r="N196" s="74">
        <v>44044.0</v>
      </c>
      <c r="O196" s="29">
        <v>0.0</v>
      </c>
      <c r="P196" s="74">
        <v>2022.0</v>
      </c>
      <c r="Q196" s="29" t="s">
        <v>118</v>
      </c>
      <c r="R196" s="35" t="s">
        <v>131</v>
      </c>
      <c r="S196" s="29" t="s">
        <v>177</v>
      </c>
      <c r="T196" s="29" t="s">
        <v>118</v>
      </c>
      <c r="U196" s="29">
        <v>2.0</v>
      </c>
      <c r="V196" s="29">
        <v>1.0</v>
      </c>
      <c r="W196" s="29">
        <v>1.0</v>
      </c>
      <c r="X196" s="29">
        <v>1.0</v>
      </c>
      <c r="Y196" s="29">
        <v>2.0</v>
      </c>
      <c r="Z196" s="29">
        <v>2.0</v>
      </c>
      <c r="AA196" s="29">
        <v>2.0</v>
      </c>
      <c r="AB196" s="29">
        <v>1.0</v>
      </c>
      <c r="AC196" s="29">
        <v>1.0</v>
      </c>
      <c r="AD196" s="29">
        <v>1.0</v>
      </c>
      <c r="AE196" s="29">
        <v>1.0</v>
      </c>
      <c r="AF196" s="29">
        <v>1.0</v>
      </c>
      <c r="AG196" s="29" t="s">
        <v>119</v>
      </c>
      <c r="AH196" s="90" t="s">
        <v>118</v>
      </c>
      <c r="AI196" s="29" t="s">
        <v>118</v>
      </c>
      <c r="AJ196" s="29" t="s">
        <v>118</v>
      </c>
      <c r="AK196" s="29" t="s">
        <v>118</v>
      </c>
      <c r="AL196" s="29" t="s">
        <v>118</v>
      </c>
      <c r="AM196" s="29" t="s">
        <v>118</v>
      </c>
      <c r="AN196" s="29" t="s">
        <v>118</v>
      </c>
      <c r="AO196" s="29" t="s">
        <v>118</v>
      </c>
      <c r="AP196" s="29" t="s">
        <v>118</v>
      </c>
      <c r="AQ196" s="29" t="s">
        <v>118</v>
      </c>
      <c r="AR196" s="29" t="s">
        <v>117</v>
      </c>
      <c r="AS196" s="29" t="s">
        <v>573</v>
      </c>
      <c r="AT196" s="29" t="s">
        <v>117</v>
      </c>
      <c r="AU196" s="38" t="s">
        <v>254</v>
      </c>
      <c r="AV196" s="29">
        <v>75.0</v>
      </c>
      <c r="AW196" s="35">
        <v>0.0</v>
      </c>
      <c r="AX196" s="35" t="s">
        <v>123</v>
      </c>
      <c r="AY196" s="35">
        <v>247.5</v>
      </c>
      <c r="AZ196" s="39" t="s">
        <v>142</v>
      </c>
      <c r="BA196" s="35">
        <v>18.0</v>
      </c>
      <c r="BB196" s="35" t="s">
        <v>125</v>
      </c>
      <c r="BC196" s="29" t="s">
        <v>149</v>
      </c>
      <c r="BD196" s="29" t="s">
        <v>127</v>
      </c>
      <c r="BE196" s="28">
        <v>1561.0</v>
      </c>
      <c r="BF196" s="28">
        <v>43583.0</v>
      </c>
      <c r="BG196" s="60">
        <v>46.0</v>
      </c>
      <c r="BH196" s="61">
        <v>10.0</v>
      </c>
      <c r="BI196" s="62" t="s">
        <v>128</v>
      </c>
      <c r="BJ196" s="61">
        <v>119.0</v>
      </c>
      <c r="BK196" s="61">
        <v>10.0</v>
      </c>
      <c r="BL196" s="62" t="s">
        <v>128</v>
      </c>
      <c r="BM196" s="61">
        <v>5.0</v>
      </c>
      <c r="BN196" s="61">
        <v>3.0</v>
      </c>
      <c r="BO196" s="62" t="s">
        <v>138</v>
      </c>
      <c r="BP196" s="61">
        <v>3.0</v>
      </c>
      <c r="BQ196" s="61">
        <v>3.0</v>
      </c>
      <c r="BR196" s="62" t="s">
        <v>138</v>
      </c>
      <c r="BS196" s="61">
        <v>89.0</v>
      </c>
      <c r="BT196" s="61">
        <v>20.0</v>
      </c>
      <c r="BU196" s="62" t="s">
        <v>128</v>
      </c>
      <c r="BV196" s="61">
        <v>64.0</v>
      </c>
      <c r="BW196" s="61">
        <v>30.0</v>
      </c>
      <c r="BX196" s="62" t="s">
        <v>128</v>
      </c>
      <c r="BY196" s="61">
        <v>41.0</v>
      </c>
      <c r="BZ196" s="61">
        <v>40.0</v>
      </c>
      <c r="CA196" s="62" t="s">
        <v>128</v>
      </c>
      <c r="CB196" s="61">
        <v>4.0</v>
      </c>
      <c r="CC196" s="61">
        <v>60.0</v>
      </c>
      <c r="CD196" s="62" t="s">
        <v>128</v>
      </c>
      <c r="CE196" s="61">
        <v>23.0</v>
      </c>
      <c r="CF196" s="61">
        <v>-0.7</v>
      </c>
      <c r="CG196" s="61" t="s">
        <v>128</v>
      </c>
      <c r="CH196" s="82" t="s">
        <v>119</v>
      </c>
      <c r="CI196" s="47" t="s">
        <v>119</v>
      </c>
      <c r="CJ196" s="83" t="s">
        <v>119</v>
      </c>
      <c r="CK196" s="47" t="s">
        <v>119</v>
      </c>
      <c r="CL196" s="67">
        <v>13.0</v>
      </c>
      <c r="CM196" s="47" t="s">
        <v>146</v>
      </c>
      <c r="CN196" s="67">
        <v>10.0</v>
      </c>
      <c r="CO196" s="46" t="s">
        <v>146</v>
      </c>
      <c r="CP196" s="65">
        <v>9.0</v>
      </c>
      <c r="CQ196" s="48" t="str">
        <f t="shared" si="1"/>
        <v>posible</v>
      </c>
      <c r="CR196" s="61">
        <v>9.0</v>
      </c>
      <c r="CS196" s="49" t="str">
        <f t="shared" si="2"/>
        <v>posible</v>
      </c>
      <c r="CT196" s="50">
        <v>97.0</v>
      </c>
      <c r="CU196" s="50">
        <v>41.0</v>
      </c>
      <c r="CV196" s="66"/>
      <c r="CW196" s="66"/>
      <c r="CX196" s="51">
        <v>0.76285675</v>
      </c>
      <c r="CY196" s="52">
        <v>18.0</v>
      </c>
      <c r="CZ196" s="53">
        <v>5.0</v>
      </c>
      <c r="DA196" s="54" t="s">
        <v>117</v>
      </c>
      <c r="DB196" s="55" t="s">
        <v>118</v>
      </c>
      <c r="DC196" s="56">
        <v>382.0</v>
      </c>
      <c r="DD196" s="57">
        <v>348.0</v>
      </c>
      <c r="DE196" s="58">
        <v>34.0</v>
      </c>
      <c r="DF196" s="57">
        <v>36.0336</v>
      </c>
      <c r="DG196" s="57">
        <v>36.0551</v>
      </c>
      <c r="DH196" s="58">
        <v>35.9974</v>
      </c>
      <c r="DI196" s="57">
        <v>425665.0</v>
      </c>
      <c r="DJ196" s="57">
        <v>58061.0</v>
      </c>
      <c r="DK196" s="57">
        <v>17033.0</v>
      </c>
      <c r="DL196" s="57">
        <v>463014.0775</v>
      </c>
    </row>
    <row r="197">
      <c r="A197" s="29" t="s">
        <v>622</v>
      </c>
      <c r="B197" s="28" t="s">
        <v>167</v>
      </c>
      <c r="C197" s="94">
        <v>45598.0</v>
      </c>
      <c r="D197" s="72">
        <v>49.0</v>
      </c>
      <c r="E197" s="29" t="s">
        <v>116</v>
      </c>
      <c r="F197" s="29">
        <v>165.0</v>
      </c>
      <c r="G197" s="73">
        <v>72.0</v>
      </c>
      <c r="H197" s="33">
        <v>26.446280991735538</v>
      </c>
      <c r="I197" s="29" t="s">
        <v>117</v>
      </c>
      <c r="J197" s="29">
        <v>3.0</v>
      </c>
      <c r="K197" s="74">
        <v>44650.0</v>
      </c>
      <c r="L197" s="29" t="s">
        <v>117</v>
      </c>
      <c r="M197" s="29">
        <v>1.0</v>
      </c>
      <c r="N197" s="74">
        <v>44581.0</v>
      </c>
      <c r="O197" s="29">
        <v>2.0</v>
      </c>
      <c r="P197" s="28" t="s">
        <v>119</v>
      </c>
      <c r="Q197" s="29" t="s">
        <v>118</v>
      </c>
      <c r="R197" s="35" t="s">
        <v>131</v>
      </c>
      <c r="S197" s="29" t="s">
        <v>177</v>
      </c>
      <c r="T197" s="29" t="s">
        <v>118</v>
      </c>
      <c r="U197" s="29">
        <v>3.0</v>
      </c>
      <c r="V197" s="29">
        <v>2.0</v>
      </c>
      <c r="W197" s="29">
        <v>3.0</v>
      </c>
      <c r="X197" s="29">
        <v>3.0</v>
      </c>
      <c r="Y197" s="29">
        <v>1.0</v>
      </c>
      <c r="Z197" s="29">
        <v>2.0</v>
      </c>
      <c r="AA197" s="29">
        <v>2.0</v>
      </c>
      <c r="AB197" s="29">
        <v>1.0</v>
      </c>
      <c r="AC197" s="29">
        <v>1.0</v>
      </c>
      <c r="AD197" s="29">
        <v>2.0</v>
      </c>
      <c r="AE197" s="29">
        <v>1.0</v>
      </c>
      <c r="AF197" s="29">
        <v>1.0</v>
      </c>
      <c r="AG197" s="29" t="s">
        <v>119</v>
      </c>
      <c r="AH197" s="29" t="s">
        <v>118</v>
      </c>
      <c r="AI197" s="29" t="s">
        <v>118</v>
      </c>
      <c r="AJ197" s="29" t="s">
        <v>118</v>
      </c>
      <c r="AK197" s="29" t="s">
        <v>118</v>
      </c>
      <c r="AL197" s="29" t="s">
        <v>118</v>
      </c>
      <c r="AM197" s="29" t="s">
        <v>118</v>
      </c>
      <c r="AN197" s="29" t="s">
        <v>118</v>
      </c>
      <c r="AO197" s="29" t="s">
        <v>118</v>
      </c>
      <c r="AP197" s="29" t="s">
        <v>118</v>
      </c>
      <c r="AQ197" s="29" t="s">
        <v>118</v>
      </c>
      <c r="AR197" s="29" t="s">
        <v>118</v>
      </c>
      <c r="AS197" s="29" t="s">
        <v>119</v>
      </c>
      <c r="AT197" s="29" t="s">
        <v>118</v>
      </c>
      <c r="AU197" s="38" t="s">
        <v>134</v>
      </c>
      <c r="AV197" s="29">
        <v>80.0</v>
      </c>
      <c r="AW197" s="35">
        <v>22.0</v>
      </c>
      <c r="AX197" s="35" t="s">
        <v>141</v>
      </c>
      <c r="AY197" s="35">
        <v>6510.0</v>
      </c>
      <c r="AZ197" s="39" t="s">
        <v>124</v>
      </c>
      <c r="BA197" s="35">
        <v>10.0</v>
      </c>
      <c r="BB197" s="35" t="s">
        <v>125</v>
      </c>
      <c r="BC197" s="29" t="s">
        <v>136</v>
      </c>
      <c r="BD197" s="29" t="s">
        <v>127</v>
      </c>
      <c r="BE197" s="28">
        <v>1017.0</v>
      </c>
      <c r="BF197" s="29" t="s">
        <v>119</v>
      </c>
      <c r="BG197" s="40">
        <v>33.0</v>
      </c>
      <c r="BH197" s="41">
        <v>35.0</v>
      </c>
      <c r="BI197" s="42" t="s">
        <v>128</v>
      </c>
      <c r="BJ197" s="41">
        <v>62.0</v>
      </c>
      <c r="BK197" s="41">
        <v>40.0</v>
      </c>
      <c r="BL197" s="42" t="s">
        <v>128</v>
      </c>
      <c r="BM197" s="41">
        <v>9.0</v>
      </c>
      <c r="BN197" s="41">
        <v>67.0</v>
      </c>
      <c r="BO197" s="42" t="s">
        <v>128</v>
      </c>
      <c r="BP197" s="41">
        <v>7.0</v>
      </c>
      <c r="BQ197" s="41">
        <v>71.0</v>
      </c>
      <c r="BR197" s="42" t="s">
        <v>128</v>
      </c>
      <c r="BS197" s="41">
        <v>105.0</v>
      </c>
      <c r="BT197" s="41">
        <v>85.0</v>
      </c>
      <c r="BU197" s="42" t="s">
        <v>128</v>
      </c>
      <c r="BV197" s="41">
        <v>65.0</v>
      </c>
      <c r="BW197" s="41">
        <v>60.0</v>
      </c>
      <c r="BX197" s="42" t="s">
        <v>128</v>
      </c>
      <c r="BY197" s="41">
        <v>41.0</v>
      </c>
      <c r="BZ197" s="41">
        <v>70.0</v>
      </c>
      <c r="CA197" s="42" t="s">
        <v>128</v>
      </c>
      <c r="CB197" s="41">
        <v>-1.0</v>
      </c>
      <c r="CC197" s="41">
        <v>60.0</v>
      </c>
      <c r="CD197" s="42" t="s">
        <v>128</v>
      </c>
      <c r="CE197" s="41">
        <v>26.0</v>
      </c>
      <c r="CF197" s="41">
        <v>0.5</v>
      </c>
      <c r="CG197" s="41" t="s">
        <v>128</v>
      </c>
      <c r="CH197" s="82" t="s">
        <v>119</v>
      </c>
      <c r="CI197" s="47" t="s">
        <v>119</v>
      </c>
      <c r="CJ197" s="83" t="s">
        <v>119</v>
      </c>
      <c r="CK197" s="47" t="s">
        <v>119</v>
      </c>
      <c r="CL197" s="67">
        <v>7.0</v>
      </c>
      <c r="CM197" s="68" t="s">
        <v>147</v>
      </c>
      <c r="CN197" s="67">
        <v>5.0</v>
      </c>
      <c r="CO197" s="67" t="s">
        <v>147</v>
      </c>
      <c r="CP197" s="45">
        <v>5.0</v>
      </c>
      <c r="CQ197" s="48" t="str">
        <f t="shared" si="1"/>
        <v>ausencia</v>
      </c>
      <c r="CR197" s="41">
        <v>5.0</v>
      </c>
      <c r="CS197" s="49" t="str">
        <f t="shared" si="2"/>
        <v>ausencia</v>
      </c>
      <c r="CT197" s="50">
        <v>98.0</v>
      </c>
      <c r="CU197" s="66"/>
      <c r="CV197" s="50">
        <v>1.79947807</v>
      </c>
      <c r="CW197" s="66"/>
      <c r="CX197" s="51">
        <v>0.83106251</v>
      </c>
      <c r="CY197" s="52">
        <v>14.0</v>
      </c>
      <c r="CZ197" s="53">
        <v>4.0</v>
      </c>
      <c r="DA197" s="54" t="s">
        <v>117</v>
      </c>
      <c r="DB197" s="55" t="s">
        <v>118</v>
      </c>
      <c r="DC197" s="56">
        <v>204.0</v>
      </c>
      <c r="DD197" s="57">
        <v>146.0</v>
      </c>
      <c r="DE197" s="58">
        <v>58.0</v>
      </c>
      <c r="DF197" s="57">
        <v>37.6004</v>
      </c>
      <c r="DG197" s="57">
        <v>38.991</v>
      </c>
      <c r="DH197" s="58">
        <v>36.1222</v>
      </c>
      <c r="DI197" s="57">
        <v>536671.0</v>
      </c>
      <c r="DJ197" s="57">
        <v>66902.0</v>
      </c>
      <c r="DK197" s="57">
        <v>16985.0</v>
      </c>
      <c r="DL197" s="57">
        <v>496332.788</v>
      </c>
    </row>
    <row r="198">
      <c r="A198" s="29" t="s">
        <v>623</v>
      </c>
      <c r="B198" s="28" t="s">
        <v>167</v>
      </c>
      <c r="C198" s="93">
        <v>45584.0</v>
      </c>
      <c r="D198" s="72">
        <v>60.0</v>
      </c>
      <c r="E198" s="29" t="s">
        <v>116</v>
      </c>
      <c r="F198" s="29">
        <v>157.0</v>
      </c>
      <c r="G198" s="73">
        <v>100.0</v>
      </c>
      <c r="H198" s="33">
        <v>40.56959714390036</v>
      </c>
      <c r="I198" s="29" t="s">
        <v>117</v>
      </c>
      <c r="J198" s="29">
        <v>7.0</v>
      </c>
      <c r="K198" s="74">
        <v>45505.0</v>
      </c>
      <c r="L198" s="29" t="s">
        <v>117</v>
      </c>
      <c r="M198" s="29">
        <v>1.0</v>
      </c>
      <c r="N198" s="74">
        <v>44228.0</v>
      </c>
      <c r="O198" s="28" t="s">
        <v>119</v>
      </c>
      <c r="P198" s="28" t="s">
        <v>119</v>
      </c>
      <c r="Q198" s="29" t="s">
        <v>118</v>
      </c>
      <c r="R198" s="35" t="s">
        <v>131</v>
      </c>
      <c r="S198" s="29" t="s">
        <v>168</v>
      </c>
      <c r="T198" s="29" t="s">
        <v>118</v>
      </c>
      <c r="U198" s="29">
        <v>1.0</v>
      </c>
      <c r="V198" s="29">
        <v>1.0</v>
      </c>
      <c r="W198" s="29">
        <v>2.0</v>
      </c>
      <c r="X198" s="29">
        <v>3.0</v>
      </c>
      <c r="Y198" s="29">
        <v>1.0</v>
      </c>
      <c r="Z198" s="29">
        <v>1.0</v>
      </c>
      <c r="AA198" s="29">
        <v>2.0</v>
      </c>
      <c r="AB198" s="29">
        <v>1.0</v>
      </c>
      <c r="AC198" s="29">
        <v>3.0</v>
      </c>
      <c r="AD198" s="29">
        <v>1.0</v>
      </c>
      <c r="AE198" s="29">
        <v>1.0</v>
      </c>
      <c r="AF198" s="29">
        <v>1.0</v>
      </c>
      <c r="AG198" s="29" t="s">
        <v>570</v>
      </c>
      <c r="AH198" s="29" t="s">
        <v>117</v>
      </c>
      <c r="AI198" s="29" t="s">
        <v>118</v>
      </c>
      <c r="AJ198" s="29" t="s">
        <v>118</v>
      </c>
      <c r="AK198" s="29" t="s">
        <v>118</v>
      </c>
      <c r="AL198" s="29" t="s">
        <v>118</v>
      </c>
      <c r="AM198" s="29" t="s">
        <v>118</v>
      </c>
      <c r="AN198" s="29" t="s">
        <v>118</v>
      </c>
      <c r="AO198" s="29" t="s">
        <v>118</v>
      </c>
      <c r="AP198" s="29" t="s">
        <v>118</v>
      </c>
      <c r="AQ198" s="29" t="s">
        <v>118</v>
      </c>
      <c r="AR198" s="29" t="s">
        <v>118</v>
      </c>
      <c r="AS198" s="29" t="s">
        <v>119</v>
      </c>
      <c r="AT198" s="29" t="s">
        <v>118</v>
      </c>
      <c r="AU198" s="38" t="s">
        <v>240</v>
      </c>
      <c r="AV198" s="29">
        <v>55.0</v>
      </c>
      <c r="AW198" s="35">
        <v>26.0</v>
      </c>
      <c r="AX198" s="35" t="s">
        <v>141</v>
      </c>
      <c r="AY198" s="35">
        <v>810.0</v>
      </c>
      <c r="AZ198" s="39" t="s">
        <v>165</v>
      </c>
      <c r="BA198" s="35">
        <v>11.0</v>
      </c>
      <c r="BB198" s="35" t="s">
        <v>125</v>
      </c>
      <c r="BC198" s="29" t="s">
        <v>157</v>
      </c>
      <c r="BD198" s="29" t="s">
        <v>127</v>
      </c>
      <c r="BE198" s="28">
        <v>1356.0</v>
      </c>
      <c r="BF198" s="29" t="s">
        <v>119</v>
      </c>
      <c r="BG198" s="40">
        <v>73.0</v>
      </c>
      <c r="BH198" s="41">
        <v>15.0</v>
      </c>
      <c r="BI198" s="42" t="s">
        <v>128</v>
      </c>
      <c r="BJ198" s="41">
        <v>89.0</v>
      </c>
      <c r="BK198" s="41">
        <v>90.0</v>
      </c>
      <c r="BL198" s="42" t="s">
        <v>128</v>
      </c>
      <c r="BM198" s="41">
        <v>7.0</v>
      </c>
      <c r="BN198" s="41">
        <v>35.0</v>
      </c>
      <c r="BO198" s="42" t="s">
        <v>128</v>
      </c>
      <c r="BP198" s="41">
        <v>5.0</v>
      </c>
      <c r="BQ198" s="41">
        <v>31.0</v>
      </c>
      <c r="BR198" s="42" t="s">
        <v>128</v>
      </c>
      <c r="BS198" s="41">
        <v>88.0</v>
      </c>
      <c r="BT198" s="41">
        <v>50.0</v>
      </c>
      <c r="BU198" s="42" t="s">
        <v>128</v>
      </c>
      <c r="BV198" s="41">
        <v>50.0</v>
      </c>
      <c r="BW198" s="41">
        <v>30.0</v>
      </c>
      <c r="BX198" s="42" t="s">
        <v>128</v>
      </c>
      <c r="BY198" s="41">
        <v>32.0</v>
      </c>
      <c r="BZ198" s="41">
        <v>50.0</v>
      </c>
      <c r="CA198" s="42" t="s">
        <v>128</v>
      </c>
      <c r="CB198" s="41">
        <v>0.0</v>
      </c>
      <c r="CC198" s="41">
        <v>70.0</v>
      </c>
      <c r="CD198" s="42" t="s">
        <v>128</v>
      </c>
      <c r="CE198" s="41">
        <v>27.0</v>
      </c>
      <c r="CF198" s="41">
        <v>1.6</v>
      </c>
      <c r="CG198" s="41" t="s">
        <v>128</v>
      </c>
      <c r="CH198" s="82" t="s">
        <v>119</v>
      </c>
      <c r="CI198" s="47" t="s">
        <v>119</v>
      </c>
      <c r="CJ198" s="83" t="s">
        <v>119</v>
      </c>
      <c r="CK198" s="47" t="s">
        <v>119</v>
      </c>
      <c r="CL198" s="67">
        <v>0.0</v>
      </c>
      <c r="CM198" s="68" t="s">
        <v>129</v>
      </c>
      <c r="CN198" s="67">
        <v>0.0</v>
      </c>
      <c r="CO198" s="67" t="s">
        <v>129</v>
      </c>
      <c r="CP198" s="45">
        <v>0.0</v>
      </c>
      <c r="CQ198" s="48" t="str">
        <f t="shared" si="1"/>
        <v>ausencia</v>
      </c>
      <c r="CR198" s="41">
        <v>0.0</v>
      </c>
      <c r="CS198" s="49" t="str">
        <f t="shared" si="2"/>
        <v>ausencia</v>
      </c>
      <c r="CT198" s="50">
        <v>99.0</v>
      </c>
      <c r="CU198" s="50" t="s">
        <v>502</v>
      </c>
      <c r="CV198" s="50">
        <v>2.19871919</v>
      </c>
      <c r="CW198" s="66"/>
      <c r="CX198" s="51">
        <v>0.70069581</v>
      </c>
      <c r="CY198" s="52">
        <v>19.0</v>
      </c>
      <c r="CZ198" s="53">
        <v>4.0</v>
      </c>
      <c r="DA198" s="54" t="s">
        <v>117</v>
      </c>
      <c r="DB198" s="55" t="s">
        <v>118</v>
      </c>
      <c r="DC198" s="56">
        <v>128.0</v>
      </c>
      <c r="DD198" s="57">
        <v>128.0</v>
      </c>
      <c r="DE198" s="58">
        <v>0.0</v>
      </c>
      <c r="DF198" s="57">
        <v>43.3374</v>
      </c>
      <c r="DG198" s="57">
        <v>43.0572</v>
      </c>
      <c r="DH198" s="58">
        <v>43.6483</v>
      </c>
      <c r="DI198" s="57">
        <v>387040.0</v>
      </c>
      <c r="DJ198" s="57">
        <v>48384.0</v>
      </c>
      <c r="DK198" s="57">
        <v>23364.0</v>
      </c>
      <c r="DL198" s="57">
        <v>411474.6298</v>
      </c>
    </row>
    <row r="199">
      <c r="A199" s="29" t="s">
        <v>624</v>
      </c>
      <c r="B199" s="28" t="s">
        <v>167</v>
      </c>
      <c r="C199" s="93">
        <v>45584.0</v>
      </c>
      <c r="D199" s="72">
        <v>46.0</v>
      </c>
      <c r="E199" s="29" t="s">
        <v>116</v>
      </c>
      <c r="F199" s="29">
        <v>154.0</v>
      </c>
      <c r="G199" s="73">
        <v>73.0</v>
      </c>
      <c r="H199" s="33">
        <v>30.78090740428403</v>
      </c>
      <c r="I199" s="29" t="s">
        <v>117</v>
      </c>
      <c r="J199" s="29">
        <v>4.0</v>
      </c>
      <c r="K199" s="28" t="s">
        <v>119</v>
      </c>
      <c r="L199" s="29" t="s">
        <v>117</v>
      </c>
      <c r="M199" s="29">
        <v>1.0</v>
      </c>
      <c r="N199" s="74">
        <v>44256.0</v>
      </c>
      <c r="O199" s="29" t="s">
        <v>117</v>
      </c>
      <c r="P199" s="28" t="s">
        <v>119</v>
      </c>
      <c r="Q199" s="29" t="s">
        <v>118</v>
      </c>
      <c r="R199" s="35" t="s">
        <v>131</v>
      </c>
      <c r="S199" s="29" t="s">
        <v>119</v>
      </c>
      <c r="T199" s="29" t="s">
        <v>118</v>
      </c>
      <c r="U199" s="29">
        <v>1.0</v>
      </c>
      <c r="V199" s="29">
        <v>2.0</v>
      </c>
      <c r="W199" s="29">
        <v>1.0</v>
      </c>
      <c r="X199" s="29">
        <v>1.0</v>
      </c>
      <c r="Y199" s="29">
        <v>3.0</v>
      </c>
      <c r="Z199" s="29">
        <v>1.0</v>
      </c>
      <c r="AA199" s="29">
        <v>2.0</v>
      </c>
      <c r="AB199" s="29">
        <v>1.0</v>
      </c>
      <c r="AC199" s="29">
        <v>1.0</v>
      </c>
      <c r="AD199" s="29">
        <v>3.0</v>
      </c>
      <c r="AE199" s="29">
        <v>1.0</v>
      </c>
      <c r="AF199" s="29">
        <v>1.0</v>
      </c>
      <c r="AG199" s="29" t="s">
        <v>572</v>
      </c>
      <c r="AH199" s="29" t="s">
        <v>118</v>
      </c>
      <c r="AI199" s="29" t="s">
        <v>118</v>
      </c>
      <c r="AJ199" s="29" t="s">
        <v>117</v>
      </c>
      <c r="AK199" s="29" t="s">
        <v>118</v>
      </c>
      <c r="AL199" s="29" t="s">
        <v>118</v>
      </c>
      <c r="AM199" s="29" t="s">
        <v>118</v>
      </c>
      <c r="AN199" s="29" t="s">
        <v>118</v>
      </c>
      <c r="AO199" s="29" t="s">
        <v>118</v>
      </c>
      <c r="AP199" s="29" t="s">
        <v>118</v>
      </c>
      <c r="AQ199" s="29" t="s">
        <v>118</v>
      </c>
      <c r="AR199" s="29" t="s">
        <v>117</v>
      </c>
      <c r="AS199" s="29" t="s">
        <v>573</v>
      </c>
      <c r="AT199" s="29" t="s">
        <v>118</v>
      </c>
      <c r="AU199" s="38" t="s">
        <v>386</v>
      </c>
      <c r="AV199" s="29">
        <v>45.0</v>
      </c>
      <c r="AW199" s="35">
        <v>23.0</v>
      </c>
      <c r="AX199" s="35" t="s">
        <v>141</v>
      </c>
      <c r="AY199" s="35">
        <v>1440.0</v>
      </c>
      <c r="AZ199" s="39" t="s">
        <v>165</v>
      </c>
      <c r="BA199" s="35">
        <v>10.0</v>
      </c>
      <c r="BB199" s="35" t="s">
        <v>125</v>
      </c>
      <c r="BC199" s="29" t="s">
        <v>335</v>
      </c>
      <c r="BD199" s="29" t="s">
        <v>127</v>
      </c>
      <c r="BE199" s="28">
        <v>1328.0</v>
      </c>
      <c r="BF199" s="29" t="s">
        <v>119</v>
      </c>
      <c r="BG199" s="40">
        <v>47.0</v>
      </c>
      <c r="BH199" s="41">
        <v>15.0</v>
      </c>
      <c r="BI199" s="42" t="s">
        <v>128</v>
      </c>
      <c r="BJ199" s="41">
        <v>74.0</v>
      </c>
      <c r="BK199" s="41">
        <v>60.0</v>
      </c>
      <c r="BL199" s="42" t="s">
        <v>128</v>
      </c>
      <c r="BM199" s="41">
        <v>5.0</v>
      </c>
      <c r="BN199" s="41">
        <v>4.0</v>
      </c>
      <c r="BO199" s="42" t="s">
        <v>138</v>
      </c>
      <c r="BP199" s="41">
        <v>6.0</v>
      </c>
      <c r="BQ199" s="41">
        <v>51.0</v>
      </c>
      <c r="BR199" s="42" t="s">
        <v>128</v>
      </c>
      <c r="BS199" s="41">
        <v>101.0</v>
      </c>
      <c r="BT199" s="41">
        <v>60.0</v>
      </c>
      <c r="BU199" s="42" t="s">
        <v>128</v>
      </c>
      <c r="BV199" s="41">
        <v>64.0</v>
      </c>
      <c r="BW199" s="41">
        <v>30.0</v>
      </c>
      <c r="BX199" s="42" t="s">
        <v>128</v>
      </c>
      <c r="BY199" s="41">
        <v>38.0</v>
      </c>
      <c r="BZ199" s="41">
        <v>40.0</v>
      </c>
      <c r="CA199" s="42" t="s">
        <v>128</v>
      </c>
      <c r="CB199" s="41">
        <v>-1.0</v>
      </c>
      <c r="CC199" s="41">
        <v>40.0</v>
      </c>
      <c r="CD199" s="42" t="s">
        <v>128</v>
      </c>
      <c r="CE199" s="41">
        <v>25.0</v>
      </c>
      <c r="CF199" s="41">
        <v>-0.09</v>
      </c>
      <c r="CG199" s="41" t="s">
        <v>128</v>
      </c>
      <c r="CH199" s="82" t="s">
        <v>119</v>
      </c>
      <c r="CI199" s="47" t="s">
        <v>119</v>
      </c>
      <c r="CJ199" s="83" t="s">
        <v>119</v>
      </c>
      <c r="CK199" s="47" t="s">
        <v>119</v>
      </c>
      <c r="CL199" s="67">
        <v>0.0</v>
      </c>
      <c r="CM199" s="68" t="s">
        <v>129</v>
      </c>
      <c r="CN199" s="67">
        <v>1.0</v>
      </c>
      <c r="CO199" s="67" t="s">
        <v>129</v>
      </c>
      <c r="CP199" s="45">
        <v>0.0</v>
      </c>
      <c r="CQ199" s="48" t="str">
        <f t="shared" si="1"/>
        <v>ausencia</v>
      </c>
      <c r="CR199" s="41">
        <v>1.0</v>
      </c>
      <c r="CS199" s="49" t="str">
        <f t="shared" si="2"/>
        <v>ausencia</v>
      </c>
      <c r="CT199" s="50">
        <v>100.0</v>
      </c>
      <c r="CU199" s="50">
        <v>57.0</v>
      </c>
      <c r="CV199" s="50">
        <v>60.6846496</v>
      </c>
      <c r="CW199" s="66"/>
      <c r="CX199" s="51">
        <v>0.60357565</v>
      </c>
      <c r="CY199" s="52">
        <v>10.0</v>
      </c>
      <c r="CZ199" s="53">
        <v>4.0</v>
      </c>
      <c r="DA199" s="54" t="s">
        <v>117</v>
      </c>
      <c r="DB199" s="55" t="s">
        <v>118</v>
      </c>
      <c r="DC199" s="69">
        <v>294.0</v>
      </c>
      <c r="DD199" s="66">
        <v>211.0</v>
      </c>
      <c r="DE199" s="70">
        <v>83.0</v>
      </c>
      <c r="DF199" s="66"/>
      <c r="DG199" s="66"/>
      <c r="DH199" s="70"/>
      <c r="DI199" s="66"/>
      <c r="DJ199" s="66"/>
      <c r="DK199" s="66"/>
      <c r="DL199" s="66"/>
    </row>
    <row r="200">
      <c r="A200" s="29" t="s">
        <v>625</v>
      </c>
      <c r="B200" s="28" t="s">
        <v>167</v>
      </c>
      <c r="C200" s="93">
        <v>45584.0</v>
      </c>
      <c r="D200" s="72">
        <v>42.0</v>
      </c>
      <c r="E200" s="29" t="s">
        <v>116</v>
      </c>
      <c r="F200" s="29">
        <v>171.0</v>
      </c>
      <c r="G200" s="73">
        <v>110.0</v>
      </c>
      <c r="H200" s="33">
        <v>37.61841250299237</v>
      </c>
      <c r="I200" s="29" t="s">
        <v>117</v>
      </c>
      <c r="J200" s="29">
        <v>3.0</v>
      </c>
      <c r="K200" s="74">
        <v>44531.0</v>
      </c>
      <c r="L200" s="29" t="s">
        <v>117</v>
      </c>
      <c r="M200" s="29">
        <v>3.0</v>
      </c>
      <c r="N200" s="74">
        <v>44075.0</v>
      </c>
      <c r="O200" s="29">
        <v>0.0</v>
      </c>
      <c r="P200" s="74">
        <v>44593.0</v>
      </c>
      <c r="Q200" s="29" t="s">
        <v>118</v>
      </c>
      <c r="R200" s="35" t="s">
        <v>131</v>
      </c>
      <c r="S200" s="29" t="s">
        <v>177</v>
      </c>
      <c r="T200" s="29" t="s">
        <v>118</v>
      </c>
      <c r="U200" s="29">
        <v>1.0</v>
      </c>
      <c r="V200" s="29">
        <v>2.0</v>
      </c>
      <c r="W200" s="29">
        <v>2.0</v>
      </c>
      <c r="X200" s="29">
        <v>2.0</v>
      </c>
      <c r="Y200" s="29">
        <v>2.0</v>
      </c>
      <c r="Z200" s="29">
        <v>1.0</v>
      </c>
      <c r="AA200" s="29">
        <v>1.0</v>
      </c>
      <c r="AB200" s="29">
        <v>1.0</v>
      </c>
      <c r="AC200" s="29">
        <v>3.0</v>
      </c>
      <c r="AD200" s="29">
        <v>1.0</v>
      </c>
      <c r="AE200" s="29">
        <v>1.0</v>
      </c>
      <c r="AF200" s="29">
        <v>1.0</v>
      </c>
      <c r="AG200" s="29" t="s">
        <v>119</v>
      </c>
      <c r="AH200" s="90" t="s">
        <v>118</v>
      </c>
      <c r="AI200" s="29" t="s">
        <v>118</v>
      </c>
      <c r="AJ200" s="29" t="s">
        <v>118</v>
      </c>
      <c r="AK200" s="29" t="s">
        <v>118</v>
      </c>
      <c r="AL200" s="29" t="s">
        <v>118</v>
      </c>
      <c r="AM200" s="29" t="s">
        <v>118</v>
      </c>
      <c r="AN200" s="29" t="s">
        <v>118</v>
      </c>
      <c r="AO200" s="29" t="s">
        <v>118</v>
      </c>
      <c r="AP200" s="29" t="s">
        <v>118</v>
      </c>
      <c r="AQ200" s="29" t="s">
        <v>118</v>
      </c>
      <c r="AR200" s="29" t="s">
        <v>117</v>
      </c>
      <c r="AS200" s="29" t="s">
        <v>619</v>
      </c>
      <c r="AT200" s="29" t="s">
        <v>119</v>
      </c>
      <c r="AU200" s="38" t="s">
        <v>620</v>
      </c>
      <c r="AV200" s="29">
        <v>50.0</v>
      </c>
      <c r="AW200" s="35">
        <v>30.0</v>
      </c>
      <c r="AX200" s="35" t="s">
        <v>141</v>
      </c>
      <c r="AY200" s="35">
        <v>1434.0</v>
      </c>
      <c r="AZ200" s="39" t="s">
        <v>165</v>
      </c>
      <c r="BA200" s="35">
        <v>16.0</v>
      </c>
      <c r="BB200" s="35" t="s">
        <v>125</v>
      </c>
      <c r="BC200" s="29" t="s">
        <v>157</v>
      </c>
      <c r="BD200" s="29" t="s">
        <v>288</v>
      </c>
      <c r="BE200" s="28">
        <v>1509.0</v>
      </c>
      <c r="BF200" s="28">
        <v>991.0</v>
      </c>
      <c r="BG200" s="60">
        <v>133.0</v>
      </c>
      <c r="BH200" s="61">
        <v>1.0</v>
      </c>
      <c r="BI200" s="62" t="s">
        <v>138</v>
      </c>
      <c r="BJ200" s="61">
        <v>103.0</v>
      </c>
      <c r="BK200" s="61">
        <v>20.0</v>
      </c>
      <c r="BL200" s="62" t="s">
        <v>128</v>
      </c>
      <c r="BM200" s="61">
        <v>6.0</v>
      </c>
      <c r="BN200" s="61">
        <v>18.0</v>
      </c>
      <c r="BO200" s="62" t="s">
        <v>128</v>
      </c>
      <c r="BP200" s="61">
        <v>2.0</v>
      </c>
      <c r="BQ200" s="61">
        <v>1.0</v>
      </c>
      <c r="BR200" s="62" t="s">
        <v>138</v>
      </c>
      <c r="BS200" s="61">
        <v>83.0</v>
      </c>
      <c r="BT200" s="61">
        <v>20.0</v>
      </c>
      <c r="BU200" s="62" t="s">
        <v>128</v>
      </c>
      <c r="BV200" s="61">
        <v>66.0</v>
      </c>
      <c r="BW200" s="61">
        <v>50.0</v>
      </c>
      <c r="BX200" s="62" t="s">
        <v>128</v>
      </c>
      <c r="BY200" s="61">
        <v>42.0</v>
      </c>
      <c r="BZ200" s="61">
        <v>65.0</v>
      </c>
      <c r="CA200" s="62" t="s">
        <v>128</v>
      </c>
      <c r="CB200" s="61">
        <v>6.0</v>
      </c>
      <c r="CC200" s="61">
        <v>85.0</v>
      </c>
      <c r="CD200" s="62" t="s">
        <v>128</v>
      </c>
      <c r="CE200" s="61">
        <v>25.0</v>
      </c>
      <c r="CF200" s="61">
        <v>0.0</v>
      </c>
      <c r="CG200" s="61" t="s">
        <v>128</v>
      </c>
      <c r="CH200" s="82" t="s">
        <v>119</v>
      </c>
      <c r="CI200" s="47" t="s">
        <v>119</v>
      </c>
      <c r="CJ200" s="83" t="s">
        <v>119</v>
      </c>
      <c r="CK200" s="47" t="s">
        <v>119</v>
      </c>
      <c r="CL200" s="67">
        <v>12.0</v>
      </c>
      <c r="CM200" s="68" t="s">
        <v>146</v>
      </c>
      <c r="CN200" s="67">
        <v>14.0</v>
      </c>
      <c r="CO200" s="67" t="s">
        <v>146</v>
      </c>
      <c r="CP200" s="65">
        <v>8.0</v>
      </c>
      <c r="CQ200" s="48" t="str">
        <f t="shared" si="1"/>
        <v>posible</v>
      </c>
      <c r="CR200" s="61">
        <v>13.0</v>
      </c>
      <c r="CS200" s="49" t="str">
        <f t="shared" si="2"/>
        <v>probablemente significativa</v>
      </c>
      <c r="CT200" s="50">
        <v>101.0</v>
      </c>
      <c r="CU200" s="50">
        <v>20.0</v>
      </c>
      <c r="CV200" s="50">
        <v>21.9640475</v>
      </c>
      <c r="CW200" s="66"/>
      <c r="CX200" s="51">
        <v>0.60528835</v>
      </c>
      <c r="CY200" s="52">
        <v>15.0</v>
      </c>
      <c r="CZ200" s="53">
        <v>3.0</v>
      </c>
      <c r="DA200" s="54" t="s">
        <v>118</v>
      </c>
      <c r="DB200" s="55" t="s">
        <v>118</v>
      </c>
      <c r="DC200" s="56" t="str">
        <f t="shared" ref="DC200:DE200" si="15">IF(OR(ISBLANK(DB200), NOT(ISNUMBER(DB200))), "NaN", IF(DB200&lt;=7, "ausencia", IF(DB200&lt;=10, "posible", "probablemente significativa")))</f>
        <v>NaN</v>
      </c>
      <c r="DD200" s="57" t="str">
        <f t="shared" si="15"/>
        <v>NaN</v>
      </c>
      <c r="DE200" s="58" t="str">
        <f t="shared" si="15"/>
        <v>NaN</v>
      </c>
      <c r="DF200" s="57">
        <v>35.451</v>
      </c>
      <c r="DG200" s="57">
        <v>35.922</v>
      </c>
      <c r="DH200" s="58">
        <v>34.9769</v>
      </c>
      <c r="DI200" s="57">
        <v>493718.0</v>
      </c>
      <c r="DJ200" s="57">
        <v>64734.0</v>
      </c>
      <c r="DK200" s="57">
        <v>16469.0</v>
      </c>
      <c r="DL200" s="57">
        <v>492634.7275</v>
      </c>
    </row>
    <row r="201">
      <c r="A201" s="29" t="s">
        <v>626</v>
      </c>
      <c r="B201" s="28" t="s">
        <v>167</v>
      </c>
      <c r="C201" s="93">
        <v>45584.0</v>
      </c>
      <c r="D201" s="72">
        <v>34.0</v>
      </c>
      <c r="E201" s="29" t="s">
        <v>116</v>
      </c>
      <c r="F201" s="29">
        <v>160.0</v>
      </c>
      <c r="G201" s="73">
        <v>100.0</v>
      </c>
      <c r="H201" s="33">
        <v>39.0625</v>
      </c>
      <c r="I201" s="29" t="s">
        <v>117</v>
      </c>
      <c r="J201" s="29">
        <v>3.0</v>
      </c>
      <c r="K201" s="28" t="s">
        <v>119</v>
      </c>
      <c r="L201" s="29" t="s">
        <v>117</v>
      </c>
      <c r="M201" s="29">
        <v>2.0</v>
      </c>
      <c r="N201" s="74">
        <v>44044.0</v>
      </c>
      <c r="O201" s="29">
        <v>0.0</v>
      </c>
      <c r="P201" s="74">
        <v>2022.0</v>
      </c>
      <c r="Q201" s="29" t="s">
        <v>118</v>
      </c>
      <c r="R201" s="35" t="s">
        <v>131</v>
      </c>
      <c r="S201" s="29" t="s">
        <v>177</v>
      </c>
      <c r="T201" s="29" t="s">
        <v>118</v>
      </c>
      <c r="U201" s="29">
        <v>2.0</v>
      </c>
      <c r="V201" s="29">
        <v>1.0</v>
      </c>
      <c r="W201" s="29">
        <v>1.0</v>
      </c>
      <c r="X201" s="29">
        <v>1.0</v>
      </c>
      <c r="Y201" s="29">
        <v>2.0</v>
      </c>
      <c r="Z201" s="29">
        <v>2.0</v>
      </c>
      <c r="AA201" s="29">
        <v>2.0</v>
      </c>
      <c r="AB201" s="29">
        <v>1.0</v>
      </c>
      <c r="AC201" s="29">
        <v>1.0</v>
      </c>
      <c r="AD201" s="29">
        <v>1.0</v>
      </c>
      <c r="AE201" s="29">
        <v>1.0</v>
      </c>
      <c r="AF201" s="29">
        <v>1.0</v>
      </c>
      <c r="AG201" s="29" t="s">
        <v>119</v>
      </c>
      <c r="AH201" s="90" t="s">
        <v>118</v>
      </c>
      <c r="AI201" s="29" t="s">
        <v>118</v>
      </c>
      <c r="AJ201" s="29" t="s">
        <v>118</v>
      </c>
      <c r="AK201" s="29" t="s">
        <v>118</v>
      </c>
      <c r="AL201" s="29" t="s">
        <v>118</v>
      </c>
      <c r="AM201" s="29" t="s">
        <v>118</v>
      </c>
      <c r="AN201" s="29" t="s">
        <v>118</v>
      </c>
      <c r="AO201" s="29" t="s">
        <v>118</v>
      </c>
      <c r="AP201" s="29" t="s">
        <v>118</v>
      </c>
      <c r="AQ201" s="29" t="s">
        <v>118</v>
      </c>
      <c r="AR201" s="29" t="s">
        <v>117</v>
      </c>
      <c r="AS201" s="29" t="s">
        <v>573</v>
      </c>
      <c r="AT201" s="29" t="s">
        <v>117</v>
      </c>
      <c r="AU201" s="38" t="s">
        <v>254</v>
      </c>
      <c r="AV201" s="29">
        <v>75.0</v>
      </c>
      <c r="AW201" s="38">
        <v>0.0</v>
      </c>
      <c r="AX201" s="38" t="s">
        <v>123</v>
      </c>
      <c r="AY201" s="35">
        <v>247.5</v>
      </c>
      <c r="AZ201" s="39" t="s">
        <v>142</v>
      </c>
      <c r="BA201" s="35">
        <v>18.0</v>
      </c>
      <c r="BB201" s="35" t="s">
        <v>125</v>
      </c>
      <c r="BC201" s="29" t="s">
        <v>149</v>
      </c>
      <c r="BD201" s="29" t="s">
        <v>127</v>
      </c>
      <c r="BE201" s="28">
        <v>1540.0</v>
      </c>
      <c r="BF201" s="28">
        <v>43562.0</v>
      </c>
      <c r="BG201" s="60">
        <v>52.0</v>
      </c>
      <c r="BH201" s="61">
        <v>10.0</v>
      </c>
      <c r="BI201" s="62" t="s">
        <v>128</v>
      </c>
      <c r="BJ201" s="61">
        <v>80.0</v>
      </c>
      <c r="BK201" s="61">
        <v>50.0</v>
      </c>
      <c r="BL201" s="62" t="s">
        <v>128</v>
      </c>
      <c r="BM201" s="61">
        <v>6.0</v>
      </c>
      <c r="BN201" s="61">
        <v>17.0</v>
      </c>
      <c r="BO201" s="62" t="s">
        <v>128</v>
      </c>
      <c r="BP201" s="61">
        <v>4.0</v>
      </c>
      <c r="BQ201" s="61">
        <v>12.0</v>
      </c>
      <c r="BR201" s="62" t="s">
        <v>128</v>
      </c>
      <c r="BS201" s="61">
        <v>40.0</v>
      </c>
      <c r="BT201" s="61">
        <v>5.0</v>
      </c>
      <c r="BU201" s="62" t="s">
        <v>138</v>
      </c>
      <c r="BV201" s="61">
        <v>40.0</v>
      </c>
      <c r="BW201" s="61">
        <v>5.0</v>
      </c>
      <c r="BX201" s="62" t="s">
        <v>138</v>
      </c>
      <c r="BY201" s="61">
        <v>31.0</v>
      </c>
      <c r="BZ201" s="61">
        <v>17.0</v>
      </c>
      <c r="CA201" s="62" t="s">
        <v>128</v>
      </c>
      <c r="CB201" s="61">
        <v>11.0</v>
      </c>
      <c r="CC201" s="61">
        <v>93.0</v>
      </c>
      <c r="CD201" s="62" t="s">
        <v>128</v>
      </c>
      <c r="CE201" s="61">
        <v>29.0</v>
      </c>
      <c r="CF201" s="61">
        <v>1.15</v>
      </c>
      <c r="CG201" s="61" t="s">
        <v>128</v>
      </c>
      <c r="CH201" s="82" t="s">
        <v>119</v>
      </c>
      <c r="CI201" s="47" t="s">
        <v>119</v>
      </c>
      <c r="CJ201" s="83" t="s">
        <v>119</v>
      </c>
      <c r="CK201" s="47" t="s">
        <v>119</v>
      </c>
      <c r="CL201" s="67">
        <v>12.0</v>
      </c>
      <c r="CM201" s="68" t="s">
        <v>146</v>
      </c>
      <c r="CN201" s="67">
        <v>18.0</v>
      </c>
      <c r="CO201" s="67" t="s">
        <v>192</v>
      </c>
      <c r="CP201" s="65">
        <v>8.0</v>
      </c>
      <c r="CQ201" s="48" t="str">
        <f t="shared" si="1"/>
        <v>posible</v>
      </c>
      <c r="CR201" s="61">
        <v>17.0</v>
      </c>
      <c r="CS201" s="49" t="str">
        <f t="shared" si="2"/>
        <v>probablemente significativa</v>
      </c>
      <c r="CT201" s="50">
        <v>102.0</v>
      </c>
      <c r="CU201" s="50">
        <v>66.0</v>
      </c>
      <c r="CV201" s="66"/>
      <c r="CW201" s="66"/>
      <c r="CX201" s="51">
        <v>0.68205761</v>
      </c>
      <c r="CY201" s="52">
        <v>18.0</v>
      </c>
      <c r="CZ201" s="53">
        <v>5.0</v>
      </c>
      <c r="DA201" s="54" t="s">
        <v>117</v>
      </c>
      <c r="DB201" s="55" t="s">
        <v>117</v>
      </c>
      <c r="DC201" s="56">
        <v>17.0</v>
      </c>
      <c r="DD201" s="57">
        <v>17.0</v>
      </c>
      <c r="DE201" s="58">
        <v>0.0</v>
      </c>
      <c r="DF201" s="57">
        <v>43.5774</v>
      </c>
      <c r="DG201" s="57">
        <v>44.1554</v>
      </c>
      <c r="DH201" s="58">
        <v>42.9924</v>
      </c>
      <c r="DI201" s="57">
        <v>487090.0</v>
      </c>
      <c r="DJ201" s="57">
        <v>57963.0</v>
      </c>
      <c r="DK201" s="57">
        <v>12676.0</v>
      </c>
      <c r="DL201" s="57">
        <v>483737.2468</v>
      </c>
    </row>
    <row r="202">
      <c r="A202" s="29" t="s">
        <v>627</v>
      </c>
      <c r="B202" s="28" t="s">
        <v>167</v>
      </c>
      <c r="C202" s="93">
        <v>45591.0</v>
      </c>
      <c r="D202" s="72">
        <v>41.0</v>
      </c>
      <c r="E202" s="29" t="s">
        <v>116</v>
      </c>
      <c r="F202" s="29">
        <v>156.0</v>
      </c>
      <c r="G202" s="73">
        <v>58.0</v>
      </c>
      <c r="H202" s="33">
        <v>23.83300460223537</v>
      </c>
      <c r="I202" s="29" t="s">
        <v>117</v>
      </c>
      <c r="J202" s="29">
        <v>3.0</v>
      </c>
      <c r="K202" s="74">
        <v>2022.0</v>
      </c>
      <c r="L202" s="29" t="s">
        <v>117</v>
      </c>
      <c r="M202" s="29">
        <v>3.0</v>
      </c>
      <c r="N202" s="74">
        <v>44105.0</v>
      </c>
      <c r="O202" s="29">
        <v>0.0</v>
      </c>
      <c r="P202" s="74">
        <v>45536.0</v>
      </c>
      <c r="Q202" s="29" t="s">
        <v>118</v>
      </c>
      <c r="R202" s="35" t="s">
        <v>131</v>
      </c>
      <c r="S202" s="29" t="s">
        <v>119</v>
      </c>
      <c r="T202" s="29" t="s">
        <v>117</v>
      </c>
      <c r="U202" s="29">
        <v>1.0</v>
      </c>
      <c r="V202" s="29">
        <v>1.0</v>
      </c>
      <c r="W202" s="29">
        <v>1.0</v>
      </c>
      <c r="X202" s="29">
        <v>1.0</v>
      </c>
      <c r="Y202" s="29">
        <v>1.0</v>
      </c>
      <c r="Z202" s="29">
        <v>2.0</v>
      </c>
      <c r="AA202" s="29">
        <v>1.0</v>
      </c>
      <c r="AB202" s="29">
        <v>3.0</v>
      </c>
      <c r="AC202" s="29">
        <v>3.0</v>
      </c>
      <c r="AD202" s="29">
        <v>3.0</v>
      </c>
      <c r="AE202" s="29">
        <v>3.0</v>
      </c>
      <c r="AF202" s="29">
        <v>3.0</v>
      </c>
      <c r="AG202" s="29" t="s">
        <v>628</v>
      </c>
      <c r="AH202" s="90" t="s">
        <v>118</v>
      </c>
      <c r="AI202" s="29" t="s">
        <v>118</v>
      </c>
      <c r="AJ202" s="29" t="s">
        <v>118</v>
      </c>
      <c r="AK202" s="29" t="s">
        <v>118</v>
      </c>
      <c r="AL202" s="29" t="s">
        <v>118</v>
      </c>
      <c r="AM202" s="29" t="s">
        <v>118</v>
      </c>
      <c r="AN202" s="29" t="s">
        <v>118</v>
      </c>
      <c r="AO202" s="29" t="s">
        <v>118</v>
      </c>
      <c r="AP202" s="29" t="s">
        <v>118</v>
      </c>
      <c r="AQ202" s="29" t="s">
        <v>118</v>
      </c>
      <c r="AR202" s="29" t="s">
        <v>118</v>
      </c>
      <c r="AS202" s="29" t="s">
        <v>119</v>
      </c>
      <c r="AT202" s="29" t="s">
        <v>117</v>
      </c>
      <c r="AU202" s="38" t="s">
        <v>416</v>
      </c>
      <c r="AV202" s="29">
        <v>60.0</v>
      </c>
      <c r="AW202" s="35">
        <v>22.0</v>
      </c>
      <c r="AX202" s="35" t="s">
        <v>141</v>
      </c>
      <c r="AY202" s="35">
        <v>0.0</v>
      </c>
      <c r="AZ202" s="39" t="s">
        <v>142</v>
      </c>
      <c r="BA202" s="35">
        <v>7.0</v>
      </c>
      <c r="BB202" s="35" t="s">
        <v>125</v>
      </c>
      <c r="BC202" s="29" t="s">
        <v>126</v>
      </c>
      <c r="BD202" s="29" t="s">
        <v>127</v>
      </c>
      <c r="BE202" s="28">
        <v>1486.0</v>
      </c>
      <c r="BF202" s="28">
        <v>55.0</v>
      </c>
      <c r="BG202" s="60">
        <v>35.0</v>
      </c>
      <c r="BH202" s="61">
        <v>25.0</v>
      </c>
      <c r="BI202" s="62" t="s">
        <v>128</v>
      </c>
      <c r="BJ202" s="61">
        <v>58.0</v>
      </c>
      <c r="BK202" s="61">
        <v>50.0</v>
      </c>
      <c r="BL202" s="62" t="s">
        <v>128</v>
      </c>
      <c r="BM202" s="61">
        <v>9.0</v>
      </c>
      <c r="BN202" s="61">
        <v>64.0</v>
      </c>
      <c r="BO202" s="62" t="s">
        <v>128</v>
      </c>
      <c r="BP202" s="61">
        <v>8.0</v>
      </c>
      <c r="BQ202" s="61">
        <v>77.0</v>
      </c>
      <c r="BR202" s="62" t="s">
        <v>128</v>
      </c>
      <c r="BS202" s="61">
        <v>110.0</v>
      </c>
      <c r="BT202" s="61">
        <v>80.0</v>
      </c>
      <c r="BU202" s="62" t="s">
        <v>128</v>
      </c>
      <c r="BV202" s="61">
        <v>69.0</v>
      </c>
      <c r="BW202" s="61">
        <v>40.0</v>
      </c>
      <c r="BX202" s="62" t="s">
        <v>128</v>
      </c>
      <c r="BY202" s="61">
        <v>42.0</v>
      </c>
      <c r="BZ202" s="61">
        <v>40.0</v>
      </c>
      <c r="CA202" s="62" t="s">
        <v>128</v>
      </c>
      <c r="CB202" s="61">
        <v>0.0</v>
      </c>
      <c r="CC202" s="61">
        <v>40.0</v>
      </c>
      <c r="CD202" s="62" t="s">
        <v>128</v>
      </c>
      <c r="CE202" s="61">
        <v>28.0</v>
      </c>
      <c r="CF202" s="61">
        <v>1.0</v>
      </c>
      <c r="CG202" s="61" t="s">
        <v>128</v>
      </c>
      <c r="CH202" s="82" t="s">
        <v>119</v>
      </c>
      <c r="CI202" s="47" t="s">
        <v>119</v>
      </c>
      <c r="CJ202" s="83" t="s">
        <v>119</v>
      </c>
      <c r="CK202" s="47" t="s">
        <v>119</v>
      </c>
      <c r="CL202" s="67">
        <v>16.0</v>
      </c>
      <c r="CM202" s="68" t="s">
        <v>192</v>
      </c>
      <c r="CN202" s="67">
        <v>12.0</v>
      </c>
      <c r="CO202" s="67" t="s">
        <v>146</v>
      </c>
      <c r="CP202" s="65">
        <v>10.0</v>
      </c>
      <c r="CQ202" s="48" t="str">
        <f t="shared" si="1"/>
        <v>posible</v>
      </c>
      <c r="CR202" s="61">
        <v>11.0</v>
      </c>
      <c r="CS202" s="49" t="str">
        <f t="shared" si="2"/>
        <v>probablemente significativa</v>
      </c>
      <c r="CT202" s="50">
        <v>103.0</v>
      </c>
      <c r="CU202" s="50">
        <v>74.0</v>
      </c>
      <c r="CV202" s="50">
        <v>6.1043388</v>
      </c>
      <c r="CW202" s="66"/>
      <c r="CX202" s="51">
        <v>0.50554875</v>
      </c>
      <c r="CY202" s="52">
        <v>16.0</v>
      </c>
      <c r="CZ202" s="53">
        <v>1.0</v>
      </c>
      <c r="DA202" s="54" t="s">
        <v>117</v>
      </c>
      <c r="DB202" s="55" t="s">
        <v>118</v>
      </c>
      <c r="DC202" s="56">
        <v>107.0</v>
      </c>
      <c r="DD202" s="57">
        <v>100.0</v>
      </c>
      <c r="DE202" s="58">
        <v>7.0</v>
      </c>
      <c r="DF202" s="57">
        <v>39.7411</v>
      </c>
      <c r="DG202" s="57">
        <v>38.5287</v>
      </c>
      <c r="DH202" s="58">
        <v>40.9339</v>
      </c>
      <c r="DI202" s="57">
        <v>483119.0</v>
      </c>
      <c r="DJ202" s="57">
        <v>55998.0</v>
      </c>
      <c r="DK202" s="57">
        <v>11279.0</v>
      </c>
      <c r="DL202" s="57">
        <v>412502.8095</v>
      </c>
    </row>
    <row r="203">
      <c r="A203" s="29" t="s">
        <v>629</v>
      </c>
      <c r="B203" s="28" t="s">
        <v>167</v>
      </c>
      <c r="C203" s="94">
        <v>45605.0</v>
      </c>
      <c r="D203" s="72">
        <v>41.0</v>
      </c>
      <c r="E203" s="29" t="s">
        <v>116</v>
      </c>
      <c r="F203" s="29">
        <v>153.0</v>
      </c>
      <c r="G203" s="73">
        <v>85.0</v>
      </c>
      <c r="H203" s="33">
        <v>36.31082062454612</v>
      </c>
      <c r="I203" s="29" t="s">
        <v>117</v>
      </c>
      <c r="J203" s="29">
        <v>4.0</v>
      </c>
      <c r="K203" s="74">
        <v>44743.0</v>
      </c>
      <c r="L203" s="29" t="s">
        <v>117</v>
      </c>
      <c r="M203" s="29">
        <v>1.0</v>
      </c>
      <c r="N203" s="74">
        <v>44621.0</v>
      </c>
      <c r="O203" s="29" t="s">
        <v>117</v>
      </c>
      <c r="P203" s="28" t="s">
        <v>119</v>
      </c>
      <c r="Q203" s="29" t="s">
        <v>118</v>
      </c>
      <c r="R203" s="35" t="s">
        <v>131</v>
      </c>
      <c r="S203" s="29" t="s">
        <v>168</v>
      </c>
      <c r="T203" s="29" t="s">
        <v>118</v>
      </c>
      <c r="U203" s="29">
        <v>1.0</v>
      </c>
      <c r="V203" s="29">
        <v>1.0</v>
      </c>
      <c r="W203" s="29">
        <v>1.0</v>
      </c>
      <c r="X203" s="29">
        <v>2.0</v>
      </c>
      <c r="Y203" s="29">
        <v>1.0</v>
      </c>
      <c r="Z203" s="29">
        <v>1.0</v>
      </c>
      <c r="AA203" s="29">
        <v>1.0</v>
      </c>
      <c r="AB203" s="29">
        <v>1.0</v>
      </c>
      <c r="AC203" s="29">
        <v>1.0</v>
      </c>
      <c r="AD203" s="29">
        <v>3.0</v>
      </c>
      <c r="AE203" s="29">
        <v>3.0</v>
      </c>
      <c r="AF203" s="29">
        <v>1.0</v>
      </c>
      <c r="AG203" s="29" t="s">
        <v>630</v>
      </c>
      <c r="AH203" s="90" t="s">
        <v>118</v>
      </c>
      <c r="AI203" s="29" t="s">
        <v>118</v>
      </c>
      <c r="AJ203" s="29" t="s">
        <v>118</v>
      </c>
      <c r="AK203" s="29" t="s">
        <v>118</v>
      </c>
      <c r="AL203" s="29" t="s">
        <v>118</v>
      </c>
      <c r="AM203" s="29" t="s">
        <v>118</v>
      </c>
      <c r="AN203" s="29" t="s">
        <v>118</v>
      </c>
      <c r="AO203" s="29" t="s">
        <v>118</v>
      </c>
      <c r="AP203" s="29" t="s">
        <v>118</v>
      </c>
      <c r="AQ203" s="29" t="s">
        <v>118</v>
      </c>
      <c r="AR203" s="29" t="s">
        <v>118</v>
      </c>
      <c r="AS203" s="29" t="s">
        <v>119</v>
      </c>
      <c r="AT203" s="29" t="s">
        <v>156</v>
      </c>
      <c r="AU203" s="38" t="s">
        <v>279</v>
      </c>
      <c r="AV203" s="29">
        <v>60.0</v>
      </c>
      <c r="AW203" s="35">
        <v>31.0</v>
      </c>
      <c r="AX203" s="35" t="s">
        <v>141</v>
      </c>
      <c r="AY203" s="35">
        <v>1377.0</v>
      </c>
      <c r="AZ203" s="39" t="s">
        <v>165</v>
      </c>
      <c r="BA203" s="35">
        <v>9.0</v>
      </c>
      <c r="BB203" s="35" t="s">
        <v>125</v>
      </c>
      <c r="BC203" s="29" t="s">
        <v>153</v>
      </c>
      <c r="BD203" s="29" t="s">
        <v>127</v>
      </c>
      <c r="BE203" s="28">
        <v>984.0</v>
      </c>
      <c r="BF203" s="29" t="s">
        <v>119</v>
      </c>
      <c r="BG203" s="40">
        <v>37.0</v>
      </c>
      <c r="BH203" s="41">
        <v>25.0</v>
      </c>
      <c r="BI203" s="42" t="s">
        <v>128</v>
      </c>
      <c r="BJ203" s="41">
        <v>60.0</v>
      </c>
      <c r="BK203" s="41">
        <v>45.0</v>
      </c>
      <c r="BL203" s="42" t="s">
        <v>128</v>
      </c>
      <c r="BM203" s="41">
        <v>7.0</v>
      </c>
      <c r="BN203" s="41">
        <v>22.0</v>
      </c>
      <c r="BO203" s="42" t="s">
        <v>128</v>
      </c>
      <c r="BP203" s="41">
        <v>5.0</v>
      </c>
      <c r="BQ203" s="41">
        <v>27.0</v>
      </c>
      <c r="BR203" s="42" t="s">
        <v>128</v>
      </c>
      <c r="BS203" s="41">
        <v>94.0</v>
      </c>
      <c r="BT203" s="41">
        <v>40.0</v>
      </c>
      <c r="BU203" s="42" t="s">
        <v>128</v>
      </c>
      <c r="BV203" s="41">
        <v>70.0</v>
      </c>
      <c r="BW203" s="41">
        <v>40.0</v>
      </c>
      <c r="BX203" s="42" t="s">
        <v>128</v>
      </c>
      <c r="BY203" s="41">
        <v>30.0</v>
      </c>
      <c r="BZ203" s="41">
        <v>5.0</v>
      </c>
      <c r="CA203" s="42" t="s">
        <v>138</v>
      </c>
      <c r="CB203" s="41">
        <v>-10.0</v>
      </c>
      <c r="CC203" s="41">
        <v>5.0</v>
      </c>
      <c r="CD203" s="42" t="s">
        <v>138</v>
      </c>
      <c r="CE203" s="41">
        <v>24.0</v>
      </c>
      <c r="CF203" s="41">
        <v>-0.2</v>
      </c>
      <c r="CG203" s="41" t="s">
        <v>128</v>
      </c>
      <c r="CH203" s="82" t="s">
        <v>119</v>
      </c>
      <c r="CI203" s="47" t="s">
        <v>119</v>
      </c>
      <c r="CJ203" s="83" t="s">
        <v>119</v>
      </c>
      <c r="CK203" s="47" t="s">
        <v>119</v>
      </c>
      <c r="CL203" s="67">
        <v>18.0</v>
      </c>
      <c r="CM203" s="47" t="s">
        <v>192</v>
      </c>
      <c r="CN203" s="67">
        <v>16.0</v>
      </c>
      <c r="CO203" s="46" t="s">
        <v>192</v>
      </c>
      <c r="CP203" s="45">
        <v>12.0</v>
      </c>
      <c r="CQ203" s="48" t="str">
        <f t="shared" si="1"/>
        <v>probablemente significativa</v>
      </c>
      <c r="CR203" s="41">
        <v>15.0</v>
      </c>
      <c r="CS203" s="49" t="str">
        <f t="shared" si="2"/>
        <v>probablemente significativa</v>
      </c>
      <c r="CT203" s="50">
        <v>104.0</v>
      </c>
      <c r="CU203" s="50">
        <v>12.0</v>
      </c>
      <c r="CV203" s="50">
        <v>3.24021775</v>
      </c>
      <c r="CW203" s="66"/>
      <c r="CX203" s="51">
        <v>0.8451671</v>
      </c>
      <c r="CY203" s="52">
        <v>16.0</v>
      </c>
      <c r="CZ203" s="53">
        <v>4.0</v>
      </c>
      <c r="DA203" s="54" t="s">
        <v>117</v>
      </c>
      <c r="DB203" s="55" t="s">
        <v>118</v>
      </c>
      <c r="DC203" s="56">
        <v>447.0</v>
      </c>
      <c r="DD203" s="57">
        <v>277.0</v>
      </c>
      <c r="DE203" s="58">
        <v>170.0</v>
      </c>
      <c r="DF203" s="57">
        <v>41.5468</v>
      </c>
      <c r="DG203" s="57">
        <v>41.7354</v>
      </c>
      <c r="DH203" s="58">
        <v>41.3507</v>
      </c>
      <c r="DI203" s="57">
        <v>407123.0</v>
      </c>
      <c r="DJ203" s="57">
        <v>58222.0</v>
      </c>
      <c r="DK203" s="57">
        <v>8592.0</v>
      </c>
      <c r="DL203" s="57">
        <v>429506.788</v>
      </c>
    </row>
    <row r="204">
      <c r="A204" s="29" t="s">
        <v>631</v>
      </c>
      <c r="B204" s="28" t="s">
        <v>167</v>
      </c>
      <c r="C204" s="93">
        <v>45591.0</v>
      </c>
      <c r="D204" s="72">
        <v>51.0</v>
      </c>
      <c r="E204" s="29" t="s">
        <v>116</v>
      </c>
      <c r="F204" s="29">
        <v>160.0</v>
      </c>
      <c r="G204" s="73">
        <v>100.0</v>
      </c>
      <c r="H204" s="33">
        <v>39.0625</v>
      </c>
      <c r="I204" s="29" t="s">
        <v>117</v>
      </c>
      <c r="J204" s="29">
        <v>3.0</v>
      </c>
      <c r="K204" s="74">
        <v>44593.0</v>
      </c>
      <c r="L204" s="29" t="s">
        <v>117</v>
      </c>
      <c r="M204" s="29">
        <v>1.0</v>
      </c>
      <c r="N204" s="28" t="s">
        <v>119</v>
      </c>
      <c r="O204" s="28" t="s">
        <v>119</v>
      </c>
      <c r="P204" s="28" t="s">
        <v>119</v>
      </c>
      <c r="Q204" s="29" t="s">
        <v>118</v>
      </c>
      <c r="R204" s="35" t="s">
        <v>131</v>
      </c>
      <c r="S204" s="29" t="s">
        <v>177</v>
      </c>
      <c r="T204" s="29" t="s">
        <v>118</v>
      </c>
      <c r="U204" s="29">
        <v>1.0</v>
      </c>
      <c r="V204" s="29">
        <v>1.0</v>
      </c>
      <c r="W204" s="29">
        <v>1.0</v>
      </c>
      <c r="X204" s="29">
        <v>2.0</v>
      </c>
      <c r="Y204" s="29">
        <v>2.0</v>
      </c>
      <c r="Z204" s="29">
        <v>2.0</v>
      </c>
      <c r="AA204" s="29">
        <v>2.0</v>
      </c>
      <c r="AB204" s="29">
        <v>1.0</v>
      </c>
      <c r="AC204" s="29">
        <v>3.0</v>
      </c>
      <c r="AD204" s="29">
        <v>3.0</v>
      </c>
      <c r="AE204" s="29">
        <v>1.0</v>
      </c>
      <c r="AF204" s="29">
        <v>1.0</v>
      </c>
      <c r="AG204" s="29" t="s">
        <v>632</v>
      </c>
      <c r="AH204" s="90" t="s">
        <v>118</v>
      </c>
      <c r="AI204" s="29" t="s">
        <v>118</v>
      </c>
      <c r="AJ204" s="29" t="s">
        <v>118</v>
      </c>
      <c r="AK204" s="29" t="s">
        <v>118</v>
      </c>
      <c r="AL204" s="29" t="s">
        <v>118</v>
      </c>
      <c r="AM204" s="29" t="s">
        <v>118</v>
      </c>
      <c r="AN204" s="29" t="s">
        <v>118</v>
      </c>
      <c r="AO204" s="29" t="s">
        <v>118</v>
      </c>
      <c r="AP204" s="29" t="s">
        <v>118</v>
      </c>
      <c r="AQ204" s="29" t="s">
        <v>118</v>
      </c>
      <c r="AR204" s="29" t="s">
        <v>117</v>
      </c>
      <c r="AS204" s="29" t="s">
        <v>633</v>
      </c>
      <c r="AT204" s="29" t="s">
        <v>156</v>
      </c>
      <c r="AU204" s="38" t="s">
        <v>380</v>
      </c>
      <c r="AV204" s="29">
        <v>70.0</v>
      </c>
      <c r="AW204" s="35">
        <v>25.0</v>
      </c>
      <c r="AX204" s="35" t="s">
        <v>141</v>
      </c>
      <c r="AY204" s="35">
        <v>1554.0</v>
      </c>
      <c r="AZ204" s="39" t="s">
        <v>142</v>
      </c>
      <c r="BA204" s="35">
        <v>4.0</v>
      </c>
      <c r="BB204" s="35" t="s">
        <v>135</v>
      </c>
      <c r="BC204" s="29" t="s">
        <v>153</v>
      </c>
      <c r="BD204" s="29" t="s">
        <v>223</v>
      </c>
      <c r="BE204" s="29" t="s">
        <v>119</v>
      </c>
      <c r="BF204" s="29" t="s">
        <v>119</v>
      </c>
      <c r="BG204" s="40">
        <v>40.0</v>
      </c>
      <c r="BH204" s="41">
        <v>30.0</v>
      </c>
      <c r="BI204" s="42" t="s">
        <v>128</v>
      </c>
      <c r="BJ204" s="41">
        <v>95.0</v>
      </c>
      <c r="BK204" s="41">
        <v>30.0</v>
      </c>
      <c r="BL204" s="42" t="s">
        <v>128</v>
      </c>
      <c r="BM204" s="41">
        <v>2.0</v>
      </c>
      <c r="BN204" s="41">
        <v>0.0</v>
      </c>
      <c r="BO204" s="42" t="s">
        <v>138</v>
      </c>
      <c r="BP204" s="41">
        <v>5.0</v>
      </c>
      <c r="BQ204" s="41">
        <v>29.0</v>
      </c>
      <c r="BR204" s="42" t="s">
        <v>128</v>
      </c>
      <c r="BS204" s="41">
        <v>71.0</v>
      </c>
      <c r="BT204" s="41">
        <v>0.0</v>
      </c>
      <c r="BU204" s="42" t="s">
        <v>138</v>
      </c>
      <c r="BV204" s="41">
        <v>61.0</v>
      </c>
      <c r="BW204" s="41">
        <v>30.0</v>
      </c>
      <c r="BX204" s="42" t="s">
        <v>128</v>
      </c>
      <c r="BY204" s="41">
        <v>43.0</v>
      </c>
      <c r="BZ204" s="41">
        <v>60.0</v>
      </c>
      <c r="CA204" s="42" t="s">
        <v>128</v>
      </c>
      <c r="CB204" s="41">
        <v>11.0</v>
      </c>
      <c r="CC204" s="41">
        <v>95.0</v>
      </c>
      <c r="CD204" s="42" t="s">
        <v>128</v>
      </c>
      <c r="CE204" s="41">
        <v>28.0</v>
      </c>
      <c r="CF204" s="41">
        <v>0.7</v>
      </c>
      <c r="CG204" s="41" t="s">
        <v>128</v>
      </c>
      <c r="CH204" s="82" t="s">
        <v>119</v>
      </c>
      <c r="CI204" s="47" t="s">
        <v>119</v>
      </c>
      <c r="CJ204" s="83" t="s">
        <v>119</v>
      </c>
      <c r="CK204" s="47" t="s">
        <v>119</v>
      </c>
      <c r="CL204" s="67">
        <v>4.0</v>
      </c>
      <c r="CM204" s="47" t="s">
        <v>129</v>
      </c>
      <c r="CN204" s="67">
        <v>12.0</v>
      </c>
      <c r="CO204" s="46" t="s">
        <v>146</v>
      </c>
      <c r="CP204" s="45">
        <v>3.0</v>
      </c>
      <c r="CQ204" s="48" t="str">
        <f t="shared" si="1"/>
        <v>ausencia</v>
      </c>
      <c r="CR204" s="41">
        <v>11.0</v>
      </c>
      <c r="CS204" s="49" t="str">
        <f t="shared" si="2"/>
        <v>probablemente significativa</v>
      </c>
      <c r="CT204" s="50">
        <v>105.0</v>
      </c>
      <c r="CU204" s="50">
        <v>36.0</v>
      </c>
      <c r="CV204" s="50">
        <v>15.8481365</v>
      </c>
      <c r="CW204" s="66"/>
      <c r="CX204" s="51">
        <v>0.50313083</v>
      </c>
      <c r="CY204" s="52">
        <v>20.0</v>
      </c>
      <c r="CZ204" s="53">
        <v>4.0</v>
      </c>
      <c r="DA204" s="54" t="s">
        <v>117</v>
      </c>
      <c r="DB204" s="55" t="s">
        <v>118</v>
      </c>
      <c r="DC204" s="56">
        <v>118.0</v>
      </c>
      <c r="DD204" s="57">
        <v>71.0</v>
      </c>
      <c r="DE204" s="58">
        <v>47.0</v>
      </c>
      <c r="DF204" s="57">
        <v>36.9655</v>
      </c>
      <c r="DG204" s="57">
        <v>37.2185</v>
      </c>
      <c r="DH204" s="58">
        <v>36.7052</v>
      </c>
      <c r="DI204" s="57">
        <v>403574.0</v>
      </c>
      <c r="DJ204" s="57">
        <v>51649.0</v>
      </c>
      <c r="DK204" s="57">
        <v>11315.0</v>
      </c>
      <c r="DL204" s="57">
        <v>398863.6649</v>
      </c>
    </row>
    <row r="205">
      <c r="A205" s="29" t="s">
        <v>634</v>
      </c>
      <c r="B205" s="28" t="s">
        <v>167</v>
      </c>
      <c r="C205" s="93">
        <v>45591.0</v>
      </c>
      <c r="D205" s="72">
        <v>60.0</v>
      </c>
      <c r="E205" s="29" t="s">
        <v>116</v>
      </c>
      <c r="F205" s="29">
        <v>165.0</v>
      </c>
      <c r="G205" s="73">
        <v>57.0</v>
      </c>
      <c r="H205" s="33">
        <v>20.9366391184573</v>
      </c>
      <c r="I205" s="29" t="s">
        <v>117</v>
      </c>
      <c r="J205" s="28">
        <v>3.0</v>
      </c>
      <c r="K205" s="28" t="s">
        <v>119</v>
      </c>
      <c r="L205" s="29" t="s">
        <v>117</v>
      </c>
      <c r="M205" s="29">
        <v>1.0</v>
      </c>
      <c r="N205" s="74">
        <v>44317.0</v>
      </c>
      <c r="O205" s="29">
        <v>1.0</v>
      </c>
      <c r="P205" s="28" t="s">
        <v>119</v>
      </c>
      <c r="Q205" s="29" t="s">
        <v>118</v>
      </c>
      <c r="R205" s="35" t="s">
        <v>131</v>
      </c>
      <c r="S205" s="29" t="s">
        <v>119</v>
      </c>
      <c r="T205" s="29" t="s">
        <v>118</v>
      </c>
      <c r="U205" s="29">
        <v>3.0</v>
      </c>
      <c r="V205" s="29">
        <v>1.0</v>
      </c>
      <c r="W205" s="29">
        <v>3.0</v>
      </c>
      <c r="X205" s="29">
        <v>3.0</v>
      </c>
      <c r="Y205" s="29">
        <v>3.0</v>
      </c>
      <c r="Z205" s="29">
        <v>1.0</v>
      </c>
      <c r="AA205" s="29">
        <v>1.0</v>
      </c>
      <c r="AB205" s="29">
        <v>1.0</v>
      </c>
      <c r="AC205" s="29">
        <v>1.0</v>
      </c>
      <c r="AD205" s="29">
        <v>1.0</v>
      </c>
      <c r="AE205" s="29">
        <v>1.0</v>
      </c>
      <c r="AF205" s="29">
        <v>1.0</v>
      </c>
      <c r="AG205" s="29" t="s">
        <v>635</v>
      </c>
      <c r="AH205" s="90" t="s">
        <v>118</v>
      </c>
      <c r="AI205" s="29" t="s">
        <v>118</v>
      </c>
      <c r="AJ205" s="29" t="s">
        <v>118</v>
      </c>
      <c r="AK205" s="29" t="s">
        <v>117</v>
      </c>
      <c r="AL205" s="29" t="s">
        <v>118</v>
      </c>
      <c r="AM205" s="29" t="s">
        <v>118</v>
      </c>
      <c r="AN205" s="29" t="s">
        <v>118</v>
      </c>
      <c r="AO205" s="29" t="s">
        <v>118</v>
      </c>
      <c r="AP205" s="29" t="s">
        <v>118</v>
      </c>
      <c r="AQ205" s="29" t="s">
        <v>118</v>
      </c>
      <c r="AR205" s="29" t="s">
        <v>117</v>
      </c>
      <c r="AS205" s="29" t="s">
        <v>169</v>
      </c>
      <c r="AT205" s="29" t="s">
        <v>156</v>
      </c>
      <c r="AU205" s="38" t="s">
        <v>240</v>
      </c>
      <c r="AV205" s="29">
        <v>65.0</v>
      </c>
      <c r="AW205" s="35">
        <v>24.0</v>
      </c>
      <c r="AX205" s="35" t="s">
        <v>141</v>
      </c>
      <c r="AY205" s="35">
        <v>2826.0</v>
      </c>
      <c r="AZ205" s="39" t="s">
        <v>124</v>
      </c>
      <c r="BA205" s="35">
        <v>9.0</v>
      </c>
      <c r="BB205" s="35" t="s">
        <v>125</v>
      </c>
      <c r="BC205" s="29" t="s">
        <v>157</v>
      </c>
      <c r="BD205" s="29" t="s">
        <v>162</v>
      </c>
      <c r="BE205" s="28">
        <v>1274.0</v>
      </c>
      <c r="BF205" s="29" t="s">
        <v>119</v>
      </c>
      <c r="BG205" s="40">
        <v>37.0</v>
      </c>
      <c r="BH205" s="41">
        <v>40.0</v>
      </c>
      <c r="BI205" s="42" t="s">
        <v>128</v>
      </c>
      <c r="BJ205" s="41">
        <v>118.0</v>
      </c>
      <c r="BK205" s="41">
        <v>10.0</v>
      </c>
      <c r="BL205" s="42" t="s">
        <v>150</v>
      </c>
      <c r="BM205" s="41">
        <v>8.0</v>
      </c>
      <c r="BN205" s="41">
        <v>51.0</v>
      </c>
      <c r="BO205" s="42" t="s">
        <v>128</v>
      </c>
      <c r="BP205" s="41">
        <v>4.0</v>
      </c>
      <c r="BQ205" s="41">
        <v>16.0</v>
      </c>
      <c r="BR205" s="42" t="s">
        <v>128</v>
      </c>
      <c r="BS205" s="41">
        <v>82.0</v>
      </c>
      <c r="BT205" s="41">
        <v>20.0</v>
      </c>
      <c r="BU205" s="42" t="s">
        <v>128</v>
      </c>
      <c r="BV205" s="41">
        <v>63.0</v>
      </c>
      <c r="BW205" s="41">
        <v>40.0</v>
      </c>
      <c r="BX205" s="42" t="s">
        <v>128</v>
      </c>
      <c r="BY205" s="41">
        <v>22.0</v>
      </c>
      <c r="BZ205" s="41">
        <v>0.0</v>
      </c>
      <c r="CA205" s="42" t="s">
        <v>138</v>
      </c>
      <c r="CB205" s="41">
        <v>-13.0</v>
      </c>
      <c r="CC205" s="41">
        <v>5.0</v>
      </c>
      <c r="CD205" s="42" t="s">
        <v>138</v>
      </c>
      <c r="CE205" s="41">
        <v>23.0</v>
      </c>
      <c r="CF205" s="41">
        <v>-0.7</v>
      </c>
      <c r="CG205" s="41" t="s">
        <v>128</v>
      </c>
      <c r="CH205" s="82" t="s">
        <v>119</v>
      </c>
      <c r="CI205" s="47" t="s">
        <v>119</v>
      </c>
      <c r="CJ205" s="83" t="s">
        <v>119</v>
      </c>
      <c r="CK205" s="47" t="s">
        <v>119</v>
      </c>
      <c r="CL205" s="67">
        <v>7.0</v>
      </c>
      <c r="CM205" s="47" t="s">
        <v>147</v>
      </c>
      <c r="CN205" s="67">
        <v>4.0</v>
      </c>
      <c r="CO205" s="46" t="s">
        <v>129</v>
      </c>
      <c r="CP205" s="45">
        <v>5.0</v>
      </c>
      <c r="CQ205" s="48" t="str">
        <f t="shared" si="1"/>
        <v>ausencia</v>
      </c>
      <c r="CR205" s="41">
        <v>4.0</v>
      </c>
      <c r="CS205" s="49" t="str">
        <f t="shared" si="2"/>
        <v>ausencia</v>
      </c>
      <c r="CT205" s="50">
        <v>106.0</v>
      </c>
      <c r="CU205" s="50">
        <v>35.0</v>
      </c>
      <c r="CV205" s="50">
        <v>3.02613194</v>
      </c>
      <c r="CW205" s="66"/>
      <c r="CX205" s="51">
        <v>0.79167041</v>
      </c>
      <c r="CY205" s="52">
        <v>25.0</v>
      </c>
      <c r="CZ205" s="53">
        <v>5.0</v>
      </c>
      <c r="DA205" s="54" t="s">
        <v>117</v>
      </c>
      <c r="DB205" s="55" t="s">
        <v>117</v>
      </c>
      <c r="DC205" s="56">
        <v>2707.0</v>
      </c>
      <c r="DD205" s="57">
        <v>2680.0</v>
      </c>
      <c r="DE205" s="58">
        <v>27.0</v>
      </c>
      <c r="DF205" s="57">
        <v>41.6679</v>
      </c>
      <c r="DG205" s="57">
        <v>41.3603</v>
      </c>
      <c r="DH205" s="58">
        <v>41.9713</v>
      </c>
      <c r="DI205" s="57">
        <v>468027.0</v>
      </c>
      <c r="DJ205" s="57">
        <v>56235.0</v>
      </c>
      <c r="DK205" s="57">
        <v>17781.0</v>
      </c>
      <c r="DL205" s="57">
        <v>407742.6036</v>
      </c>
    </row>
    <row r="206">
      <c r="A206" s="29" t="s">
        <v>636</v>
      </c>
      <c r="B206" s="28" t="s">
        <v>167</v>
      </c>
      <c r="C206" s="93">
        <v>45591.0</v>
      </c>
      <c r="D206" s="72">
        <v>55.0</v>
      </c>
      <c r="E206" s="29" t="s">
        <v>116</v>
      </c>
      <c r="F206" s="29">
        <v>155.0</v>
      </c>
      <c r="G206" s="73">
        <v>88.0</v>
      </c>
      <c r="H206" s="33">
        <v>36.62851196670135</v>
      </c>
      <c r="I206" s="29" t="s">
        <v>117</v>
      </c>
      <c r="J206" s="29">
        <v>6.0</v>
      </c>
      <c r="K206" s="74">
        <v>45280.0</v>
      </c>
      <c r="L206" s="29" t="s">
        <v>117</v>
      </c>
      <c r="M206" s="29">
        <v>1.0</v>
      </c>
      <c r="N206" s="74">
        <v>44382.0</v>
      </c>
      <c r="O206" s="29">
        <v>1.0</v>
      </c>
      <c r="P206" s="28" t="s">
        <v>119</v>
      </c>
      <c r="Q206" s="29" t="s">
        <v>118</v>
      </c>
      <c r="R206" s="35" t="s">
        <v>131</v>
      </c>
      <c r="S206" s="29" t="s">
        <v>168</v>
      </c>
      <c r="T206" s="29" t="s">
        <v>117</v>
      </c>
      <c r="U206" s="29">
        <v>1.0</v>
      </c>
      <c r="V206" s="29">
        <v>1.0</v>
      </c>
      <c r="W206" s="29">
        <v>3.0</v>
      </c>
      <c r="X206" s="29">
        <v>3.0</v>
      </c>
      <c r="Y206" s="29">
        <v>1.0</v>
      </c>
      <c r="Z206" s="29">
        <v>1.0</v>
      </c>
      <c r="AA206" s="29">
        <v>2.0</v>
      </c>
      <c r="AB206" s="29">
        <v>1.0</v>
      </c>
      <c r="AC206" s="29">
        <v>1.0</v>
      </c>
      <c r="AD206" s="29">
        <v>1.0</v>
      </c>
      <c r="AE206" s="29">
        <v>1.0</v>
      </c>
      <c r="AF206" s="29">
        <v>1.0</v>
      </c>
      <c r="AG206" s="29" t="s">
        <v>637</v>
      </c>
      <c r="AH206" s="90" t="s">
        <v>118</v>
      </c>
      <c r="AI206" s="29" t="s">
        <v>118</v>
      </c>
      <c r="AJ206" s="29" t="s">
        <v>118</v>
      </c>
      <c r="AK206" s="29" t="s">
        <v>118</v>
      </c>
      <c r="AL206" s="29" t="s">
        <v>118</v>
      </c>
      <c r="AM206" s="29" t="s">
        <v>118</v>
      </c>
      <c r="AN206" s="29" t="s">
        <v>118</v>
      </c>
      <c r="AO206" s="29" t="s">
        <v>118</v>
      </c>
      <c r="AP206" s="29" t="s">
        <v>118</v>
      </c>
      <c r="AQ206" s="29" t="s">
        <v>118</v>
      </c>
      <c r="AR206" s="29" t="s">
        <v>118</v>
      </c>
      <c r="AS206" s="29" t="s">
        <v>119</v>
      </c>
      <c r="AT206" s="29" t="s">
        <v>118</v>
      </c>
      <c r="AU206" s="38" t="s">
        <v>638</v>
      </c>
      <c r="AV206" s="29">
        <v>30.0</v>
      </c>
      <c r="AW206" s="35">
        <v>30.0</v>
      </c>
      <c r="AX206" s="35" t="s">
        <v>141</v>
      </c>
      <c r="AY206" s="35">
        <v>2724.0</v>
      </c>
      <c r="AZ206" s="39" t="s">
        <v>165</v>
      </c>
      <c r="BA206" s="35">
        <v>15.0</v>
      </c>
      <c r="BB206" s="35" t="s">
        <v>125</v>
      </c>
      <c r="BC206" s="29" t="s">
        <v>126</v>
      </c>
      <c r="BD206" s="29" t="s">
        <v>127</v>
      </c>
      <c r="BE206" s="28">
        <v>1209.0</v>
      </c>
      <c r="BF206" s="29" t="s">
        <v>119</v>
      </c>
      <c r="BG206" s="40">
        <v>34.0</v>
      </c>
      <c r="BH206" s="41">
        <v>50.0</v>
      </c>
      <c r="BI206" s="42" t="s">
        <v>128</v>
      </c>
      <c r="BJ206" s="41">
        <v>70.0</v>
      </c>
      <c r="BK206" s="41">
        <v>70.0</v>
      </c>
      <c r="BL206" s="42" t="s">
        <v>128</v>
      </c>
      <c r="BM206" s="41">
        <v>9.0</v>
      </c>
      <c r="BN206" s="41">
        <v>70.0</v>
      </c>
      <c r="BO206" s="42" t="s">
        <v>128</v>
      </c>
      <c r="BP206" s="41">
        <v>4.0</v>
      </c>
      <c r="BQ206" s="41">
        <v>16.0</v>
      </c>
      <c r="BR206" s="42" t="s">
        <v>128</v>
      </c>
      <c r="BS206" s="41">
        <v>78.0</v>
      </c>
      <c r="BT206" s="41">
        <v>10.0</v>
      </c>
      <c r="BU206" s="42" t="s">
        <v>150</v>
      </c>
      <c r="BV206" s="41">
        <v>52.0</v>
      </c>
      <c r="BW206" s="41">
        <v>10.0</v>
      </c>
      <c r="BX206" s="42" t="s">
        <v>150</v>
      </c>
      <c r="BY206" s="41">
        <v>25.0</v>
      </c>
      <c r="BZ206" s="41">
        <v>5.0</v>
      </c>
      <c r="CA206" s="42" t="s">
        <v>138</v>
      </c>
      <c r="CB206" s="41">
        <v>-6.0</v>
      </c>
      <c r="CC206" s="41">
        <v>20.0</v>
      </c>
      <c r="CD206" s="42" t="s">
        <v>128</v>
      </c>
      <c r="CE206" s="41">
        <v>28.0</v>
      </c>
      <c r="CF206" s="41">
        <v>0.7</v>
      </c>
      <c r="CG206" s="41" t="s">
        <v>128</v>
      </c>
      <c r="CH206" s="82" t="s">
        <v>119</v>
      </c>
      <c r="CI206" s="47" t="s">
        <v>119</v>
      </c>
      <c r="CJ206" s="83" t="s">
        <v>119</v>
      </c>
      <c r="CK206" s="47" t="s">
        <v>119</v>
      </c>
      <c r="CL206" s="67">
        <v>9.0</v>
      </c>
      <c r="CM206" s="47" t="s">
        <v>146</v>
      </c>
      <c r="CN206" s="67">
        <v>14.0</v>
      </c>
      <c r="CO206" s="46" t="s">
        <v>146</v>
      </c>
      <c r="CP206" s="45">
        <v>6.0</v>
      </c>
      <c r="CQ206" s="48" t="str">
        <f t="shared" si="1"/>
        <v>ausencia</v>
      </c>
      <c r="CR206" s="41">
        <v>13.0</v>
      </c>
      <c r="CS206" s="49" t="str">
        <f t="shared" si="2"/>
        <v>probablemente significativa</v>
      </c>
      <c r="CT206" s="50">
        <v>107.0</v>
      </c>
      <c r="CU206" s="50">
        <v>93.0</v>
      </c>
      <c r="CV206" s="50">
        <v>2.18136088</v>
      </c>
      <c r="CW206" s="66"/>
      <c r="CX206" s="51">
        <v>0.52348173</v>
      </c>
      <c r="CY206" s="52">
        <v>27.0</v>
      </c>
      <c r="CZ206" s="53">
        <v>5.0</v>
      </c>
      <c r="DA206" s="54" t="s">
        <v>117</v>
      </c>
      <c r="DB206" s="55" t="s">
        <v>118</v>
      </c>
      <c r="DC206" s="56">
        <v>477.0</v>
      </c>
      <c r="DD206" s="57">
        <v>459.0</v>
      </c>
      <c r="DE206" s="58">
        <v>18.0</v>
      </c>
      <c r="DF206" s="57">
        <v>40.6213</v>
      </c>
      <c r="DG206" s="57">
        <v>41.1574</v>
      </c>
      <c r="DH206" s="58">
        <v>40.062</v>
      </c>
      <c r="DI206" s="57">
        <v>471529.0</v>
      </c>
      <c r="DJ206" s="57">
        <v>60182.0</v>
      </c>
      <c r="DK206" s="57">
        <v>13945.0</v>
      </c>
      <c r="DL206" s="57">
        <v>473705.4694</v>
      </c>
    </row>
    <row r="207">
      <c r="A207" s="29" t="s">
        <v>639</v>
      </c>
      <c r="B207" s="28" t="s">
        <v>167</v>
      </c>
      <c r="C207" s="93">
        <v>45591.0</v>
      </c>
      <c r="D207" s="72">
        <v>38.0</v>
      </c>
      <c r="E207" s="29" t="s">
        <v>145</v>
      </c>
      <c r="F207" s="29">
        <v>178.0</v>
      </c>
      <c r="G207" s="73">
        <v>123.0</v>
      </c>
      <c r="H207" s="33">
        <v>38.82085595253125</v>
      </c>
      <c r="I207" s="29" t="s">
        <v>117</v>
      </c>
      <c r="J207" s="28">
        <v>3.0</v>
      </c>
      <c r="K207" s="74">
        <v>44657.0</v>
      </c>
      <c r="L207" s="29" t="s">
        <v>117</v>
      </c>
      <c r="M207" s="29">
        <v>2.0</v>
      </c>
      <c r="N207" s="74">
        <v>44044.0</v>
      </c>
      <c r="O207" s="29">
        <v>0.0</v>
      </c>
      <c r="P207" s="74">
        <v>44593.0</v>
      </c>
      <c r="Q207" s="29" t="s">
        <v>118</v>
      </c>
      <c r="R207" s="35" t="s">
        <v>131</v>
      </c>
      <c r="S207" s="29" t="s">
        <v>177</v>
      </c>
      <c r="T207" s="29" t="s">
        <v>118</v>
      </c>
      <c r="U207" s="29">
        <v>1.0</v>
      </c>
      <c r="V207" s="29">
        <v>1.0</v>
      </c>
      <c r="W207" s="29">
        <v>1.0</v>
      </c>
      <c r="X207" s="29">
        <v>2.0</v>
      </c>
      <c r="Y207" s="29">
        <v>1.0</v>
      </c>
      <c r="Z207" s="29">
        <v>1.0</v>
      </c>
      <c r="AA207" s="29">
        <v>2.0</v>
      </c>
      <c r="AB207" s="29">
        <v>1.0</v>
      </c>
      <c r="AC207" s="29">
        <v>1.0</v>
      </c>
      <c r="AD207" s="29">
        <v>1.0</v>
      </c>
      <c r="AE207" s="29">
        <v>1.0</v>
      </c>
      <c r="AF207" s="29">
        <v>1.0</v>
      </c>
      <c r="AG207" s="29" t="s">
        <v>640</v>
      </c>
      <c r="AH207" s="90" t="s">
        <v>118</v>
      </c>
      <c r="AI207" s="29" t="s">
        <v>118</v>
      </c>
      <c r="AJ207" s="29" t="s">
        <v>118</v>
      </c>
      <c r="AK207" s="29" t="s">
        <v>118</v>
      </c>
      <c r="AL207" s="29" t="s">
        <v>118</v>
      </c>
      <c r="AM207" s="29" t="s">
        <v>118</v>
      </c>
      <c r="AN207" s="29" t="s">
        <v>118</v>
      </c>
      <c r="AO207" s="29" t="s">
        <v>118</v>
      </c>
      <c r="AP207" s="29" t="s">
        <v>118</v>
      </c>
      <c r="AQ207" s="29" t="s">
        <v>118</v>
      </c>
      <c r="AR207" s="29" t="s">
        <v>118</v>
      </c>
      <c r="AS207" s="29" t="s">
        <v>119</v>
      </c>
      <c r="AT207" s="29" t="s">
        <v>118</v>
      </c>
      <c r="AU207" s="38" t="s">
        <v>641</v>
      </c>
      <c r="AV207" s="29">
        <v>70.0</v>
      </c>
      <c r="AW207" s="38">
        <v>32.0</v>
      </c>
      <c r="AX207" s="38" t="s">
        <v>141</v>
      </c>
      <c r="AY207" s="35">
        <v>0.0</v>
      </c>
      <c r="AZ207" s="39" t="s">
        <v>142</v>
      </c>
      <c r="BA207" s="35">
        <v>10.0</v>
      </c>
      <c r="BB207" s="35" t="s">
        <v>125</v>
      </c>
      <c r="BC207" s="29" t="s">
        <v>126</v>
      </c>
      <c r="BD207" s="29" t="s">
        <v>127</v>
      </c>
      <c r="BE207" s="28">
        <v>1547.0</v>
      </c>
      <c r="BF207" s="28">
        <v>998.0</v>
      </c>
      <c r="BG207" s="60">
        <v>34.0</v>
      </c>
      <c r="BH207" s="61">
        <v>30.0</v>
      </c>
      <c r="BI207" s="62" t="s">
        <v>128</v>
      </c>
      <c r="BJ207" s="61">
        <v>109.0</v>
      </c>
      <c r="BK207" s="61">
        <v>10.0</v>
      </c>
      <c r="BL207" s="62" t="s">
        <v>150</v>
      </c>
      <c r="BM207" s="61">
        <v>7.0</v>
      </c>
      <c r="BN207" s="61">
        <v>22.0</v>
      </c>
      <c r="BO207" s="62" t="s">
        <v>128</v>
      </c>
      <c r="BP207" s="61">
        <v>4.0</v>
      </c>
      <c r="BQ207" s="61">
        <v>9.0</v>
      </c>
      <c r="BR207" s="62" t="s">
        <v>150</v>
      </c>
      <c r="BS207" s="61">
        <v>104.0</v>
      </c>
      <c r="BT207" s="61">
        <v>60.0</v>
      </c>
      <c r="BU207" s="62" t="s">
        <v>128</v>
      </c>
      <c r="BV207" s="61">
        <v>69.0</v>
      </c>
      <c r="BW207" s="61">
        <v>40.0</v>
      </c>
      <c r="BX207" s="62" t="s">
        <v>128</v>
      </c>
      <c r="BY207" s="61">
        <v>41.0</v>
      </c>
      <c r="BZ207" s="61">
        <v>40.0</v>
      </c>
      <c r="CA207" s="62" t="s">
        <v>128</v>
      </c>
      <c r="CB207" s="61">
        <v>0.0</v>
      </c>
      <c r="CC207" s="61">
        <v>40.0</v>
      </c>
      <c r="CD207" s="62" t="s">
        <v>128</v>
      </c>
      <c r="CE207" s="61">
        <v>26.0</v>
      </c>
      <c r="CF207" s="61">
        <v>0.2</v>
      </c>
      <c r="CG207" s="61" t="s">
        <v>128</v>
      </c>
      <c r="CH207" s="82" t="s">
        <v>119</v>
      </c>
      <c r="CI207" s="47" t="s">
        <v>119</v>
      </c>
      <c r="CJ207" s="83" t="s">
        <v>119</v>
      </c>
      <c r="CK207" s="47" t="s">
        <v>119</v>
      </c>
      <c r="CL207" s="67">
        <v>8.0</v>
      </c>
      <c r="CM207" s="47" t="s">
        <v>147</v>
      </c>
      <c r="CN207" s="67">
        <v>8.0</v>
      </c>
      <c r="CO207" s="46" t="s">
        <v>147</v>
      </c>
      <c r="CP207" s="65">
        <v>5.0</v>
      </c>
      <c r="CQ207" s="48" t="str">
        <f t="shared" si="1"/>
        <v>ausencia</v>
      </c>
      <c r="CR207" s="61">
        <v>7.0</v>
      </c>
      <c r="CS207" s="49" t="str">
        <f t="shared" si="2"/>
        <v>ausencia</v>
      </c>
      <c r="CT207" s="50">
        <v>108.0</v>
      </c>
      <c r="CU207" s="50">
        <v>29.0</v>
      </c>
      <c r="CV207" s="50">
        <v>0.24301633</v>
      </c>
      <c r="CW207" s="66"/>
      <c r="CX207" s="51">
        <v>0.84053273</v>
      </c>
      <c r="CY207" s="52">
        <v>19.0</v>
      </c>
      <c r="CZ207" s="53">
        <v>5.0</v>
      </c>
      <c r="DA207" s="54" t="s">
        <v>117</v>
      </c>
      <c r="DB207" s="55" t="s">
        <v>118</v>
      </c>
      <c r="DC207" s="56">
        <v>320.0</v>
      </c>
      <c r="DD207" s="57">
        <v>113.0</v>
      </c>
      <c r="DE207" s="58">
        <v>207.0</v>
      </c>
      <c r="DF207" s="57">
        <v>35.354</v>
      </c>
      <c r="DG207" s="57">
        <v>37.2586</v>
      </c>
      <c r="DH207" s="58">
        <v>33.4141</v>
      </c>
      <c r="DI207" s="57">
        <v>546950.0</v>
      </c>
      <c r="DJ207" s="57">
        <v>71523.0</v>
      </c>
      <c r="DK207" s="57">
        <v>31333.0</v>
      </c>
      <c r="DL207" s="57">
        <v>531694.4837</v>
      </c>
    </row>
    <row r="208">
      <c r="A208" s="29" t="s">
        <v>642</v>
      </c>
      <c r="B208" s="28" t="s">
        <v>115</v>
      </c>
      <c r="C208" s="93">
        <v>45591.0</v>
      </c>
      <c r="D208" s="72">
        <v>48.0</v>
      </c>
      <c r="E208" s="29" t="s">
        <v>116</v>
      </c>
      <c r="F208" s="29">
        <v>150.0</v>
      </c>
      <c r="G208" s="73">
        <v>52.0</v>
      </c>
      <c r="H208" s="33">
        <v>23.11111111111111</v>
      </c>
      <c r="I208" s="29" t="s">
        <v>117</v>
      </c>
      <c r="J208" s="29">
        <v>3.0</v>
      </c>
      <c r="K208" s="28" t="s">
        <v>119</v>
      </c>
      <c r="L208" s="29" t="s">
        <v>118</v>
      </c>
      <c r="M208" s="28" t="s">
        <v>119</v>
      </c>
      <c r="N208" s="28" t="s">
        <v>119</v>
      </c>
      <c r="O208" s="28" t="s">
        <v>119</v>
      </c>
      <c r="P208" s="28" t="s">
        <v>119</v>
      </c>
      <c r="Q208" s="28" t="s">
        <v>119</v>
      </c>
      <c r="R208" s="35" t="s">
        <v>120</v>
      </c>
      <c r="S208" s="29" t="s">
        <v>119</v>
      </c>
      <c r="T208" s="29" t="s">
        <v>119</v>
      </c>
      <c r="U208" s="29" t="s">
        <v>119</v>
      </c>
      <c r="V208" s="29" t="s">
        <v>119</v>
      </c>
      <c r="W208" s="29" t="s">
        <v>119</v>
      </c>
      <c r="X208" s="29" t="s">
        <v>119</v>
      </c>
      <c r="Y208" s="29" t="s">
        <v>119</v>
      </c>
      <c r="Z208" s="29" t="s">
        <v>119</v>
      </c>
      <c r="AA208" s="29" t="s">
        <v>119</v>
      </c>
      <c r="AB208" s="29" t="s">
        <v>119</v>
      </c>
      <c r="AC208" s="29" t="s">
        <v>119</v>
      </c>
      <c r="AD208" s="29" t="s">
        <v>119</v>
      </c>
      <c r="AE208" s="29" t="s">
        <v>119</v>
      </c>
      <c r="AF208" s="29" t="s">
        <v>119</v>
      </c>
      <c r="AG208" s="29" t="s">
        <v>119</v>
      </c>
      <c r="AH208" s="90" t="s">
        <v>118</v>
      </c>
      <c r="AI208" s="29" t="s">
        <v>118</v>
      </c>
      <c r="AJ208" s="29" t="s">
        <v>118</v>
      </c>
      <c r="AK208" s="29" t="s">
        <v>118</v>
      </c>
      <c r="AL208" s="29" t="s">
        <v>118</v>
      </c>
      <c r="AM208" s="29" t="s">
        <v>118</v>
      </c>
      <c r="AN208" s="29" t="s">
        <v>118</v>
      </c>
      <c r="AO208" s="29" t="s">
        <v>118</v>
      </c>
      <c r="AP208" s="29" t="s">
        <v>118</v>
      </c>
      <c r="AQ208" s="29" t="s">
        <v>118</v>
      </c>
      <c r="AR208" s="29" t="s">
        <v>118</v>
      </c>
      <c r="AS208" s="29" t="s">
        <v>119</v>
      </c>
      <c r="AT208" s="29" t="s">
        <v>117</v>
      </c>
      <c r="AU208" s="38" t="s">
        <v>643</v>
      </c>
      <c r="AV208" s="29">
        <v>90.0</v>
      </c>
      <c r="AW208" s="35">
        <v>15.0</v>
      </c>
      <c r="AX208" s="35" t="s">
        <v>123</v>
      </c>
      <c r="AY208" s="35">
        <v>296.99999999999994</v>
      </c>
      <c r="AZ208" s="39" t="s">
        <v>142</v>
      </c>
      <c r="BA208" s="35">
        <v>3.0</v>
      </c>
      <c r="BB208" s="35" t="s">
        <v>135</v>
      </c>
      <c r="BC208" s="29" t="s">
        <v>136</v>
      </c>
      <c r="BD208" s="29" t="s">
        <v>162</v>
      </c>
      <c r="BE208" s="29" t="s">
        <v>119</v>
      </c>
      <c r="BF208" s="29" t="s">
        <v>119</v>
      </c>
      <c r="BG208" s="40">
        <v>19.0</v>
      </c>
      <c r="BH208" s="41">
        <v>90.0</v>
      </c>
      <c r="BI208" s="42" t="s">
        <v>128</v>
      </c>
      <c r="BJ208" s="41">
        <v>38.0</v>
      </c>
      <c r="BK208" s="41">
        <v>95.0</v>
      </c>
      <c r="BL208" s="42" t="s">
        <v>128</v>
      </c>
      <c r="BM208" s="41">
        <v>11.0</v>
      </c>
      <c r="BN208" s="41">
        <v>81.0</v>
      </c>
      <c r="BO208" s="42" t="s">
        <v>128</v>
      </c>
      <c r="BP208" s="41">
        <v>6.0</v>
      </c>
      <c r="BQ208" s="41">
        <v>51.0</v>
      </c>
      <c r="BR208" s="42" t="s">
        <v>128</v>
      </c>
      <c r="BS208" s="41">
        <v>116.0</v>
      </c>
      <c r="BT208" s="41">
        <v>90.0</v>
      </c>
      <c r="BU208" s="42" t="s">
        <v>128</v>
      </c>
      <c r="BV208" s="41">
        <v>78.0</v>
      </c>
      <c r="BW208" s="41">
        <v>70.0</v>
      </c>
      <c r="BX208" s="42" t="s">
        <v>128</v>
      </c>
      <c r="BY208" s="41">
        <v>37.0</v>
      </c>
      <c r="BZ208" s="41">
        <v>30.0</v>
      </c>
      <c r="CA208" s="42" t="s">
        <v>128</v>
      </c>
      <c r="CB208" s="41">
        <v>-9.0</v>
      </c>
      <c r="CC208" s="41">
        <v>10.0</v>
      </c>
      <c r="CD208" s="42" t="s">
        <v>150</v>
      </c>
      <c r="CE208" s="41">
        <v>26.0</v>
      </c>
      <c r="CF208" s="41">
        <v>0.2</v>
      </c>
      <c r="CG208" s="41" t="s">
        <v>128</v>
      </c>
      <c r="CH208" s="82" t="s">
        <v>119</v>
      </c>
      <c r="CI208" s="47" t="s">
        <v>119</v>
      </c>
      <c r="CJ208" s="83" t="s">
        <v>119</v>
      </c>
      <c r="CK208" s="47" t="s">
        <v>119</v>
      </c>
      <c r="CL208" s="67">
        <v>0.0</v>
      </c>
      <c r="CM208" s="47" t="s">
        <v>129</v>
      </c>
      <c r="CN208" s="67">
        <v>1.0</v>
      </c>
      <c r="CO208" s="46" t="s">
        <v>129</v>
      </c>
      <c r="CP208" s="45">
        <v>0.0</v>
      </c>
      <c r="CQ208" s="48" t="str">
        <f t="shared" si="1"/>
        <v>ausencia</v>
      </c>
      <c r="CR208" s="41">
        <v>1.0</v>
      </c>
      <c r="CS208" s="49" t="str">
        <f t="shared" si="2"/>
        <v>ausencia</v>
      </c>
      <c r="CT208" s="50">
        <v>109.0</v>
      </c>
      <c r="CU208" s="50" t="s">
        <v>502</v>
      </c>
      <c r="CV208" s="50">
        <v>2.75997119</v>
      </c>
      <c r="CW208" s="66"/>
      <c r="CX208" s="51">
        <v>0.60025099</v>
      </c>
      <c r="CY208" s="52">
        <v>19.0</v>
      </c>
      <c r="CZ208" s="53">
        <v>0.0</v>
      </c>
      <c r="DA208" s="54" t="s">
        <v>117</v>
      </c>
      <c r="DB208" s="55" t="s">
        <v>118</v>
      </c>
      <c r="DC208" s="56">
        <v>37.0</v>
      </c>
      <c r="DD208" s="57">
        <v>12.0</v>
      </c>
      <c r="DE208" s="58">
        <v>25.0</v>
      </c>
      <c r="DF208" s="57">
        <v>38.8625</v>
      </c>
      <c r="DG208" s="57">
        <v>39.3238</v>
      </c>
      <c r="DH208" s="58">
        <v>38.3744</v>
      </c>
      <c r="DI208" s="57">
        <v>512464.0</v>
      </c>
      <c r="DJ208" s="57">
        <v>63565.0</v>
      </c>
      <c r="DK208" s="57">
        <v>7976.0</v>
      </c>
      <c r="DL208" s="57">
        <v>450909.7014</v>
      </c>
    </row>
    <row r="209">
      <c r="A209" s="29" t="s">
        <v>644</v>
      </c>
      <c r="B209" s="28" t="s">
        <v>115</v>
      </c>
      <c r="C209" s="93">
        <v>45591.0</v>
      </c>
      <c r="D209" s="72">
        <v>72.0</v>
      </c>
      <c r="E209" s="29" t="s">
        <v>116</v>
      </c>
      <c r="F209" s="29">
        <v>152.0</v>
      </c>
      <c r="G209" s="73">
        <v>68.0</v>
      </c>
      <c r="H209" s="33">
        <v>29.43213296398892</v>
      </c>
      <c r="I209" s="29" t="s">
        <v>117</v>
      </c>
      <c r="J209" s="29">
        <v>5.0</v>
      </c>
      <c r="K209" s="74">
        <v>45413.0</v>
      </c>
      <c r="L209" s="29" t="s">
        <v>117</v>
      </c>
      <c r="M209" s="29">
        <v>1.0</v>
      </c>
      <c r="N209" s="74">
        <v>2021.0</v>
      </c>
      <c r="O209" s="29">
        <v>0.0</v>
      </c>
      <c r="P209" s="28" t="s">
        <v>119</v>
      </c>
      <c r="Q209" s="29" t="s">
        <v>118</v>
      </c>
      <c r="R209" s="35" t="s">
        <v>131</v>
      </c>
      <c r="S209" s="29" t="s">
        <v>132</v>
      </c>
      <c r="T209" s="29" t="s">
        <v>118</v>
      </c>
      <c r="U209" s="29">
        <v>2.0</v>
      </c>
      <c r="V209" s="29">
        <v>2.0</v>
      </c>
      <c r="W209" s="29">
        <v>3.0</v>
      </c>
      <c r="X209" s="29">
        <v>3.0</v>
      </c>
      <c r="Y209" s="29">
        <v>3.0</v>
      </c>
      <c r="Z209" s="29">
        <v>2.0</v>
      </c>
      <c r="AA209" s="29">
        <v>2.0</v>
      </c>
      <c r="AB209" s="29">
        <v>3.0</v>
      </c>
      <c r="AC209" s="29">
        <v>3.0</v>
      </c>
      <c r="AD209" s="29">
        <v>3.0</v>
      </c>
      <c r="AE209" s="29">
        <v>3.0</v>
      </c>
      <c r="AF209" s="29">
        <v>3.0</v>
      </c>
      <c r="AG209" s="29" t="s">
        <v>119</v>
      </c>
      <c r="AH209" s="90" t="s">
        <v>117</v>
      </c>
      <c r="AI209" s="29" t="s">
        <v>118</v>
      </c>
      <c r="AJ209" s="29" t="s">
        <v>118</v>
      </c>
      <c r="AK209" s="29" t="s">
        <v>118</v>
      </c>
      <c r="AL209" s="29" t="s">
        <v>118</v>
      </c>
      <c r="AM209" s="29" t="s">
        <v>118</v>
      </c>
      <c r="AN209" s="29" t="s">
        <v>118</v>
      </c>
      <c r="AO209" s="29" t="s">
        <v>117</v>
      </c>
      <c r="AP209" s="29" t="s">
        <v>118</v>
      </c>
      <c r="AQ209" s="29" t="s">
        <v>118</v>
      </c>
      <c r="AR209" s="29" t="s">
        <v>118</v>
      </c>
      <c r="AS209" s="29" t="s">
        <v>119</v>
      </c>
      <c r="AT209" s="29" t="s">
        <v>118</v>
      </c>
      <c r="AU209" s="38" t="s">
        <v>240</v>
      </c>
      <c r="AV209" s="29">
        <v>80.0</v>
      </c>
      <c r="AW209" s="35">
        <v>22.0</v>
      </c>
      <c r="AX209" s="35" t="s">
        <v>141</v>
      </c>
      <c r="AY209" s="35">
        <v>148.49999999999997</v>
      </c>
      <c r="AZ209" s="39" t="s">
        <v>142</v>
      </c>
      <c r="BA209" s="35">
        <v>10.0</v>
      </c>
      <c r="BB209" s="35" t="s">
        <v>125</v>
      </c>
      <c r="BC209" s="29" t="s">
        <v>153</v>
      </c>
      <c r="BD209" s="29" t="s">
        <v>264</v>
      </c>
      <c r="BE209" s="28">
        <v>43570.0</v>
      </c>
      <c r="BF209" s="29" t="s">
        <v>119</v>
      </c>
      <c r="BG209" s="40">
        <v>34.0</v>
      </c>
      <c r="BH209" s="41">
        <v>80.0</v>
      </c>
      <c r="BI209" s="42" t="s">
        <v>128</v>
      </c>
      <c r="BJ209" s="41">
        <v>72.0</v>
      </c>
      <c r="BK209" s="41">
        <v>90.0</v>
      </c>
      <c r="BL209" s="42" t="s">
        <v>128</v>
      </c>
      <c r="BM209" s="41">
        <v>5.0</v>
      </c>
      <c r="BN209" s="41">
        <v>12.0</v>
      </c>
      <c r="BO209" s="42" t="s">
        <v>128</v>
      </c>
      <c r="BP209" s="41">
        <v>4.0</v>
      </c>
      <c r="BQ209" s="41">
        <v>26.0</v>
      </c>
      <c r="BR209" s="42" t="s">
        <v>128</v>
      </c>
      <c r="BS209" s="41">
        <v>93.0</v>
      </c>
      <c r="BT209" s="41">
        <v>70.0</v>
      </c>
      <c r="BU209" s="42" t="s">
        <v>128</v>
      </c>
      <c r="BV209" s="41">
        <v>61.0</v>
      </c>
      <c r="BW209" s="41">
        <v>60.0</v>
      </c>
      <c r="BX209" s="42" t="s">
        <v>128</v>
      </c>
      <c r="BY209" s="41">
        <v>37.0</v>
      </c>
      <c r="BZ209" s="41">
        <v>80.0</v>
      </c>
      <c r="CA209" s="42" t="s">
        <v>128</v>
      </c>
      <c r="CB209" s="41">
        <v>0.0</v>
      </c>
      <c r="CC209" s="41">
        <v>70.0</v>
      </c>
      <c r="CD209" s="42" t="s">
        <v>128</v>
      </c>
      <c r="CE209" s="41">
        <v>26.0</v>
      </c>
      <c r="CF209" s="41">
        <v>0.5</v>
      </c>
      <c r="CG209" s="41" t="s">
        <v>128</v>
      </c>
      <c r="CH209" s="82" t="s">
        <v>119</v>
      </c>
      <c r="CI209" s="47" t="s">
        <v>119</v>
      </c>
      <c r="CJ209" s="83" t="s">
        <v>119</v>
      </c>
      <c r="CK209" s="47" t="s">
        <v>119</v>
      </c>
      <c r="CL209" s="67">
        <v>5.0</v>
      </c>
      <c r="CM209" s="47" t="s">
        <v>129</v>
      </c>
      <c r="CN209" s="67">
        <v>6.0</v>
      </c>
      <c r="CO209" s="46" t="s">
        <v>147</v>
      </c>
      <c r="CP209" s="45">
        <v>4.0</v>
      </c>
      <c r="CQ209" s="48" t="str">
        <f t="shared" si="1"/>
        <v>ausencia</v>
      </c>
      <c r="CR209" s="41">
        <v>6.0</v>
      </c>
      <c r="CS209" s="49" t="str">
        <f t="shared" si="2"/>
        <v>ausencia</v>
      </c>
      <c r="CT209" s="50">
        <v>110.0</v>
      </c>
      <c r="CU209" s="50" t="s">
        <v>502</v>
      </c>
      <c r="CV209" s="50">
        <v>1.27294269</v>
      </c>
      <c r="CW209" s="66"/>
      <c r="CX209" s="51">
        <v>0.7749464</v>
      </c>
      <c r="CY209" s="52">
        <v>17.0</v>
      </c>
      <c r="CZ209" s="53">
        <v>0.0</v>
      </c>
      <c r="DA209" s="54" t="s">
        <v>117</v>
      </c>
      <c r="DB209" s="55" t="s">
        <v>118</v>
      </c>
      <c r="DC209" s="56">
        <v>1466.0</v>
      </c>
      <c r="DD209" s="57">
        <v>1278.0</v>
      </c>
      <c r="DE209" s="58">
        <v>188.0</v>
      </c>
      <c r="DF209" s="57">
        <v>40.8377</v>
      </c>
      <c r="DG209" s="57">
        <v>41.6284</v>
      </c>
      <c r="DH209" s="58">
        <v>40.0225</v>
      </c>
      <c r="DI209" s="57">
        <v>335452.0</v>
      </c>
      <c r="DJ209" s="57">
        <v>48130.0</v>
      </c>
      <c r="DK209" s="57">
        <v>22692.0</v>
      </c>
      <c r="DL209" s="57">
        <v>387756.9971</v>
      </c>
    </row>
    <row r="210">
      <c r="A210" s="29" t="s">
        <v>645</v>
      </c>
      <c r="B210" s="28" t="s">
        <v>167</v>
      </c>
      <c r="C210" s="94">
        <v>45598.0</v>
      </c>
      <c r="D210" s="72">
        <v>38.0</v>
      </c>
      <c r="E210" s="29" t="s">
        <v>145</v>
      </c>
      <c r="F210" s="29">
        <v>165.0</v>
      </c>
      <c r="G210" s="73">
        <v>79.0</v>
      </c>
      <c r="H210" s="33">
        <v>29.01744719926538</v>
      </c>
      <c r="I210" s="29" t="s">
        <v>117</v>
      </c>
      <c r="J210" s="29">
        <v>3.0</v>
      </c>
      <c r="K210" s="74">
        <v>44534.0</v>
      </c>
      <c r="L210" s="29" t="s">
        <v>117</v>
      </c>
      <c r="M210" s="29">
        <v>2.0</v>
      </c>
      <c r="N210" s="28" t="s">
        <v>119</v>
      </c>
      <c r="O210" s="29" t="s">
        <v>117</v>
      </c>
      <c r="P210" s="74">
        <v>44580.0</v>
      </c>
      <c r="Q210" s="29" t="s">
        <v>118</v>
      </c>
      <c r="R210" s="35" t="s">
        <v>131</v>
      </c>
      <c r="S210" s="29" t="s">
        <v>177</v>
      </c>
      <c r="T210" s="29" t="s">
        <v>118</v>
      </c>
      <c r="U210" s="29">
        <v>2.0</v>
      </c>
      <c r="V210" s="29">
        <v>2.0</v>
      </c>
      <c r="W210" s="29">
        <v>2.0</v>
      </c>
      <c r="X210" s="29">
        <v>2.0</v>
      </c>
      <c r="Y210" s="29">
        <v>3.0</v>
      </c>
      <c r="Z210" s="29">
        <v>2.0</v>
      </c>
      <c r="AA210" s="29">
        <v>2.0</v>
      </c>
      <c r="AB210" s="29">
        <v>3.0</v>
      </c>
      <c r="AC210" s="29">
        <v>3.0</v>
      </c>
      <c r="AD210" s="29">
        <v>3.0</v>
      </c>
      <c r="AE210" s="29">
        <v>1.0</v>
      </c>
      <c r="AF210" s="29">
        <v>3.0</v>
      </c>
      <c r="AG210" s="29" t="s">
        <v>119</v>
      </c>
      <c r="AH210" s="29" t="s">
        <v>118</v>
      </c>
      <c r="AI210" s="29" t="s">
        <v>118</v>
      </c>
      <c r="AJ210" s="29" t="s">
        <v>118</v>
      </c>
      <c r="AK210" s="29" t="s">
        <v>118</v>
      </c>
      <c r="AL210" s="29" t="s">
        <v>118</v>
      </c>
      <c r="AM210" s="29" t="s">
        <v>118</v>
      </c>
      <c r="AN210" s="29" t="s">
        <v>118</v>
      </c>
      <c r="AO210" s="29" t="s">
        <v>118</v>
      </c>
      <c r="AP210" s="29" t="s">
        <v>118</v>
      </c>
      <c r="AQ210" s="29" t="s">
        <v>118</v>
      </c>
      <c r="AR210" s="29" t="s">
        <v>118</v>
      </c>
      <c r="AS210" s="87" t="s">
        <v>540</v>
      </c>
      <c r="AT210" s="29" t="s">
        <v>156</v>
      </c>
      <c r="AU210" s="38" t="s">
        <v>140</v>
      </c>
      <c r="AV210" s="29">
        <v>80.0</v>
      </c>
      <c r="AW210" s="35">
        <v>17.0</v>
      </c>
      <c r="AX210" s="35" t="s">
        <v>123</v>
      </c>
      <c r="AY210" s="35">
        <v>840.0</v>
      </c>
      <c r="AZ210" s="39" t="s">
        <v>142</v>
      </c>
      <c r="BA210" s="35">
        <v>9.0</v>
      </c>
      <c r="BB210" s="35" t="s">
        <v>125</v>
      </c>
      <c r="BC210" s="29" t="s">
        <v>157</v>
      </c>
      <c r="BD210" s="29" t="s">
        <v>127</v>
      </c>
      <c r="BE210" s="29" t="s">
        <v>119</v>
      </c>
      <c r="BF210" s="28">
        <v>1018.0</v>
      </c>
      <c r="BG210" s="60">
        <v>27.0</v>
      </c>
      <c r="BH210" s="61">
        <v>55.0</v>
      </c>
      <c r="BI210" s="62" t="s">
        <v>128</v>
      </c>
      <c r="BJ210" s="61">
        <v>77.0</v>
      </c>
      <c r="BK210" s="61">
        <v>25.0</v>
      </c>
      <c r="BL210" s="62" t="s">
        <v>128</v>
      </c>
      <c r="BM210" s="61">
        <v>6.0</v>
      </c>
      <c r="BN210" s="61">
        <v>16.0</v>
      </c>
      <c r="BO210" s="62" t="s">
        <v>128</v>
      </c>
      <c r="BP210" s="61">
        <v>6.0</v>
      </c>
      <c r="BQ210" s="61">
        <v>53.0</v>
      </c>
      <c r="BR210" s="62" t="s">
        <v>128</v>
      </c>
      <c r="BS210" s="61">
        <v>100.0</v>
      </c>
      <c r="BT210" s="61">
        <v>50.0</v>
      </c>
      <c r="BU210" s="62" t="s">
        <v>128</v>
      </c>
      <c r="BV210" s="61">
        <v>72.0</v>
      </c>
      <c r="BW210" s="61">
        <v>50.0</v>
      </c>
      <c r="BX210" s="62" t="s">
        <v>128</v>
      </c>
      <c r="BY210" s="61">
        <v>37.0</v>
      </c>
      <c r="BZ210" s="61">
        <v>20.0</v>
      </c>
      <c r="CA210" s="62" t="s">
        <v>128</v>
      </c>
      <c r="CB210" s="61">
        <v>-5.0</v>
      </c>
      <c r="CC210" s="61">
        <v>15.0</v>
      </c>
      <c r="CD210" s="62" t="s">
        <v>128</v>
      </c>
      <c r="CE210" s="61">
        <v>23.0</v>
      </c>
      <c r="CF210" s="61">
        <v>-0.7</v>
      </c>
      <c r="CG210" s="61" t="s">
        <v>128</v>
      </c>
      <c r="CH210" s="82" t="s">
        <v>119</v>
      </c>
      <c r="CI210" s="47" t="s">
        <v>119</v>
      </c>
      <c r="CJ210" s="83" t="s">
        <v>119</v>
      </c>
      <c r="CK210" s="47" t="s">
        <v>119</v>
      </c>
      <c r="CL210" s="67">
        <v>3.0</v>
      </c>
      <c r="CM210" s="47" t="s">
        <v>129</v>
      </c>
      <c r="CN210" s="67">
        <v>9.0</v>
      </c>
      <c r="CO210" s="46" t="s">
        <v>147</v>
      </c>
      <c r="CP210" s="65">
        <v>2.0</v>
      </c>
      <c r="CQ210" s="48" t="str">
        <f t="shared" si="1"/>
        <v>ausencia</v>
      </c>
      <c r="CR210" s="61">
        <v>8.0</v>
      </c>
      <c r="CS210" s="49" t="str">
        <f t="shared" si="2"/>
        <v>posible</v>
      </c>
      <c r="CT210" s="50">
        <v>111.0</v>
      </c>
      <c r="CU210" s="66"/>
      <c r="CV210" s="50">
        <v>2.24500801</v>
      </c>
      <c r="CW210" s="66"/>
      <c r="CX210" s="51">
        <v>0.27695367</v>
      </c>
      <c r="CY210" s="52">
        <v>15.0</v>
      </c>
      <c r="CZ210" s="53">
        <v>1.0</v>
      </c>
      <c r="DA210" s="54" t="s">
        <v>117</v>
      </c>
      <c r="DB210" s="55" t="s">
        <v>118</v>
      </c>
      <c r="DC210" s="56">
        <v>144.0</v>
      </c>
      <c r="DD210" s="57">
        <v>92.0</v>
      </c>
      <c r="DE210" s="58">
        <v>52.0</v>
      </c>
      <c r="DF210" s="57">
        <v>38.3419</v>
      </c>
      <c r="DG210" s="57">
        <v>40.6945</v>
      </c>
      <c r="DH210" s="58">
        <v>36.2617</v>
      </c>
      <c r="DI210" s="57">
        <v>511876.0</v>
      </c>
      <c r="DJ210" s="57">
        <v>63520.0</v>
      </c>
      <c r="DK210" s="57">
        <v>11827.0</v>
      </c>
      <c r="DL210" s="57">
        <v>555826.0274</v>
      </c>
    </row>
    <row r="211">
      <c r="A211" s="29" t="s">
        <v>646</v>
      </c>
      <c r="B211" s="28" t="s">
        <v>167</v>
      </c>
      <c r="C211" s="94">
        <v>45598.0</v>
      </c>
      <c r="D211" s="72">
        <v>45.0</v>
      </c>
      <c r="E211" s="29" t="s">
        <v>145</v>
      </c>
      <c r="F211" s="29">
        <v>177.0</v>
      </c>
      <c r="G211" s="73">
        <v>80.0</v>
      </c>
      <c r="H211" s="33">
        <v>25.535446391522232</v>
      </c>
      <c r="I211" s="29" t="s">
        <v>117</v>
      </c>
      <c r="J211" s="29">
        <v>2.0</v>
      </c>
      <c r="K211" s="74">
        <v>44531.0</v>
      </c>
      <c r="L211" s="29" t="s">
        <v>117</v>
      </c>
      <c r="M211" s="29">
        <v>3.0</v>
      </c>
      <c r="N211" s="74">
        <v>44531.0</v>
      </c>
      <c r="O211" s="29">
        <v>2.0</v>
      </c>
      <c r="P211" s="74">
        <v>45352.0</v>
      </c>
      <c r="Q211" s="29" t="s">
        <v>118</v>
      </c>
      <c r="R211" s="35" t="s">
        <v>131</v>
      </c>
      <c r="S211" s="29" t="s">
        <v>168</v>
      </c>
      <c r="T211" s="29" t="s">
        <v>118</v>
      </c>
      <c r="U211" s="29">
        <v>2.0</v>
      </c>
      <c r="V211" s="29">
        <v>1.0</v>
      </c>
      <c r="W211" s="29">
        <v>3.0</v>
      </c>
      <c r="X211" s="29">
        <v>3.0</v>
      </c>
      <c r="Y211" s="29">
        <v>1.0</v>
      </c>
      <c r="Z211" s="29">
        <v>2.0</v>
      </c>
      <c r="AA211" s="29">
        <v>2.0</v>
      </c>
      <c r="AB211" s="29">
        <v>3.0</v>
      </c>
      <c r="AC211" s="29">
        <v>3.0</v>
      </c>
      <c r="AD211" s="29">
        <v>3.0</v>
      </c>
      <c r="AE211" s="29">
        <v>1.0</v>
      </c>
      <c r="AF211" s="29">
        <v>3.0</v>
      </c>
      <c r="AG211" s="29" t="s">
        <v>119</v>
      </c>
      <c r="AH211" s="29" t="s">
        <v>118</v>
      </c>
      <c r="AI211" s="29" t="s">
        <v>118</v>
      </c>
      <c r="AJ211" s="29" t="s">
        <v>118</v>
      </c>
      <c r="AK211" s="29" t="s">
        <v>118</v>
      </c>
      <c r="AL211" s="29" t="s">
        <v>118</v>
      </c>
      <c r="AM211" s="29" t="s">
        <v>118</v>
      </c>
      <c r="AN211" s="29" t="s">
        <v>118</v>
      </c>
      <c r="AO211" s="29" t="s">
        <v>118</v>
      </c>
      <c r="AP211" s="29" t="s">
        <v>118</v>
      </c>
      <c r="AQ211" s="29" t="s">
        <v>118</v>
      </c>
      <c r="AR211" s="29" t="s">
        <v>118</v>
      </c>
      <c r="AS211" s="29" t="s">
        <v>518</v>
      </c>
      <c r="AT211" s="29" t="s">
        <v>118</v>
      </c>
      <c r="AU211" s="38" t="s">
        <v>240</v>
      </c>
      <c r="AV211" s="29">
        <v>65.0</v>
      </c>
      <c r="AW211" s="35">
        <v>28.0</v>
      </c>
      <c r="AX211" s="35" t="s">
        <v>141</v>
      </c>
      <c r="AY211" s="35">
        <v>237.59999999999997</v>
      </c>
      <c r="AZ211" s="39" t="s">
        <v>142</v>
      </c>
      <c r="BA211" s="35">
        <v>8.0</v>
      </c>
      <c r="BB211" s="35" t="s">
        <v>125</v>
      </c>
      <c r="BC211" s="29" t="s">
        <v>126</v>
      </c>
      <c r="BD211" s="29" t="s">
        <v>219</v>
      </c>
      <c r="BE211" s="28">
        <v>1067.0</v>
      </c>
      <c r="BF211" s="28">
        <v>246.0</v>
      </c>
      <c r="BG211" s="60">
        <v>19.0</v>
      </c>
      <c r="BH211" s="61">
        <v>90.0</v>
      </c>
      <c r="BI211" s="62" t="s">
        <v>128</v>
      </c>
      <c r="BJ211" s="61">
        <v>44.0</v>
      </c>
      <c r="BK211" s="61">
        <v>85.0</v>
      </c>
      <c r="BL211" s="62" t="s">
        <v>128</v>
      </c>
      <c r="BM211" s="61">
        <v>9.0</v>
      </c>
      <c r="BN211" s="61">
        <v>67.0</v>
      </c>
      <c r="BO211" s="62" t="s">
        <v>128</v>
      </c>
      <c r="BP211" s="61">
        <v>7.0</v>
      </c>
      <c r="BQ211" s="61">
        <v>71.0</v>
      </c>
      <c r="BR211" s="62" t="s">
        <v>128</v>
      </c>
      <c r="BS211" s="61">
        <v>87.0</v>
      </c>
      <c r="BT211" s="61">
        <v>30.0</v>
      </c>
      <c r="BU211" s="62" t="s">
        <v>128</v>
      </c>
      <c r="BV211" s="61">
        <v>66.0</v>
      </c>
      <c r="BW211" s="61">
        <v>60.0</v>
      </c>
      <c r="BX211" s="62" t="s">
        <v>128</v>
      </c>
      <c r="BY211" s="61">
        <v>55.0</v>
      </c>
      <c r="BZ211" s="61">
        <v>95.0</v>
      </c>
      <c r="CA211" s="62" t="s">
        <v>128</v>
      </c>
      <c r="CB211" s="61">
        <v>18.0</v>
      </c>
      <c r="CC211" s="61">
        <v>95.0</v>
      </c>
      <c r="CD211" s="62" t="s">
        <v>128</v>
      </c>
      <c r="CE211" s="61">
        <v>28.0</v>
      </c>
      <c r="CF211" s="61">
        <v>1.2</v>
      </c>
      <c r="CG211" s="61" t="s">
        <v>128</v>
      </c>
      <c r="CH211" s="82" t="s">
        <v>119</v>
      </c>
      <c r="CI211" s="47" t="s">
        <v>119</v>
      </c>
      <c r="CJ211" s="83" t="s">
        <v>119</v>
      </c>
      <c r="CK211" s="47" t="s">
        <v>119</v>
      </c>
      <c r="CL211" s="67">
        <v>11.0</v>
      </c>
      <c r="CM211" s="47" t="s">
        <v>146</v>
      </c>
      <c r="CN211" s="67">
        <v>15.0</v>
      </c>
      <c r="CO211" s="46" t="s">
        <v>192</v>
      </c>
      <c r="CP211" s="65">
        <v>7.0</v>
      </c>
      <c r="CQ211" s="48" t="str">
        <f t="shared" si="1"/>
        <v>ausencia</v>
      </c>
      <c r="CR211" s="61">
        <v>14.0</v>
      </c>
      <c r="CS211" s="49" t="str">
        <f t="shared" si="2"/>
        <v>probablemente significativa</v>
      </c>
      <c r="CT211" s="50">
        <v>112.0</v>
      </c>
      <c r="CU211" s="50">
        <v>83.0</v>
      </c>
      <c r="CV211" s="50">
        <v>1.02992636</v>
      </c>
      <c r="CW211" s="66"/>
      <c r="CX211" s="51">
        <v>0.45507448</v>
      </c>
      <c r="CY211" s="52">
        <v>10.0</v>
      </c>
      <c r="CZ211" s="53">
        <v>2.0</v>
      </c>
      <c r="DA211" s="54" t="s">
        <v>117</v>
      </c>
      <c r="DB211" s="55" t="s">
        <v>118</v>
      </c>
      <c r="DC211" s="56">
        <v>28.0</v>
      </c>
      <c r="DD211" s="57">
        <v>22.0</v>
      </c>
      <c r="DE211" s="58">
        <v>6.0</v>
      </c>
      <c r="DF211" s="57">
        <v>40.6074</v>
      </c>
      <c r="DG211" s="57">
        <v>40.3239</v>
      </c>
      <c r="DH211" s="58">
        <v>40.9023</v>
      </c>
      <c r="DI211" s="57">
        <v>430389.0</v>
      </c>
      <c r="DJ211" s="57">
        <v>55458.0</v>
      </c>
      <c r="DK211" s="57">
        <v>13683.0</v>
      </c>
      <c r="DL211" s="57">
        <v>420462.45</v>
      </c>
    </row>
    <row r="212">
      <c r="A212" s="29" t="s">
        <v>647</v>
      </c>
      <c r="B212" s="28" t="s">
        <v>115</v>
      </c>
      <c r="C212" s="95">
        <v>45598.0</v>
      </c>
      <c r="D212" s="72">
        <v>46.0</v>
      </c>
      <c r="E212" s="29" t="s">
        <v>116</v>
      </c>
      <c r="F212" s="29">
        <v>150.0</v>
      </c>
      <c r="G212" s="73">
        <v>52.0</v>
      </c>
      <c r="H212" s="33">
        <v>23.11111111111111</v>
      </c>
      <c r="I212" s="29" t="s">
        <v>117</v>
      </c>
      <c r="J212" s="29">
        <v>3.0</v>
      </c>
      <c r="K212" s="28" t="s">
        <v>119</v>
      </c>
      <c r="L212" s="29" t="s">
        <v>118</v>
      </c>
      <c r="M212" s="28" t="s">
        <v>119</v>
      </c>
      <c r="N212" s="28" t="s">
        <v>119</v>
      </c>
      <c r="O212" s="28" t="s">
        <v>119</v>
      </c>
      <c r="P212" s="28" t="s">
        <v>119</v>
      </c>
      <c r="Q212" s="28" t="s">
        <v>119</v>
      </c>
      <c r="R212" s="35" t="s">
        <v>120</v>
      </c>
      <c r="S212" s="29" t="s">
        <v>119</v>
      </c>
      <c r="T212" s="29" t="s">
        <v>119</v>
      </c>
      <c r="U212" s="29" t="s">
        <v>119</v>
      </c>
      <c r="V212" s="29" t="s">
        <v>119</v>
      </c>
      <c r="W212" s="29" t="s">
        <v>119</v>
      </c>
      <c r="X212" s="29" t="s">
        <v>119</v>
      </c>
      <c r="Y212" s="29" t="s">
        <v>119</v>
      </c>
      <c r="Z212" s="29" t="s">
        <v>119</v>
      </c>
      <c r="AA212" s="29" t="s">
        <v>119</v>
      </c>
      <c r="AB212" s="29" t="s">
        <v>119</v>
      </c>
      <c r="AC212" s="29" t="s">
        <v>119</v>
      </c>
      <c r="AD212" s="29" t="s">
        <v>119</v>
      </c>
      <c r="AE212" s="29" t="s">
        <v>119</v>
      </c>
      <c r="AF212" s="29" t="s">
        <v>119</v>
      </c>
      <c r="AG212" s="29" t="s">
        <v>119</v>
      </c>
      <c r="AH212" s="90" t="s">
        <v>118</v>
      </c>
      <c r="AI212" s="29" t="s">
        <v>118</v>
      </c>
      <c r="AJ212" s="29" t="s">
        <v>118</v>
      </c>
      <c r="AK212" s="29" t="s">
        <v>118</v>
      </c>
      <c r="AL212" s="29" t="s">
        <v>118</v>
      </c>
      <c r="AM212" s="29" t="s">
        <v>118</v>
      </c>
      <c r="AN212" s="29" t="s">
        <v>118</v>
      </c>
      <c r="AO212" s="29" t="s">
        <v>118</v>
      </c>
      <c r="AP212" s="29" t="s">
        <v>118</v>
      </c>
      <c r="AQ212" s="29" t="s">
        <v>118</v>
      </c>
      <c r="AR212" s="29" t="s">
        <v>118</v>
      </c>
      <c r="AS212" s="29" t="s">
        <v>119</v>
      </c>
      <c r="AT212" s="29" t="s">
        <v>117</v>
      </c>
      <c r="AU212" s="38" t="s">
        <v>643</v>
      </c>
      <c r="AV212" s="29">
        <v>90.0</v>
      </c>
      <c r="AW212" s="35">
        <v>15.0</v>
      </c>
      <c r="AX212" s="35" t="s">
        <v>123</v>
      </c>
      <c r="AY212" s="35">
        <v>296.99999999999994</v>
      </c>
      <c r="AZ212" s="39" t="s">
        <v>142</v>
      </c>
      <c r="BA212" s="35">
        <v>3.0</v>
      </c>
      <c r="BB212" s="35" t="s">
        <v>135</v>
      </c>
      <c r="BC212" s="29" t="s">
        <v>136</v>
      </c>
      <c r="BD212" s="29" t="s">
        <v>162</v>
      </c>
      <c r="BE212" s="29" t="s">
        <v>119</v>
      </c>
      <c r="BF212" s="29" t="s">
        <v>119</v>
      </c>
      <c r="BG212" s="40">
        <v>24.0</v>
      </c>
      <c r="BH212" s="41">
        <v>70.0</v>
      </c>
      <c r="BI212" s="42" t="s">
        <v>128</v>
      </c>
      <c r="BJ212" s="41">
        <v>143.0</v>
      </c>
      <c r="BK212" s="41">
        <v>6.0</v>
      </c>
      <c r="BL212" s="42" t="s">
        <v>138</v>
      </c>
      <c r="BM212" s="41">
        <v>6.0</v>
      </c>
      <c r="BN212" s="41">
        <v>17.0</v>
      </c>
      <c r="BO212" s="42" t="s">
        <v>128</v>
      </c>
      <c r="BP212" s="41">
        <v>4.0</v>
      </c>
      <c r="BQ212" s="41">
        <v>12.0</v>
      </c>
      <c r="BR212" s="42" t="s">
        <v>128</v>
      </c>
      <c r="BS212" s="41">
        <v>78.0</v>
      </c>
      <c r="BT212" s="41">
        <v>15.0</v>
      </c>
      <c r="BU212" s="42" t="s">
        <v>128</v>
      </c>
      <c r="BV212" s="41">
        <v>61.0</v>
      </c>
      <c r="BW212" s="41">
        <v>40.0</v>
      </c>
      <c r="BX212" s="42" t="s">
        <v>128</v>
      </c>
      <c r="BY212" s="41">
        <v>19.0</v>
      </c>
      <c r="BZ212" s="41" t="s">
        <v>137</v>
      </c>
      <c r="CA212" s="42" t="s">
        <v>138</v>
      </c>
      <c r="CB212" s="41">
        <v>-15.0</v>
      </c>
      <c r="CC212" s="41" t="s">
        <v>137</v>
      </c>
      <c r="CD212" s="42" t="s">
        <v>138</v>
      </c>
      <c r="CE212" s="41">
        <v>22.0</v>
      </c>
      <c r="CF212" s="41">
        <v>-0.8</v>
      </c>
      <c r="CG212" s="41" t="s">
        <v>128</v>
      </c>
      <c r="CH212" s="82" t="s">
        <v>119</v>
      </c>
      <c r="CI212" s="47" t="s">
        <v>119</v>
      </c>
      <c r="CJ212" s="83" t="s">
        <v>119</v>
      </c>
      <c r="CK212" s="47" t="s">
        <v>119</v>
      </c>
      <c r="CL212" s="67">
        <v>2.0</v>
      </c>
      <c r="CM212" s="68" t="s">
        <v>129</v>
      </c>
      <c r="CN212" s="67">
        <v>3.0</v>
      </c>
      <c r="CO212" s="67" t="s">
        <v>129</v>
      </c>
      <c r="CP212" s="45">
        <v>1.0</v>
      </c>
      <c r="CQ212" s="48" t="str">
        <f t="shared" si="1"/>
        <v>ausencia</v>
      </c>
      <c r="CR212" s="41">
        <v>3.0</v>
      </c>
      <c r="CS212" s="49" t="str">
        <f t="shared" si="2"/>
        <v>ausencia</v>
      </c>
      <c r="CT212" s="50">
        <v>113.0</v>
      </c>
      <c r="CU212" s="66"/>
      <c r="CV212" s="50">
        <v>6.15641373</v>
      </c>
      <c r="CW212" s="66"/>
      <c r="CX212" s="66"/>
      <c r="CY212" s="52">
        <v>17.0</v>
      </c>
      <c r="CZ212" s="53">
        <v>0.0</v>
      </c>
      <c r="DA212" s="54" t="s">
        <v>117</v>
      </c>
      <c r="DB212" s="55" t="s">
        <v>118</v>
      </c>
      <c r="DC212" s="56">
        <v>361.0</v>
      </c>
      <c r="DD212" s="57">
        <v>139.0</v>
      </c>
      <c r="DE212" s="58">
        <v>222.0</v>
      </c>
      <c r="DF212" s="57">
        <v>38.007</v>
      </c>
      <c r="DG212" s="57">
        <v>38.6479</v>
      </c>
      <c r="DH212" s="58">
        <v>37.3824</v>
      </c>
      <c r="DI212" s="57">
        <v>479208.0</v>
      </c>
      <c r="DJ212" s="57">
        <v>57349.0</v>
      </c>
      <c r="DK212" s="57">
        <v>12352.0</v>
      </c>
      <c r="DL212" s="57">
        <v>473019.1909</v>
      </c>
    </row>
    <row r="213">
      <c r="A213" s="29" t="s">
        <v>648</v>
      </c>
      <c r="B213" s="28" t="s">
        <v>167</v>
      </c>
      <c r="C213" s="95">
        <v>45605.0</v>
      </c>
      <c r="D213" s="72">
        <v>58.0</v>
      </c>
      <c r="E213" s="29" t="s">
        <v>116</v>
      </c>
      <c r="F213" s="29">
        <v>158.0</v>
      </c>
      <c r="G213" s="73">
        <v>77.0</v>
      </c>
      <c r="H213" s="33">
        <v>30.84441595898093</v>
      </c>
      <c r="I213" s="29" t="s">
        <v>117</v>
      </c>
      <c r="J213" s="29">
        <v>3.0</v>
      </c>
      <c r="K213" s="74">
        <v>44562.0</v>
      </c>
      <c r="L213" s="29" t="s">
        <v>117</v>
      </c>
      <c r="M213" s="29">
        <v>4.0</v>
      </c>
      <c r="N213" s="74">
        <v>44013.0</v>
      </c>
      <c r="O213" s="29">
        <v>0.0</v>
      </c>
      <c r="P213" s="74">
        <v>45292.0</v>
      </c>
      <c r="Q213" s="29" t="s">
        <v>118</v>
      </c>
      <c r="R213" s="35" t="s">
        <v>131</v>
      </c>
      <c r="S213" s="29" t="s">
        <v>177</v>
      </c>
      <c r="T213" s="29" t="s">
        <v>117</v>
      </c>
      <c r="U213" s="29">
        <v>2.0</v>
      </c>
      <c r="V213" s="29">
        <v>1.0</v>
      </c>
      <c r="W213" s="29">
        <v>3.0</v>
      </c>
      <c r="X213" s="29">
        <v>3.0</v>
      </c>
      <c r="Y213" s="29">
        <v>1.0</v>
      </c>
      <c r="Z213" s="29">
        <v>2.0</v>
      </c>
      <c r="AA213" s="29">
        <v>2.0</v>
      </c>
      <c r="AB213" s="29">
        <v>1.0</v>
      </c>
      <c r="AC213" s="29">
        <v>3.0</v>
      </c>
      <c r="AD213" s="29">
        <v>2.0</v>
      </c>
      <c r="AE213" s="29">
        <v>1.0</v>
      </c>
      <c r="AF213" s="29">
        <v>3.0</v>
      </c>
      <c r="AG213" s="29" t="s">
        <v>119</v>
      </c>
      <c r="AH213" s="90" t="s">
        <v>117</v>
      </c>
      <c r="AI213" s="29" t="s">
        <v>118</v>
      </c>
      <c r="AJ213" s="29" t="s">
        <v>118</v>
      </c>
      <c r="AK213" s="29" t="s">
        <v>117</v>
      </c>
      <c r="AL213" s="29" t="s">
        <v>118</v>
      </c>
      <c r="AM213" s="29" t="s">
        <v>118</v>
      </c>
      <c r="AN213" s="29" t="s">
        <v>118</v>
      </c>
      <c r="AO213" s="29" t="s">
        <v>117</v>
      </c>
      <c r="AP213" s="29" t="s">
        <v>117</v>
      </c>
      <c r="AQ213" s="29" t="s">
        <v>118</v>
      </c>
      <c r="AR213" s="29" t="s">
        <v>117</v>
      </c>
      <c r="AS213" s="87" t="s">
        <v>649</v>
      </c>
      <c r="AT213" s="29" t="s">
        <v>118</v>
      </c>
      <c r="AU213" s="38" t="s">
        <v>170</v>
      </c>
      <c r="AV213" s="29">
        <v>80.0</v>
      </c>
      <c r="AW213" s="38">
        <v>25.0</v>
      </c>
      <c r="AX213" s="38" t="s">
        <v>141</v>
      </c>
      <c r="AY213" s="35">
        <v>426.0</v>
      </c>
      <c r="AZ213" s="39" t="s">
        <v>142</v>
      </c>
      <c r="BA213" s="35">
        <v>12.0</v>
      </c>
      <c r="BB213" s="35" t="s">
        <v>125</v>
      </c>
      <c r="BC213" s="29" t="s">
        <v>126</v>
      </c>
      <c r="BD213" s="29" t="s">
        <v>162</v>
      </c>
      <c r="BE213" s="28">
        <v>1592.0</v>
      </c>
      <c r="BF213" s="28">
        <v>313.0</v>
      </c>
      <c r="BG213" s="60">
        <v>25.0</v>
      </c>
      <c r="BH213" s="61">
        <v>85.0</v>
      </c>
      <c r="BI213" s="62" t="s">
        <v>128</v>
      </c>
      <c r="BJ213" s="61">
        <v>164.0</v>
      </c>
      <c r="BK213" s="61">
        <v>6.0</v>
      </c>
      <c r="BL213" s="62" t="s">
        <v>138</v>
      </c>
      <c r="BM213" s="61">
        <v>7.0</v>
      </c>
      <c r="BN213" s="61">
        <v>35.0</v>
      </c>
      <c r="BO213" s="62" t="s">
        <v>128</v>
      </c>
      <c r="BP213" s="61">
        <v>5.0</v>
      </c>
      <c r="BQ213" s="61">
        <v>31.0</v>
      </c>
      <c r="BR213" s="62" t="s">
        <v>128</v>
      </c>
      <c r="BS213" s="61">
        <v>89.0</v>
      </c>
      <c r="BT213" s="61">
        <v>30.0</v>
      </c>
      <c r="BU213" s="62" t="s">
        <v>128</v>
      </c>
      <c r="BV213" s="61">
        <v>45.0</v>
      </c>
      <c r="BW213" s="61">
        <v>5.0</v>
      </c>
      <c r="BX213" s="62" t="s">
        <v>138</v>
      </c>
      <c r="BY213" s="61">
        <v>29.0</v>
      </c>
      <c r="BZ213" s="61">
        <v>15.0</v>
      </c>
      <c r="CA213" s="62" t="s">
        <v>128</v>
      </c>
      <c r="CB213" s="61">
        <v>0.0</v>
      </c>
      <c r="CC213" s="61">
        <v>50.0</v>
      </c>
      <c r="CD213" s="62" t="s">
        <v>128</v>
      </c>
      <c r="CE213" s="61">
        <v>27.0</v>
      </c>
      <c r="CF213" s="61">
        <v>0.5</v>
      </c>
      <c r="CG213" s="61" t="s">
        <v>128</v>
      </c>
      <c r="CH213" s="82" t="s">
        <v>119</v>
      </c>
      <c r="CI213" s="47" t="s">
        <v>119</v>
      </c>
      <c r="CJ213" s="83" t="s">
        <v>119</v>
      </c>
      <c r="CK213" s="47" t="s">
        <v>119</v>
      </c>
      <c r="CL213" s="67">
        <v>9.0</v>
      </c>
      <c r="CM213" s="47" t="s">
        <v>146</v>
      </c>
      <c r="CN213" s="67">
        <v>6.0</v>
      </c>
      <c r="CO213" s="46" t="s">
        <v>147</v>
      </c>
      <c r="CP213" s="65">
        <v>6.0</v>
      </c>
      <c r="CQ213" s="48" t="str">
        <f t="shared" si="1"/>
        <v>ausencia</v>
      </c>
      <c r="CR213" s="61">
        <v>6.0</v>
      </c>
      <c r="CS213" s="49" t="str">
        <f t="shared" si="2"/>
        <v>ausencia</v>
      </c>
      <c r="CT213" s="50">
        <v>114.0</v>
      </c>
      <c r="CU213" s="50" t="s">
        <v>502</v>
      </c>
      <c r="CV213" s="50">
        <v>0.89105988</v>
      </c>
      <c r="CW213" s="66"/>
      <c r="CX213" s="51">
        <v>0.66704629</v>
      </c>
      <c r="CY213" s="52">
        <v>27.0</v>
      </c>
      <c r="CZ213" s="53">
        <v>3.0</v>
      </c>
      <c r="DA213" s="54" t="s">
        <v>117</v>
      </c>
      <c r="DB213" s="55" t="s">
        <v>118</v>
      </c>
      <c r="DC213" s="56">
        <v>687.0</v>
      </c>
      <c r="DD213" s="57">
        <v>552.0</v>
      </c>
      <c r="DE213" s="58">
        <v>135.0</v>
      </c>
      <c r="DF213" s="57">
        <v>43.0672</v>
      </c>
      <c r="DG213" s="57">
        <v>44.0319</v>
      </c>
      <c r="DH213" s="58">
        <v>41.9998</v>
      </c>
      <c r="DI213" s="57">
        <v>456837.0</v>
      </c>
      <c r="DJ213" s="57">
        <v>57502.0</v>
      </c>
      <c r="DK213" s="57">
        <v>22522.0</v>
      </c>
      <c r="DL213" s="57">
        <v>462146.7937</v>
      </c>
    </row>
    <row r="214">
      <c r="A214" s="29" t="s">
        <v>650</v>
      </c>
      <c r="B214" s="28" t="s">
        <v>115</v>
      </c>
      <c r="C214" s="95">
        <v>45605.0</v>
      </c>
      <c r="D214" s="72">
        <v>51.0</v>
      </c>
      <c r="E214" s="29" t="s">
        <v>145</v>
      </c>
      <c r="F214" s="29">
        <v>170.0</v>
      </c>
      <c r="G214" s="73">
        <v>95.0</v>
      </c>
      <c r="H214" s="33">
        <v>32.8719723183391</v>
      </c>
      <c r="I214" s="29" t="s">
        <v>117</v>
      </c>
      <c r="J214" s="29">
        <v>2.0</v>
      </c>
      <c r="K214" s="74">
        <v>44472.0</v>
      </c>
      <c r="L214" s="29" t="s">
        <v>118</v>
      </c>
      <c r="M214" s="28" t="s">
        <v>119</v>
      </c>
      <c r="N214" s="28" t="s">
        <v>119</v>
      </c>
      <c r="O214" s="28" t="s">
        <v>119</v>
      </c>
      <c r="P214" s="28" t="s">
        <v>119</v>
      </c>
      <c r="Q214" s="28" t="s">
        <v>119</v>
      </c>
      <c r="R214" s="35" t="s">
        <v>120</v>
      </c>
      <c r="S214" s="29" t="s">
        <v>119</v>
      </c>
      <c r="T214" s="29" t="s">
        <v>119</v>
      </c>
      <c r="U214" s="29" t="s">
        <v>119</v>
      </c>
      <c r="V214" s="29" t="s">
        <v>119</v>
      </c>
      <c r="W214" s="29" t="s">
        <v>119</v>
      </c>
      <c r="X214" s="29" t="s">
        <v>119</v>
      </c>
      <c r="Y214" s="29" t="s">
        <v>119</v>
      </c>
      <c r="Z214" s="29" t="s">
        <v>119</v>
      </c>
      <c r="AA214" s="29" t="s">
        <v>119</v>
      </c>
      <c r="AB214" s="29" t="s">
        <v>119</v>
      </c>
      <c r="AC214" s="29" t="s">
        <v>119</v>
      </c>
      <c r="AD214" s="29" t="s">
        <v>119</v>
      </c>
      <c r="AE214" s="29" t="s">
        <v>119</v>
      </c>
      <c r="AF214" s="29" t="s">
        <v>119</v>
      </c>
      <c r="AG214" s="29" t="s">
        <v>119</v>
      </c>
      <c r="AH214" s="90" t="s">
        <v>118</v>
      </c>
      <c r="AI214" s="29" t="s">
        <v>118</v>
      </c>
      <c r="AJ214" s="29" t="s">
        <v>118</v>
      </c>
      <c r="AK214" s="29" t="s">
        <v>118</v>
      </c>
      <c r="AL214" s="29" t="s">
        <v>118</v>
      </c>
      <c r="AM214" s="29" t="s">
        <v>118</v>
      </c>
      <c r="AN214" s="29" t="s">
        <v>118</v>
      </c>
      <c r="AO214" s="29" t="s">
        <v>118</v>
      </c>
      <c r="AP214" s="29" t="s">
        <v>118</v>
      </c>
      <c r="AQ214" s="29" t="s">
        <v>118</v>
      </c>
      <c r="AR214" s="29" t="s">
        <v>118</v>
      </c>
      <c r="AS214" s="29" t="s">
        <v>119</v>
      </c>
      <c r="AT214" s="29" t="s">
        <v>118</v>
      </c>
      <c r="AU214" s="38" t="s">
        <v>122</v>
      </c>
      <c r="AV214" s="29">
        <v>90.0</v>
      </c>
      <c r="AW214" s="35">
        <v>16.0</v>
      </c>
      <c r="AX214" s="35" t="s">
        <v>123</v>
      </c>
      <c r="AY214" s="35">
        <v>1779.0</v>
      </c>
      <c r="AZ214" s="39" t="s">
        <v>124</v>
      </c>
      <c r="BA214" s="35">
        <v>3.0</v>
      </c>
      <c r="BB214" s="35" t="s">
        <v>135</v>
      </c>
      <c r="BC214" s="29" t="s">
        <v>157</v>
      </c>
      <c r="BD214" s="29" t="s">
        <v>127</v>
      </c>
      <c r="BE214" s="29" t="s">
        <v>119</v>
      </c>
      <c r="BF214" s="29" t="s">
        <v>119</v>
      </c>
      <c r="BG214" s="40">
        <v>45.0</v>
      </c>
      <c r="BH214" s="41">
        <v>15.0</v>
      </c>
      <c r="BI214" s="42" t="s">
        <v>128</v>
      </c>
      <c r="BJ214" s="41">
        <v>90.0</v>
      </c>
      <c r="BK214" s="41">
        <v>40.0</v>
      </c>
      <c r="BL214" s="42" t="s">
        <v>128</v>
      </c>
      <c r="BM214" s="41">
        <v>7.0</v>
      </c>
      <c r="BN214" s="41">
        <v>28.0</v>
      </c>
      <c r="BO214" s="42" t="s">
        <v>128</v>
      </c>
      <c r="BP214" s="41">
        <v>6.0</v>
      </c>
      <c r="BQ214" s="41">
        <v>51.0</v>
      </c>
      <c r="BR214" s="42" t="s">
        <v>128</v>
      </c>
      <c r="BS214" s="41">
        <v>87.0</v>
      </c>
      <c r="BT214" s="41">
        <v>20.0</v>
      </c>
      <c r="BU214" s="42" t="s">
        <v>128</v>
      </c>
      <c r="BV214" s="41">
        <v>65.0</v>
      </c>
      <c r="BW214" s="41">
        <v>40.0</v>
      </c>
      <c r="BX214" s="42" t="s">
        <v>128</v>
      </c>
      <c r="BY214" s="41">
        <v>28.0</v>
      </c>
      <c r="BZ214" s="41">
        <v>10.0</v>
      </c>
      <c r="CA214" s="42" t="s">
        <v>150</v>
      </c>
      <c r="CB214" s="41">
        <v>-9.0</v>
      </c>
      <c r="CC214" s="41">
        <v>10.0</v>
      </c>
      <c r="CD214" s="42" t="s">
        <v>150</v>
      </c>
      <c r="CE214" s="41">
        <v>27.0</v>
      </c>
      <c r="CF214" s="41">
        <v>0.5</v>
      </c>
      <c r="CG214" s="41" t="s">
        <v>128</v>
      </c>
      <c r="CH214" s="82" t="s">
        <v>119</v>
      </c>
      <c r="CI214" s="47" t="s">
        <v>119</v>
      </c>
      <c r="CJ214" s="83" t="s">
        <v>119</v>
      </c>
      <c r="CK214" s="47" t="s">
        <v>119</v>
      </c>
      <c r="CL214" s="67">
        <v>0.0</v>
      </c>
      <c r="CM214" s="47" t="s">
        <v>129</v>
      </c>
      <c r="CN214" s="67">
        <v>1.0</v>
      </c>
      <c r="CO214" s="46" t="s">
        <v>129</v>
      </c>
      <c r="CP214" s="45">
        <v>0.0</v>
      </c>
      <c r="CQ214" s="48" t="str">
        <f t="shared" si="1"/>
        <v>ausencia</v>
      </c>
      <c r="CR214" s="41">
        <v>1.0</v>
      </c>
      <c r="CS214" s="49" t="str">
        <f t="shared" si="2"/>
        <v>ausencia</v>
      </c>
      <c r="CT214" s="50">
        <v>115.0</v>
      </c>
      <c r="CU214" s="66"/>
      <c r="CV214" s="50">
        <v>4.49001603</v>
      </c>
      <c r="CW214" s="66"/>
      <c r="CX214" s="66"/>
      <c r="CY214" s="52">
        <v>20.0</v>
      </c>
      <c r="CZ214" s="53">
        <v>0.0</v>
      </c>
      <c r="DA214" s="54" t="s">
        <v>117</v>
      </c>
      <c r="DB214" s="55" t="s">
        <v>118</v>
      </c>
      <c r="DC214" s="56">
        <v>225.0</v>
      </c>
      <c r="DD214" s="57">
        <v>196.0</v>
      </c>
      <c r="DE214" s="58">
        <v>29.0</v>
      </c>
      <c r="DF214" s="57">
        <v>39.0325</v>
      </c>
      <c r="DG214" s="57">
        <v>39.6984</v>
      </c>
      <c r="DH214" s="58">
        <v>38.3484</v>
      </c>
      <c r="DI214" s="57">
        <v>441923.0</v>
      </c>
      <c r="DJ214" s="57">
        <v>59461.0</v>
      </c>
      <c r="DK214" s="57">
        <v>11866.0</v>
      </c>
      <c r="DL214" s="57">
        <v>478213.0253</v>
      </c>
    </row>
    <row r="215">
      <c r="A215" s="29" t="s">
        <v>651</v>
      </c>
      <c r="B215" s="28" t="s">
        <v>167</v>
      </c>
      <c r="C215" s="95">
        <v>45619.0</v>
      </c>
      <c r="D215" s="72">
        <v>47.0</v>
      </c>
      <c r="E215" s="29" t="s">
        <v>116</v>
      </c>
      <c r="F215" s="29">
        <v>165.0</v>
      </c>
      <c r="G215" s="73">
        <v>69.0</v>
      </c>
      <c r="H215" s="33">
        <v>25.34435261707989</v>
      </c>
      <c r="I215" s="29" t="s">
        <v>117</v>
      </c>
      <c r="J215" s="29">
        <v>4.0</v>
      </c>
      <c r="K215" s="74">
        <v>45139.0</v>
      </c>
      <c r="L215" s="29" t="s">
        <v>117</v>
      </c>
      <c r="M215" s="29">
        <v>2.0</v>
      </c>
      <c r="N215" s="74">
        <v>43983.0</v>
      </c>
      <c r="O215" s="29">
        <v>0.0</v>
      </c>
      <c r="P215" s="74">
        <v>44593.0</v>
      </c>
      <c r="Q215" s="29" t="s">
        <v>118</v>
      </c>
      <c r="R215" s="35" t="s">
        <v>131</v>
      </c>
      <c r="S215" s="29" t="s">
        <v>177</v>
      </c>
      <c r="T215" s="29" t="s">
        <v>118</v>
      </c>
      <c r="U215" s="29">
        <v>2.0</v>
      </c>
      <c r="V215" s="29">
        <v>3.0</v>
      </c>
      <c r="W215" s="29">
        <v>3.0</v>
      </c>
      <c r="X215" s="29">
        <v>3.0</v>
      </c>
      <c r="Y215" s="29">
        <v>3.0</v>
      </c>
      <c r="Z215" s="29">
        <v>1.0</v>
      </c>
      <c r="AA215" s="29">
        <v>3.0</v>
      </c>
      <c r="AB215" s="29">
        <v>1.0</v>
      </c>
      <c r="AC215" s="29">
        <v>3.0</v>
      </c>
      <c r="AD215" s="29">
        <v>1.0</v>
      </c>
      <c r="AE215" s="29">
        <v>1.0</v>
      </c>
      <c r="AF215" s="29">
        <v>1.0</v>
      </c>
      <c r="AG215" s="29" t="s">
        <v>119</v>
      </c>
      <c r="AH215" s="29" t="s">
        <v>118</v>
      </c>
      <c r="AI215" s="29" t="s">
        <v>118</v>
      </c>
      <c r="AJ215" s="29" t="s">
        <v>118</v>
      </c>
      <c r="AK215" s="29" t="s">
        <v>118</v>
      </c>
      <c r="AL215" s="29" t="s">
        <v>118</v>
      </c>
      <c r="AM215" s="29" t="s">
        <v>118</v>
      </c>
      <c r="AN215" s="29" t="s">
        <v>118</v>
      </c>
      <c r="AO215" s="29" t="s">
        <v>118</v>
      </c>
      <c r="AP215" s="29" t="s">
        <v>118</v>
      </c>
      <c r="AQ215" s="29" t="s">
        <v>118</v>
      </c>
      <c r="AR215" s="29" t="s">
        <v>117</v>
      </c>
      <c r="AS215" s="29" t="s">
        <v>531</v>
      </c>
      <c r="AT215" s="29" t="s">
        <v>118</v>
      </c>
      <c r="AU215" s="38" t="s">
        <v>386</v>
      </c>
      <c r="AV215" s="29">
        <v>90.0</v>
      </c>
      <c r="AW215" s="35">
        <v>23.0</v>
      </c>
      <c r="AX215" s="35" t="s">
        <v>141</v>
      </c>
      <c r="AY215" s="35">
        <v>39.599999999999994</v>
      </c>
      <c r="AZ215" s="39" t="s">
        <v>142</v>
      </c>
      <c r="BA215" s="35">
        <v>8.0</v>
      </c>
      <c r="BB215" s="35" t="s">
        <v>125</v>
      </c>
      <c r="BC215" s="29" t="s">
        <v>201</v>
      </c>
      <c r="BD215" s="29" t="s">
        <v>127</v>
      </c>
      <c r="BE215" s="28">
        <v>1636.0</v>
      </c>
      <c r="BF215" s="28">
        <v>1026.0</v>
      </c>
      <c r="BG215" s="60">
        <v>51.0</v>
      </c>
      <c r="BH215" s="61">
        <v>10.0</v>
      </c>
      <c r="BI215" s="62" t="s">
        <v>128</v>
      </c>
      <c r="BJ215" s="61">
        <v>89.0</v>
      </c>
      <c r="BK215" s="61">
        <v>20.0</v>
      </c>
      <c r="BL215" s="62" t="s">
        <v>128</v>
      </c>
      <c r="BM215" s="61">
        <v>7.0</v>
      </c>
      <c r="BN215" s="61">
        <v>22.0</v>
      </c>
      <c r="BO215" s="62" t="s">
        <v>128</v>
      </c>
      <c r="BP215" s="61">
        <v>6.0</v>
      </c>
      <c r="BQ215" s="61">
        <v>53.0</v>
      </c>
      <c r="BR215" s="62" t="s">
        <v>128</v>
      </c>
      <c r="BS215" s="61">
        <v>72.0</v>
      </c>
      <c r="BT215" s="61" t="s">
        <v>137</v>
      </c>
      <c r="BU215" s="62" t="s">
        <v>138</v>
      </c>
      <c r="BV215" s="61">
        <v>57.0</v>
      </c>
      <c r="BW215" s="61">
        <v>10.0</v>
      </c>
      <c r="BX215" s="62" t="s">
        <v>150</v>
      </c>
      <c r="BY215" s="61">
        <v>35.0</v>
      </c>
      <c r="BZ215" s="61">
        <v>20.0</v>
      </c>
      <c r="CA215" s="62" t="s">
        <v>128</v>
      </c>
      <c r="CB215" s="61">
        <v>-3.0</v>
      </c>
      <c r="CC215" s="61">
        <v>20.0</v>
      </c>
      <c r="CD215" s="62" t="s">
        <v>128</v>
      </c>
      <c r="CE215" s="61">
        <v>24.0</v>
      </c>
      <c r="CF215" s="61">
        <v>-0.4</v>
      </c>
      <c r="CG215" s="61" t="s">
        <v>128</v>
      </c>
      <c r="CH215" s="82" t="s">
        <v>119</v>
      </c>
      <c r="CI215" s="47" t="s">
        <v>119</v>
      </c>
      <c r="CJ215" s="83" t="s">
        <v>119</v>
      </c>
      <c r="CK215" s="47" t="s">
        <v>119</v>
      </c>
      <c r="CL215" s="67">
        <v>7.0</v>
      </c>
      <c r="CM215" s="47" t="s">
        <v>147</v>
      </c>
      <c r="CN215" s="67">
        <v>6.0</v>
      </c>
      <c r="CO215" s="46" t="s">
        <v>147</v>
      </c>
      <c r="CP215" s="65">
        <v>5.0</v>
      </c>
      <c r="CQ215" s="48" t="str">
        <f t="shared" si="1"/>
        <v>ausencia</v>
      </c>
      <c r="CR215" s="61">
        <v>6.0</v>
      </c>
      <c r="CS215" s="49" t="str">
        <f t="shared" si="2"/>
        <v>ausencia</v>
      </c>
      <c r="CT215" s="50">
        <v>116.0</v>
      </c>
      <c r="CU215" s="66"/>
      <c r="CV215" s="66"/>
      <c r="CW215" s="66"/>
      <c r="CX215" s="66"/>
      <c r="CY215" s="52">
        <v>11.0</v>
      </c>
      <c r="CZ215" s="53">
        <v>3.0</v>
      </c>
      <c r="DA215" s="54" t="s">
        <v>117</v>
      </c>
      <c r="DB215" s="55" t="s">
        <v>118</v>
      </c>
      <c r="DC215" s="56">
        <v>1252.0</v>
      </c>
      <c r="DD215" s="57">
        <v>1192.0</v>
      </c>
      <c r="DE215" s="58">
        <v>60.0</v>
      </c>
      <c r="DF215" s="57">
        <v>35.2758</v>
      </c>
      <c r="DG215" s="57">
        <v>36.0204</v>
      </c>
      <c r="DH215" s="58">
        <v>34.4319</v>
      </c>
      <c r="DI215" s="57">
        <v>492565.0</v>
      </c>
      <c r="DJ215" s="57">
        <v>60823.0</v>
      </c>
      <c r="DK215" s="57">
        <v>28180.0</v>
      </c>
      <c r="DL215" s="57">
        <v>441744.4598</v>
      </c>
    </row>
    <row r="216">
      <c r="A216" s="29" t="s">
        <v>652</v>
      </c>
      <c r="B216" s="28" t="s">
        <v>167</v>
      </c>
      <c r="C216" s="95">
        <v>45619.0</v>
      </c>
      <c r="D216" s="72">
        <v>41.0</v>
      </c>
      <c r="E216" s="29" t="s">
        <v>145</v>
      </c>
      <c r="F216" s="29">
        <v>170.0</v>
      </c>
      <c r="G216" s="73">
        <v>107.0</v>
      </c>
      <c r="H216" s="33">
        <v>37.0242214532872</v>
      </c>
      <c r="I216" s="29" t="s">
        <v>117</v>
      </c>
      <c r="J216" s="29">
        <v>6.0</v>
      </c>
      <c r="K216" s="74">
        <v>45413.0</v>
      </c>
      <c r="L216" s="29" t="s">
        <v>117</v>
      </c>
      <c r="M216" s="29">
        <v>1.0</v>
      </c>
      <c r="N216" s="74">
        <v>44197.0</v>
      </c>
      <c r="O216" s="29">
        <v>0.0</v>
      </c>
      <c r="P216" s="28" t="s">
        <v>119</v>
      </c>
      <c r="Q216" s="29" t="s">
        <v>118</v>
      </c>
      <c r="R216" s="35" t="s">
        <v>131</v>
      </c>
      <c r="S216" s="29" t="s">
        <v>168</v>
      </c>
      <c r="T216" s="29" t="s">
        <v>118</v>
      </c>
      <c r="U216" s="29">
        <v>3.0</v>
      </c>
      <c r="V216" s="29">
        <v>2.0</v>
      </c>
      <c r="W216" s="29">
        <v>3.0</v>
      </c>
      <c r="X216" s="29">
        <v>2.0</v>
      </c>
      <c r="Y216" s="29">
        <v>1.0</v>
      </c>
      <c r="Z216" s="29">
        <v>2.0</v>
      </c>
      <c r="AA216" s="29">
        <v>3.0</v>
      </c>
      <c r="AB216" s="29">
        <v>1.0</v>
      </c>
      <c r="AC216" s="29">
        <v>1.0</v>
      </c>
      <c r="AD216" s="29">
        <v>1.0</v>
      </c>
      <c r="AE216" s="29">
        <v>3.0</v>
      </c>
      <c r="AF216" s="29">
        <v>1.0</v>
      </c>
      <c r="AG216" s="29" t="s">
        <v>119</v>
      </c>
      <c r="AH216" s="29" t="s">
        <v>118</v>
      </c>
      <c r="AI216" s="29" t="s">
        <v>118</v>
      </c>
      <c r="AJ216" s="29" t="s">
        <v>118</v>
      </c>
      <c r="AK216" s="29" t="s">
        <v>118</v>
      </c>
      <c r="AL216" s="29" t="s">
        <v>118</v>
      </c>
      <c r="AM216" s="29" t="s">
        <v>118</v>
      </c>
      <c r="AN216" s="29" t="s">
        <v>118</v>
      </c>
      <c r="AO216" s="29" t="s">
        <v>118</v>
      </c>
      <c r="AP216" s="29" t="s">
        <v>118</v>
      </c>
      <c r="AQ216" s="29" t="s">
        <v>118</v>
      </c>
      <c r="AR216" s="29" t="s">
        <v>118</v>
      </c>
      <c r="AS216" s="29" t="s">
        <v>119</v>
      </c>
      <c r="AT216" s="29" t="s">
        <v>156</v>
      </c>
      <c r="AU216" s="38" t="s">
        <v>122</v>
      </c>
      <c r="AV216" s="29">
        <v>95.0</v>
      </c>
      <c r="AW216" s="35">
        <v>25.0</v>
      </c>
      <c r="AX216" s="35" t="s">
        <v>141</v>
      </c>
      <c r="AY216" s="35">
        <v>346.49999999999994</v>
      </c>
      <c r="AZ216" s="39" t="s">
        <v>142</v>
      </c>
      <c r="BA216" s="35">
        <v>4.0</v>
      </c>
      <c r="BB216" s="35" t="s">
        <v>135</v>
      </c>
      <c r="BC216" s="29" t="s">
        <v>201</v>
      </c>
      <c r="BD216" s="29" t="s">
        <v>127</v>
      </c>
      <c r="BE216" s="28">
        <v>1422.0</v>
      </c>
      <c r="BF216" s="29" t="s">
        <v>119</v>
      </c>
      <c r="BG216" s="40">
        <v>33.0</v>
      </c>
      <c r="BH216" s="41">
        <v>35.0</v>
      </c>
      <c r="BI216" s="42" t="s">
        <v>128</v>
      </c>
      <c r="BJ216" s="41">
        <v>63.0</v>
      </c>
      <c r="BK216" s="41">
        <v>40.0</v>
      </c>
      <c r="BL216" s="42" t="s">
        <v>128</v>
      </c>
      <c r="BM216" s="41">
        <v>9.0</v>
      </c>
      <c r="BN216" s="41">
        <v>64.0</v>
      </c>
      <c r="BO216" s="42" t="s">
        <v>128</v>
      </c>
      <c r="BP216" s="41">
        <v>7.0</v>
      </c>
      <c r="BQ216" s="41">
        <v>70.0</v>
      </c>
      <c r="BR216" s="42" t="s">
        <v>128</v>
      </c>
      <c r="BS216" s="41">
        <v>89.0</v>
      </c>
      <c r="BT216" s="41">
        <v>20.0</v>
      </c>
      <c r="BU216" s="42" t="s">
        <v>128</v>
      </c>
      <c r="BV216" s="41">
        <v>61.0</v>
      </c>
      <c r="BW216" s="41">
        <v>20.0</v>
      </c>
      <c r="BX216" s="42" t="s">
        <v>128</v>
      </c>
      <c r="BY216" s="41">
        <v>43.0</v>
      </c>
      <c r="BZ216" s="41">
        <v>50.0</v>
      </c>
      <c r="CA216" s="42" t="s">
        <v>128</v>
      </c>
      <c r="CB216" s="41">
        <v>7.0</v>
      </c>
      <c r="CC216" s="41">
        <v>80.0</v>
      </c>
      <c r="CD216" s="42" t="s">
        <v>128</v>
      </c>
      <c r="CE216" s="41">
        <v>26.0</v>
      </c>
      <c r="CF216" s="41">
        <v>0.9</v>
      </c>
      <c r="CG216" s="41" t="s">
        <v>128</v>
      </c>
      <c r="CH216" s="82" t="s">
        <v>119</v>
      </c>
      <c r="CI216" s="47" t="s">
        <v>119</v>
      </c>
      <c r="CJ216" s="83" t="s">
        <v>119</v>
      </c>
      <c r="CK216" s="47" t="s">
        <v>119</v>
      </c>
      <c r="CL216" s="67">
        <v>13.0</v>
      </c>
      <c r="CM216" s="47" t="s">
        <v>146</v>
      </c>
      <c r="CN216" s="67">
        <v>12.0</v>
      </c>
      <c r="CO216" s="46" t="s">
        <v>146</v>
      </c>
      <c r="CP216" s="45">
        <v>10.0</v>
      </c>
      <c r="CQ216" s="48" t="str">
        <f t="shared" si="1"/>
        <v>posible</v>
      </c>
      <c r="CR216" s="41">
        <v>11.0</v>
      </c>
      <c r="CS216" s="49" t="str">
        <f t="shared" si="2"/>
        <v>probablemente significativa</v>
      </c>
      <c r="CT216" s="50">
        <v>117.0</v>
      </c>
      <c r="CU216" s="66"/>
      <c r="CV216" s="66"/>
      <c r="CW216" s="66"/>
      <c r="CX216" s="51">
        <v>0.50645548</v>
      </c>
      <c r="CY216" s="52">
        <v>11.0</v>
      </c>
      <c r="CZ216" s="53">
        <v>3.0</v>
      </c>
      <c r="DA216" s="54" t="s">
        <v>117</v>
      </c>
      <c r="DB216" s="55" t="s">
        <v>118</v>
      </c>
      <c r="DC216" s="56">
        <v>588.0</v>
      </c>
      <c r="DD216" s="57">
        <v>281.0</v>
      </c>
      <c r="DE216" s="58">
        <v>307.0</v>
      </c>
      <c r="DF216" s="57">
        <v>35.2881</v>
      </c>
      <c r="DG216" s="57">
        <v>35.8395</v>
      </c>
      <c r="DH216" s="58">
        <v>34.7702</v>
      </c>
      <c r="DI216" s="57">
        <v>484665.0</v>
      </c>
      <c r="DJ216" s="57">
        <v>64266.0</v>
      </c>
      <c r="DK216" s="57">
        <v>6948.0</v>
      </c>
      <c r="DL216" s="57">
        <v>506079.5666</v>
      </c>
    </row>
    <row r="217">
      <c r="A217" s="29" t="s">
        <v>653</v>
      </c>
      <c r="B217" s="28" t="s">
        <v>167</v>
      </c>
      <c r="C217" s="95">
        <v>45619.0</v>
      </c>
      <c r="D217" s="72">
        <v>40.0</v>
      </c>
      <c r="E217" s="29" t="s">
        <v>116</v>
      </c>
      <c r="F217" s="29">
        <v>160.0</v>
      </c>
      <c r="G217" s="73">
        <v>77.0</v>
      </c>
      <c r="H217" s="33">
        <v>30.078125</v>
      </c>
      <c r="I217" s="29" t="s">
        <v>117</v>
      </c>
      <c r="J217" s="29">
        <v>2.0</v>
      </c>
      <c r="K217" s="28" t="s">
        <v>119</v>
      </c>
      <c r="L217" s="29" t="s">
        <v>117</v>
      </c>
      <c r="M217" s="29">
        <v>1.0</v>
      </c>
      <c r="N217" s="74">
        <v>44196.0</v>
      </c>
      <c r="O217" s="29">
        <v>0.0</v>
      </c>
      <c r="P217" s="28" t="s">
        <v>119</v>
      </c>
      <c r="Q217" s="29" t="s">
        <v>118</v>
      </c>
      <c r="R217" s="35" t="s">
        <v>131</v>
      </c>
      <c r="S217" s="29" t="s">
        <v>188</v>
      </c>
      <c r="T217" s="29" t="s">
        <v>118</v>
      </c>
      <c r="U217" s="29">
        <v>1.0</v>
      </c>
      <c r="V217" s="29">
        <v>1.0</v>
      </c>
      <c r="W217" s="29">
        <v>1.0</v>
      </c>
      <c r="X217" s="29">
        <v>1.0</v>
      </c>
      <c r="Y217" s="29">
        <v>3.0</v>
      </c>
      <c r="Z217" s="29">
        <v>1.0</v>
      </c>
      <c r="AA217" s="29">
        <v>1.0</v>
      </c>
      <c r="AB217" s="29">
        <v>1.0</v>
      </c>
      <c r="AC217" s="29">
        <v>1.0</v>
      </c>
      <c r="AD217" s="29">
        <v>1.0</v>
      </c>
      <c r="AE217" s="29">
        <v>1.0</v>
      </c>
      <c r="AF217" s="29">
        <v>1.0</v>
      </c>
      <c r="AG217" s="29" t="s">
        <v>119</v>
      </c>
      <c r="AH217" s="29" t="s">
        <v>118</v>
      </c>
      <c r="AI217" s="29" t="s">
        <v>118</v>
      </c>
      <c r="AJ217" s="29" t="s">
        <v>118</v>
      </c>
      <c r="AK217" s="29" t="s">
        <v>118</v>
      </c>
      <c r="AL217" s="29" t="s">
        <v>118</v>
      </c>
      <c r="AM217" s="29" t="s">
        <v>118</v>
      </c>
      <c r="AN217" s="29" t="s">
        <v>118</v>
      </c>
      <c r="AO217" s="29" t="s">
        <v>118</v>
      </c>
      <c r="AP217" s="29" t="s">
        <v>118</v>
      </c>
      <c r="AQ217" s="29" t="s">
        <v>118</v>
      </c>
      <c r="AR217" s="29" t="s">
        <v>117</v>
      </c>
      <c r="AS217" s="29" t="s">
        <v>535</v>
      </c>
      <c r="AT217" s="29" t="s">
        <v>118</v>
      </c>
      <c r="AU217" s="38" t="s">
        <v>536</v>
      </c>
      <c r="AV217" s="29">
        <v>40.0</v>
      </c>
      <c r="AW217" s="35">
        <v>38.0</v>
      </c>
      <c r="AX217" s="35" t="s">
        <v>206</v>
      </c>
      <c r="AY217" s="35">
        <v>1440.0</v>
      </c>
      <c r="AZ217" s="39" t="s">
        <v>142</v>
      </c>
      <c r="BA217" s="35">
        <v>16.0</v>
      </c>
      <c r="BB217" s="35" t="s">
        <v>125</v>
      </c>
      <c r="BC217" s="29" t="s">
        <v>157</v>
      </c>
      <c r="BD217" s="29" t="s">
        <v>127</v>
      </c>
      <c r="BE217" s="28">
        <v>1423.0</v>
      </c>
      <c r="BF217" s="29" t="s">
        <v>119</v>
      </c>
      <c r="BG217" s="40">
        <v>34.0</v>
      </c>
      <c r="BH217" s="41">
        <v>30.0</v>
      </c>
      <c r="BI217" s="42" t="s">
        <v>128</v>
      </c>
      <c r="BJ217" s="41">
        <v>90.0</v>
      </c>
      <c r="BK217" s="41">
        <v>20.0</v>
      </c>
      <c r="BL217" s="42" t="s">
        <v>128</v>
      </c>
      <c r="BM217" s="41">
        <v>5.0</v>
      </c>
      <c r="BN217" s="41">
        <v>4.0</v>
      </c>
      <c r="BO217" s="42" t="s">
        <v>138</v>
      </c>
      <c r="BP217" s="41">
        <v>5.0</v>
      </c>
      <c r="BQ217" s="41">
        <v>29.0</v>
      </c>
      <c r="BR217" s="42" t="s">
        <v>128</v>
      </c>
      <c r="BS217" s="41">
        <v>102.0</v>
      </c>
      <c r="BT217" s="41">
        <v>60.0</v>
      </c>
      <c r="BU217" s="42" t="s">
        <v>128</v>
      </c>
      <c r="BV217" s="41">
        <v>54.0</v>
      </c>
      <c r="BW217" s="41">
        <v>10.0</v>
      </c>
      <c r="BX217" s="42" t="s">
        <v>150</v>
      </c>
      <c r="BY217" s="41">
        <v>22.0</v>
      </c>
      <c r="BZ217" s="41" t="s">
        <v>137</v>
      </c>
      <c r="CA217" s="42" t="s">
        <v>138</v>
      </c>
      <c r="CB217" s="41">
        <v>-13.0</v>
      </c>
      <c r="CC217" s="41" t="s">
        <v>137</v>
      </c>
      <c r="CD217" s="42" t="s">
        <v>138</v>
      </c>
      <c r="CE217" s="41">
        <v>27.0</v>
      </c>
      <c r="CF217" s="41">
        <v>0.5</v>
      </c>
      <c r="CG217" s="41" t="s">
        <v>128</v>
      </c>
      <c r="CH217" s="82" t="s">
        <v>119</v>
      </c>
      <c r="CI217" s="47" t="s">
        <v>119</v>
      </c>
      <c r="CJ217" s="83" t="s">
        <v>119</v>
      </c>
      <c r="CK217" s="47" t="s">
        <v>119</v>
      </c>
      <c r="CL217" s="67">
        <v>10.0</v>
      </c>
      <c r="CM217" s="47" t="s">
        <v>146</v>
      </c>
      <c r="CN217" s="67">
        <v>10.0</v>
      </c>
      <c r="CO217" s="46" t="s">
        <v>146</v>
      </c>
      <c r="CP217" s="45">
        <v>7.0</v>
      </c>
      <c r="CQ217" s="48" t="str">
        <f t="shared" si="1"/>
        <v>ausencia</v>
      </c>
      <c r="CR217" s="41">
        <v>9.0</v>
      </c>
      <c r="CS217" s="49" t="str">
        <f t="shared" si="2"/>
        <v>posible</v>
      </c>
      <c r="CT217" s="50">
        <v>118.0</v>
      </c>
      <c r="CU217" s="66"/>
      <c r="CV217" s="66"/>
      <c r="CW217" s="66"/>
      <c r="CX217" s="51">
        <v>0.57123584</v>
      </c>
      <c r="CY217" s="52">
        <v>25.0</v>
      </c>
      <c r="CZ217" s="53">
        <v>5.0</v>
      </c>
      <c r="DA217" s="54" t="s">
        <v>117</v>
      </c>
      <c r="DB217" s="55" t="s">
        <v>118</v>
      </c>
      <c r="DC217" s="69" t="str">
        <f t="shared" ref="DC217:DE217" si="16">IF(OR(ISBLANK(DB217), NOT(ISNUMBER(DB217))), "NaN", IF(DB217&lt;=7, "ausencia", IF(DB217&lt;=10, "posible", "probablemente significativa")))</f>
        <v>NaN</v>
      </c>
      <c r="DD217" s="66" t="str">
        <f t="shared" si="16"/>
        <v>NaN</v>
      </c>
      <c r="DE217" s="70" t="str">
        <f t="shared" si="16"/>
        <v>NaN</v>
      </c>
      <c r="DF217" s="66"/>
      <c r="DG217" s="66"/>
      <c r="DH217" s="70"/>
      <c r="DI217" s="57">
        <v>402242.0</v>
      </c>
      <c r="DJ217" s="57">
        <v>52161.0</v>
      </c>
      <c r="DK217" s="57">
        <v>23303.0</v>
      </c>
      <c r="DL217" s="57">
        <v>442170.7624</v>
      </c>
    </row>
    <row r="218">
      <c r="D218" s="96"/>
      <c r="G218" s="97"/>
      <c r="R218" s="98"/>
      <c r="BG218" s="96"/>
      <c r="BI218" s="97"/>
      <c r="BL218" s="97"/>
      <c r="BO218" s="97"/>
      <c r="BR218" s="97"/>
      <c r="BU218" s="97"/>
      <c r="BX218" s="97"/>
      <c r="CA218" s="97"/>
      <c r="CD218" s="97"/>
      <c r="CH218" s="99"/>
      <c r="CI218" s="100"/>
      <c r="CJ218" s="101"/>
      <c r="CK218" s="100"/>
      <c r="CL218" s="71"/>
      <c r="CM218" s="102"/>
      <c r="CN218" s="71"/>
      <c r="CO218" s="71"/>
      <c r="CP218" s="101"/>
      <c r="CQ218" s="100"/>
      <c r="CS218" s="103"/>
      <c r="CX218" s="97"/>
      <c r="CY218" s="71"/>
      <c r="CZ218" s="71"/>
      <c r="DB218" s="97"/>
      <c r="DC218" s="104"/>
      <c r="DD218" s="71"/>
      <c r="DE218" s="105"/>
      <c r="DF218" s="71"/>
      <c r="DG218" s="71"/>
      <c r="DH218" s="105"/>
      <c r="DI218" s="71"/>
      <c r="DJ218" s="71"/>
      <c r="DK218" s="71"/>
      <c r="DL218" s="71"/>
    </row>
    <row r="219">
      <c r="D219" s="96"/>
      <c r="G219" s="97"/>
      <c r="R219" s="98"/>
      <c r="BG219" s="96"/>
      <c r="BI219" s="97"/>
      <c r="BL219" s="97"/>
      <c r="BO219" s="97"/>
      <c r="BR219" s="97"/>
      <c r="BU219" s="97"/>
      <c r="BX219" s="97"/>
      <c r="CA219" s="97"/>
      <c r="CD219" s="97"/>
      <c r="CH219" s="99"/>
      <c r="CI219" s="100"/>
      <c r="CJ219" s="101"/>
      <c r="CK219" s="100"/>
      <c r="CL219" s="71"/>
      <c r="CM219" s="102"/>
      <c r="CN219" s="71"/>
      <c r="CO219" s="71"/>
      <c r="CP219" s="101"/>
      <c r="CQ219" s="100"/>
      <c r="CS219" s="49"/>
      <c r="CX219" s="97"/>
      <c r="CY219" s="71"/>
      <c r="CZ219" s="71"/>
      <c r="DB219" s="97"/>
      <c r="DC219" s="104"/>
      <c r="DD219" s="71"/>
      <c r="DE219" s="105"/>
      <c r="DF219" s="71"/>
      <c r="DG219" s="71"/>
      <c r="DH219" s="105"/>
      <c r="DI219" s="71"/>
      <c r="DJ219" s="71"/>
      <c r="DK219" s="71"/>
      <c r="DL219" s="71"/>
    </row>
    <row r="220">
      <c r="D220" s="96"/>
      <c r="G220" s="97"/>
      <c r="R220" s="98"/>
      <c r="BG220" s="96"/>
      <c r="BI220" s="97"/>
      <c r="BL220" s="97"/>
      <c r="BO220" s="97"/>
      <c r="BR220" s="97"/>
      <c r="BU220" s="97"/>
      <c r="BX220" s="97"/>
      <c r="CA220" s="97"/>
      <c r="CD220" s="97"/>
      <c r="CH220" s="99"/>
      <c r="CI220" s="100"/>
      <c r="CJ220" s="101"/>
      <c r="CK220" s="100"/>
      <c r="CL220" s="71"/>
      <c r="CM220" s="102"/>
      <c r="CN220" s="71"/>
      <c r="CO220" s="71"/>
      <c r="CP220" s="101"/>
      <c r="CQ220" s="100"/>
      <c r="CS220" s="49"/>
      <c r="CX220" s="97"/>
      <c r="CY220" s="71"/>
      <c r="CZ220" s="71"/>
      <c r="DB220" s="97"/>
      <c r="DC220" s="104"/>
      <c r="DD220" s="71"/>
      <c r="DE220" s="105"/>
      <c r="DF220" s="71"/>
      <c r="DG220" s="71"/>
      <c r="DH220" s="105"/>
      <c r="DI220" s="71"/>
      <c r="DJ220" s="71"/>
      <c r="DK220" s="71"/>
      <c r="DL220" s="71"/>
    </row>
    <row r="221">
      <c r="D221" s="96"/>
      <c r="G221" s="97"/>
      <c r="R221" s="98"/>
      <c r="BG221" s="96"/>
      <c r="BI221" s="97"/>
      <c r="BL221" s="97"/>
      <c r="BO221" s="97"/>
      <c r="BR221" s="97"/>
      <c r="BU221" s="97"/>
      <c r="BX221" s="97"/>
      <c r="CA221" s="97"/>
      <c r="CD221" s="97"/>
      <c r="CH221" s="99"/>
      <c r="CI221" s="100"/>
      <c r="CJ221" s="101"/>
      <c r="CK221" s="100"/>
      <c r="CL221" s="71"/>
      <c r="CM221" s="102"/>
      <c r="CN221" s="71"/>
      <c r="CO221" s="71"/>
      <c r="CP221" s="101"/>
      <c r="CQ221" s="100"/>
      <c r="CS221" s="49"/>
      <c r="CX221" s="97"/>
      <c r="CY221" s="71"/>
      <c r="CZ221" s="71"/>
      <c r="DB221" s="97"/>
      <c r="DC221" s="104"/>
      <c r="DD221" s="71"/>
      <c r="DE221" s="105"/>
      <c r="DF221" s="71"/>
      <c r="DG221" s="71"/>
      <c r="DH221" s="105"/>
      <c r="DI221" s="71"/>
      <c r="DJ221" s="71"/>
      <c r="DK221" s="71"/>
      <c r="DL221" s="71"/>
    </row>
    <row r="222">
      <c r="D222" s="96"/>
      <c r="G222" s="97"/>
      <c r="R222" s="98"/>
      <c r="BG222" s="96"/>
      <c r="BI222" s="97"/>
      <c r="BL222" s="97"/>
      <c r="BO222" s="97"/>
      <c r="BR222" s="97"/>
      <c r="BU222" s="97"/>
      <c r="BX222" s="97"/>
      <c r="CA222" s="97"/>
      <c r="CD222" s="97"/>
      <c r="CH222" s="99"/>
      <c r="CI222" s="100"/>
      <c r="CJ222" s="101"/>
      <c r="CK222" s="100"/>
      <c r="CL222" s="71"/>
      <c r="CM222" s="102"/>
      <c r="CN222" s="71"/>
      <c r="CO222" s="71"/>
      <c r="CP222" s="101"/>
      <c r="CQ222" s="100"/>
      <c r="CS222" s="49"/>
      <c r="CX222" s="97"/>
      <c r="CY222" s="71"/>
      <c r="CZ222" s="71"/>
      <c r="DB222" s="97"/>
      <c r="DC222" s="104"/>
      <c r="DD222" s="71"/>
      <c r="DE222" s="105"/>
      <c r="DF222" s="71"/>
      <c r="DG222" s="71"/>
      <c r="DH222" s="105"/>
      <c r="DI222" s="71"/>
      <c r="DJ222" s="71"/>
      <c r="DK222" s="71"/>
      <c r="DL222" s="71"/>
    </row>
    <row r="223">
      <c r="D223" s="96"/>
      <c r="G223" s="97"/>
      <c r="R223" s="98"/>
      <c r="BG223" s="96"/>
      <c r="BI223" s="97"/>
      <c r="BL223" s="97"/>
      <c r="BO223" s="97"/>
      <c r="BR223" s="97"/>
      <c r="BU223" s="97"/>
      <c r="BX223" s="97"/>
      <c r="CA223" s="97"/>
      <c r="CD223" s="97"/>
      <c r="CH223" s="99"/>
      <c r="CI223" s="100"/>
      <c r="CJ223" s="101"/>
      <c r="CK223" s="100"/>
      <c r="CL223" s="71"/>
      <c r="CM223" s="102"/>
      <c r="CN223" s="71"/>
      <c r="CO223" s="71"/>
      <c r="CP223" s="101"/>
      <c r="CQ223" s="100"/>
      <c r="CS223" s="49"/>
      <c r="CX223" s="97"/>
      <c r="CY223" s="71"/>
      <c r="CZ223" s="71"/>
      <c r="DB223" s="97"/>
      <c r="DC223" s="104"/>
      <c r="DD223" s="71"/>
      <c r="DE223" s="105"/>
      <c r="DF223" s="71"/>
      <c r="DG223" s="71"/>
      <c r="DH223" s="105"/>
      <c r="DI223" s="71"/>
      <c r="DJ223" s="71"/>
      <c r="DK223" s="71"/>
      <c r="DL223" s="71"/>
    </row>
    <row r="224">
      <c r="D224" s="96"/>
      <c r="G224" s="97"/>
      <c r="R224" s="98"/>
      <c r="BG224" s="96"/>
      <c r="BI224" s="97"/>
      <c r="BL224" s="97"/>
      <c r="BO224" s="97"/>
      <c r="BR224" s="97"/>
      <c r="BU224" s="97"/>
      <c r="BX224" s="97"/>
      <c r="CA224" s="97"/>
      <c r="CD224" s="97"/>
      <c r="CH224" s="99"/>
      <c r="CI224" s="100"/>
      <c r="CJ224" s="101"/>
      <c r="CK224" s="100"/>
      <c r="CL224" s="71"/>
      <c r="CM224" s="102"/>
      <c r="CN224" s="71"/>
      <c r="CO224" s="71"/>
      <c r="CP224" s="101"/>
      <c r="CQ224" s="100"/>
      <c r="CS224" s="49"/>
      <c r="CX224" s="97"/>
      <c r="CY224" s="71"/>
      <c r="CZ224" s="71"/>
      <c r="DB224" s="97"/>
      <c r="DC224" s="104"/>
      <c r="DD224" s="71"/>
      <c r="DE224" s="105"/>
      <c r="DF224" s="71"/>
      <c r="DG224" s="71"/>
      <c r="DH224" s="105"/>
      <c r="DI224" s="71"/>
      <c r="DJ224" s="71"/>
      <c r="DK224" s="71"/>
      <c r="DL224" s="71"/>
    </row>
    <row r="225">
      <c r="D225" s="96"/>
      <c r="G225" s="97"/>
      <c r="R225" s="98"/>
      <c r="BG225" s="96"/>
      <c r="BI225" s="97"/>
      <c r="BL225" s="97"/>
      <c r="BO225" s="97"/>
      <c r="BR225" s="97"/>
      <c r="BU225" s="97"/>
      <c r="BX225" s="97"/>
      <c r="CA225" s="97"/>
      <c r="CD225" s="97"/>
      <c r="CH225" s="99"/>
      <c r="CI225" s="100"/>
      <c r="CJ225" s="101"/>
      <c r="CK225" s="100"/>
      <c r="CL225" s="71"/>
      <c r="CM225" s="102"/>
      <c r="CN225" s="71"/>
      <c r="CO225" s="71"/>
      <c r="CP225" s="101"/>
      <c r="CQ225" s="100"/>
      <c r="CS225" s="49"/>
      <c r="CX225" s="97"/>
      <c r="CY225" s="71"/>
      <c r="CZ225" s="71"/>
      <c r="DB225" s="97"/>
      <c r="DC225" s="104"/>
      <c r="DD225" s="71"/>
      <c r="DE225" s="105"/>
      <c r="DF225" s="71"/>
      <c r="DG225" s="71"/>
      <c r="DH225" s="105"/>
      <c r="DI225" s="71"/>
      <c r="DJ225" s="71"/>
      <c r="DK225" s="71"/>
      <c r="DL225" s="71"/>
    </row>
    <row r="226">
      <c r="D226" s="96"/>
      <c r="G226" s="97"/>
      <c r="R226" s="98"/>
      <c r="BG226" s="96"/>
      <c r="BI226" s="97"/>
      <c r="BL226" s="97"/>
      <c r="BO226" s="97"/>
      <c r="BR226" s="97"/>
      <c r="BU226" s="97"/>
      <c r="BX226" s="97"/>
      <c r="CA226" s="97"/>
      <c r="CD226" s="97"/>
      <c r="CH226" s="99"/>
      <c r="CI226" s="100"/>
      <c r="CJ226" s="101"/>
      <c r="CK226" s="100"/>
      <c r="CL226" s="71"/>
      <c r="CM226" s="102"/>
      <c r="CN226" s="71"/>
      <c r="CO226" s="71"/>
      <c r="CP226" s="101"/>
      <c r="CQ226" s="100"/>
      <c r="CS226" s="49"/>
      <c r="CX226" s="97"/>
      <c r="CY226" s="71"/>
      <c r="CZ226" s="71"/>
      <c r="DB226" s="97"/>
      <c r="DC226" s="104"/>
      <c r="DD226" s="71"/>
      <c r="DE226" s="105"/>
      <c r="DF226" s="71"/>
      <c r="DG226" s="71"/>
      <c r="DH226" s="105"/>
      <c r="DI226" s="71"/>
      <c r="DJ226" s="71"/>
      <c r="DK226" s="71"/>
      <c r="DL226" s="71"/>
    </row>
    <row r="227">
      <c r="D227" s="96"/>
      <c r="G227" s="97"/>
      <c r="R227" s="98"/>
      <c r="BG227" s="96"/>
      <c r="BI227" s="97"/>
      <c r="BL227" s="97"/>
      <c r="BO227" s="97"/>
      <c r="BR227" s="97"/>
      <c r="BU227" s="97"/>
      <c r="BX227" s="97"/>
      <c r="CA227" s="97"/>
      <c r="CD227" s="97"/>
      <c r="CH227" s="99"/>
      <c r="CI227" s="100"/>
      <c r="CJ227" s="101"/>
      <c r="CK227" s="100"/>
      <c r="CL227" s="71"/>
      <c r="CM227" s="102"/>
      <c r="CN227" s="71"/>
      <c r="CO227" s="71"/>
      <c r="CP227" s="101"/>
      <c r="CQ227" s="100"/>
      <c r="CS227" s="49"/>
      <c r="CX227" s="97"/>
      <c r="CY227" s="71"/>
      <c r="CZ227" s="71"/>
      <c r="DB227" s="97"/>
      <c r="DC227" s="104"/>
      <c r="DD227" s="71"/>
      <c r="DE227" s="105"/>
      <c r="DF227" s="71"/>
      <c r="DG227" s="71"/>
      <c r="DH227" s="105"/>
      <c r="DI227" s="71"/>
      <c r="DJ227" s="71"/>
      <c r="DK227" s="71"/>
      <c r="DL227" s="71"/>
    </row>
    <row r="228">
      <c r="D228" s="96"/>
      <c r="G228" s="97"/>
      <c r="R228" s="98"/>
      <c r="BG228" s="96"/>
      <c r="BI228" s="97"/>
      <c r="BL228" s="97"/>
      <c r="BO228" s="97"/>
      <c r="BR228" s="97"/>
      <c r="BU228" s="97"/>
      <c r="BX228" s="97"/>
      <c r="CA228" s="97"/>
      <c r="CD228" s="97"/>
      <c r="CH228" s="99"/>
      <c r="CI228" s="100"/>
      <c r="CJ228" s="101"/>
      <c r="CK228" s="100"/>
      <c r="CL228" s="71"/>
      <c r="CM228" s="102"/>
      <c r="CN228" s="71"/>
      <c r="CO228" s="71"/>
      <c r="CP228" s="101"/>
      <c r="CQ228" s="100"/>
      <c r="CS228" s="49"/>
      <c r="CX228" s="97"/>
      <c r="CY228" s="71"/>
      <c r="CZ228" s="71"/>
      <c r="DB228" s="97"/>
      <c r="DC228" s="104"/>
      <c r="DD228" s="71"/>
      <c r="DE228" s="105"/>
      <c r="DF228" s="71"/>
      <c r="DG228" s="71"/>
      <c r="DH228" s="105"/>
      <c r="DI228" s="71"/>
      <c r="DJ228" s="71"/>
      <c r="DK228" s="71"/>
      <c r="DL228" s="71"/>
    </row>
    <row r="229">
      <c r="D229" s="96"/>
      <c r="G229" s="97"/>
      <c r="R229" s="98"/>
      <c r="BG229" s="96"/>
      <c r="BI229" s="97"/>
      <c r="BL229" s="97"/>
      <c r="BO229" s="97"/>
      <c r="BR229" s="97"/>
      <c r="BU229" s="97"/>
      <c r="BX229" s="97"/>
      <c r="CA229" s="97"/>
      <c r="CD229" s="97"/>
      <c r="CH229" s="99"/>
      <c r="CI229" s="100"/>
      <c r="CJ229" s="101"/>
      <c r="CK229" s="100"/>
      <c r="CL229" s="71"/>
      <c r="CM229" s="102"/>
      <c r="CN229" s="71"/>
      <c r="CO229" s="71"/>
      <c r="CP229" s="101"/>
      <c r="CQ229" s="100"/>
      <c r="CS229" s="49"/>
      <c r="CX229" s="97"/>
      <c r="CY229" s="71"/>
      <c r="CZ229" s="71"/>
      <c r="DB229" s="97"/>
      <c r="DC229" s="104"/>
      <c r="DD229" s="71"/>
      <c r="DE229" s="105"/>
      <c r="DF229" s="71"/>
      <c r="DG229" s="71"/>
      <c r="DH229" s="105"/>
      <c r="DI229" s="71"/>
      <c r="DJ229" s="71"/>
      <c r="DK229" s="71"/>
      <c r="DL229" s="71"/>
    </row>
    <row r="230">
      <c r="D230" s="96"/>
      <c r="G230" s="97"/>
      <c r="R230" s="98"/>
      <c r="BG230" s="96"/>
      <c r="BI230" s="97"/>
      <c r="BL230" s="97"/>
      <c r="BO230" s="97"/>
      <c r="BR230" s="97"/>
      <c r="BU230" s="97"/>
      <c r="BX230" s="97"/>
      <c r="CA230" s="97"/>
      <c r="CD230" s="97"/>
      <c r="CH230" s="99"/>
      <c r="CI230" s="100"/>
      <c r="CJ230" s="101"/>
      <c r="CK230" s="100"/>
      <c r="CL230" s="71"/>
      <c r="CM230" s="102"/>
      <c r="CN230" s="71"/>
      <c r="CO230" s="71"/>
      <c r="CP230" s="101"/>
      <c r="CQ230" s="100"/>
      <c r="CS230" s="49"/>
      <c r="CX230" s="97"/>
      <c r="CY230" s="71"/>
      <c r="CZ230" s="71"/>
      <c r="DB230" s="97"/>
      <c r="DC230" s="104"/>
      <c r="DD230" s="71"/>
      <c r="DE230" s="105"/>
      <c r="DF230" s="71"/>
      <c r="DG230" s="71"/>
      <c r="DH230" s="105"/>
      <c r="DI230" s="71"/>
      <c r="DJ230" s="71"/>
      <c r="DK230" s="71"/>
      <c r="DL230" s="71"/>
    </row>
    <row r="231">
      <c r="D231" s="96"/>
      <c r="G231" s="97"/>
      <c r="R231" s="98"/>
      <c r="BG231" s="96"/>
      <c r="BI231" s="97"/>
      <c r="BL231" s="97"/>
      <c r="BO231" s="97"/>
      <c r="BR231" s="97"/>
      <c r="BU231" s="97"/>
      <c r="BX231" s="97"/>
      <c r="CA231" s="97"/>
      <c r="CD231" s="97"/>
      <c r="CH231" s="99"/>
      <c r="CI231" s="100"/>
      <c r="CJ231" s="101"/>
      <c r="CK231" s="100"/>
      <c r="CL231" s="71"/>
      <c r="CM231" s="102"/>
      <c r="CN231" s="71"/>
      <c r="CO231" s="71"/>
      <c r="CP231" s="101"/>
      <c r="CQ231" s="100"/>
      <c r="CS231" s="49"/>
      <c r="CX231" s="97"/>
      <c r="CY231" s="71"/>
      <c r="CZ231" s="71"/>
      <c r="DB231" s="97"/>
      <c r="DC231" s="104"/>
      <c r="DD231" s="71"/>
      <c r="DE231" s="105"/>
      <c r="DF231" s="71"/>
      <c r="DG231" s="71"/>
      <c r="DH231" s="105"/>
      <c r="DI231" s="71"/>
      <c r="DJ231" s="71"/>
      <c r="DK231" s="71"/>
      <c r="DL231" s="71"/>
    </row>
    <row r="232">
      <c r="D232" s="96"/>
      <c r="G232" s="97"/>
      <c r="R232" s="98"/>
      <c r="BG232" s="96"/>
      <c r="BI232" s="97"/>
      <c r="BL232" s="97"/>
      <c r="BO232" s="97"/>
      <c r="BR232" s="97"/>
      <c r="BU232" s="97"/>
      <c r="BX232" s="97"/>
      <c r="CA232" s="97"/>
      <c r="CD232" s="97"/>
      <c r="CH232" s="99"/>
      <c r="CI232" s="100"/>
      <c r="CJ232" s="101"/>
      <c r="CK232" s="100"/>
      <c r="CL232" s="71"/>
      <c r="CM232" s="102"/>
      <c r="CN232" s="71"/>
      <c r="CO232" s="71"/>
      <c r="CP232" s="101"/>
      <c r="CQ232" s="100"/>
      <c r="CS232" s="49"/>
      <c r="CX232" s="97"/>
      <c r="CY232" s="71"/>
      <c r="CZ232" s="71"/>
      <c r="DB232" s="97"/>
      <c r="DC232" s="104"/>
      <c r="DD232" s="71"/>
      <c r="DE232" s="105"/>
      <c r="DF232" s="71"/>
      <c r="DG232" s="71"/>
      <c r="DH232" s="105"/>
      <c r="DI232" s="71"/>
      <c r="DJ232" s="71"/>
      <c r="DK232" s="71"/>
      <c r="DL232" s="71"/>
    </row>
    <row r="233">
      <c r="D233" s="96"/>
      <c r="G233" s="97"/>
      <c r="R233" s="98"/>
      <c r="BG233" s="96"/>
      <c r="BI233" s="97"/>
      <c r="BL233" s="97"/>
      <c r="BO233" s="97"/>
      <c r="BR233" s="97"/>
      <c r="BU233" s="97"/>
      <c r="BX233" s="97"/>
      <c r="CA233" s="97"/>
      <c r="CD233" s="97"/>
      <c r="CH233" s="99"/>
      <c r="CI233" s="100"/>
      <c r="CJ233" s="101"/>
      <c r="CK233" s="100"/>
      <c r="CL233" s="71"/>
      <c r="CM233" s="102"/>
      <c r="CN233" s="71"/>
      <c r="CO233" s="71"/>
      <c r="CP233" s="101"/>
      <c r="CQ233" s="100"/>
      <c r="CS233" s="49"/>
      <c r="CX233" s="97"/>
      <c r="CY233" s="71"/>
      <c r="CZ233" s="71"/>
      <c r="DB233" s="97"/>
      <c r="DC233" s="104"/>
      <c r="DD233" s="71"/>
      <c r="DE233" s="105"/>
      <c r="DF233" s="71"/>
      <c r="DG233" s="71"/>
      <c r="DH233" s="105"/>
      <c r="DI233" s="71"/>
      <c r="DJ233" s="71"/>
      <c r="DK233" s="71"/>
      <c r="DL233" s="71"/>
    </row>
    <row r="234">
      <c r="D234" s="96"/>
      <c r="G234" s="97"/>
      <c r="R234" s="98"/>
      <c r="BG234" s="96"/>
      <c r="BI234" s="97"/>
      <c r="BL234" s="97"/>
      <c r="BO234" s="97"/>
      <c r="BR234" s="97"/>
      <c r="BU234" s="97"/>
      <c r="BX234" s="97"/>
      <c r="CA234" s="97"/>
      <c r="CD234" s="97"/>
      <c r="CH234" s="99"/>
      <c r="CI234" s="100"/>
      <c r="CJ234" s="101"/>
      <c r="CK234" s="100"/>
      <c r="CL234" s="71"/>
      <c r="CM234" s="102"/>
      <c r="CN234" s="71"/>
      <c r="CO234" s="71"/>
      <c r="CP234" s="101"/>
      <c r="CQ234" s="100"/>
      <c r="CS234" s="49"/>
      <c r="CX234" s="97"/>
      <c r="CY234" s="71"/>
      <c r="CZ234" s="71"/>
      <c r="DB234" s="97"/>
      <c r="DC234" s="104"/>
      <c r="DD234" s="71"/>
      <c r="DE234" s="105"/>
      <c r="DF234" s="71"/>
      <c r="DG234" s="71"/>
      <c r="DH234" s="105"/>
      <c r="DI234" s="71"/>
      <c r="DJ234" s="71"/>
      <c r="DK234" s="71"/>
      <c r="DL234" s="71"/>
    </row>
    <row r="235">
      <c r="D235" s="96"/>
      <c r="G235" s="97"/>
      <c r="R235" s="98"/>
      <c r="BG235" s="96"/>
      <c r="BI235" s="97"/>
      <c r="BL235" s="97"/>
      <c r="BO235" s="97"/>
      <c r="BR235" s="97"/>
      <c r="BU235" s="97"/>
      <c r="BX235" s="97"/>
      <c r="CA235" s="97"/>
      <c r="CD235" s="97"/>
      <c r="CH235" s="99"/>
      <c r="CI235" s="100"/>
      <c r="CJ235" s="101"/>
      <c r="CK235" s="100"/>
      <c r="CL235" s="71"/>
      <c r="CM235" s="102"/>
      <c r="CN235" s="71"/>
      <c r="CO235" s="71"/>
      <c r="CP235" s="101"/>
      <c r="CQ235" s="100"/>
      <c r="CS235" s="49"/>
      <c r="CX235" s="97"/>
      <c r="CY235" s="71"/>
      <c r="CZ235" s="71"/>
      <c r="DB235" s="97"/>
      <c r="DC235" s="104"/>
      <c r="DD235" s="71"/>
      <c r="DE235" s="105"/>
      <c r="DF235" s="71"/>
      <c r="DG235" s="71"/>
      <c r="DH235" s="105"/>
      <c r="DI235" s="71"/>
      <c r="DJ235" s="71"/>
      <c r="DK235" s="71"/>
      <c r="DL235" s="71"/>
    </row>
    <row r="236">
      <c r="D236" s="96"/>
      <c r="G236" s="97"/>
      <c r="R236" s="98"/>
      <c r="BG236" s="96"/>
      <c r="BI236" s="97"/>
      <c r="BL236" s="97"/>
      <c r="BO236" s="97"/>
      <c r="BR236" s="97"/>
      <c r="BU236" s="97"/>
      <c r="BX236" s="97"/>
      <c r="CA236" s="97"/>
      <c r="CD236" s="97"/>
      <c r="CH236" s="99"/>
      <c r="CI236" s="100"/>
      <c r="CJ236" s="101"/>
      <c r="CK236" s="100"/>
      <c r="CL236" s="71"/>
      <c r="CM236" s="102"/>
      <c r="CN236" s="71"/>
      <c r="CO236" s="71"/>
      <c r="CP236" s="101"/>
      <c r="CQ236" s="100"/>
      <c r="CS236" s="49"/>
      <c r="CX236" s="97"/>
      <c r="CY236" s="71"/>
      <c r="CZ236" s="71"/>
      <c r="DB236" s="97"/>
      <c r="DC236" s="104"/>
      <c r="DD236" s="71"/>
      <c r="DE236" s="105"/>
      <c r="DF236" s="71"/>
      <c r="DG236" s="71"/>
      <c r="DH236" s="105"/>
      <c r="DI236" s="71"/>
      <c r="DJ236" s="71"/>
      <c r="DK236" s="71"/>
      <c r="DL236" s="71"/>
    </row>
    <row r="237">
      <c r="D237" s="96"/>
      <c r="G237" s="97"/>
      <c r="R237" s="98"/>
      <c r="BG237" s="96"/>
      <c r="BI237" s="97"/>
      <c r="BL237" s="97"/>
      <c r="BO237" s="97"/>
      <c r="BR237" s="97"/>
      <c r="BU237" s="97"/>
      <c r="BX237" s="97"/>
      <c r="CA237" s="97"/>
      <c r="CD237" s="97"/>
      <c r="CH237" s="99"/>
      <c r="CI237" s="100"/>
      <c r="CJ237" s="101"/>
      <c r="CK237" s="100"/>
      <c r="CL237" s="71"/>
      <c r="CM237" s="102"/>
      <c r="CN237" s="71"/>
      <c r="CO237" s="71"/>
      <c r="CP237" s="101"/>
      <c r="CQ237" s="100"/>
      <c r="CS237" s="49"/>
      <c r="CX237" s="97"/>
      <c r="CY237" s="71"/>
      <c r="CZ237" s="71"/>
      <c r="DB237" s="97"/>
      <c r="DC237" s="104"/>
      <c r="DD237" s="71"/>
      <c r="DE237" s="105"/>
      <c r="DF237" s="71"/>
      <c r="DG237" s="71"/>
      <c r="DH237" s="105"/>
      <c r="DI237" s="71"/>
      <c r="DJ237" s="71"/>
      <c r="DK237" s="71"/>
      <c r="DL237" s="71"/>
    </row>
    <row r="238">
      <c r="D238" s="96"/>
      <c r="G238" s="97"/>
      <c r="R238" s="98"/>
      <c r="BG238" s="96"/>
      <c r="BI238" s="97"/>
      <c r="BL238" s="97"/>
      <c r="BO238" s="97"/>
      <c r="BR238" s="97"/>
      <c r="BU238" s="97"/>
      <c r="BX238" s="97"/>
      <c r="CA238" s="97"/>
      <c r="CD238" s="97"/>
      <c r="CH238" s="99"/>
      <c r="CI238" s="100"/>
      <c r="CJ238" s="101"/>
      <c r="CK238" s="100"/>
      <c r="CL238" s="71"/>
      <c r="CM238" s="102"/>
      <c r="CN238" s="71"/>
      <c r="CO238" s="71"/>
      <c r="CP238" s="101"/>
      <c r="CQ238" s="100"/>
      <c r="CS238" s="49"/>
      <c r="CX238" s="97"/>
      <c r="CY238" s="71"/>
      <c r="CZ238" s="71"/>
      <c r="DB238" s="97"/>
      <c r="DC238" s="104"/>
      <c r="DD238" s="71"/>
      <c r="DE238" s="105"/>
      <c r="DF238" s="71"/>
      <c r="DG238" s="71"/>
      <c r="DH238" s="105"/>
      <c r="DI238" s="71"/>
      <c r="DJ238" s="71"/>
      <c r="DK238" s="71"/>
      <c r="DL238" s="71"/>
    </row>
    <row r="239">
      <c r="D239" s="96"/>
      <c r="G239" s="97"/>
      <c r="R239" s="98"/>
      <c r="BG239" s="96"/>
      <c r="BI239" s="97"/>
      <c r="BL239" s="97"/>
      <c r="BO239" s="97"/>
      <c r="BR239" s="97"/>
      <c r="BU239" s="97"/>
      <c r="BX239" s="97"/>
      <c r="CA239" s="97"/>
      <c r="CD239" s="97"/>
      <c r="CH239" s="99"/>
      <c r="CI239" s="100"/>
      <c r="CJ239" s="101"/>
      <c r="CK239" s="100"/>
      <c r="CL239" s="71"/>
      <c r="CM239" s="102"/>
      <c r="CN239" s="71"/>
      <c r="CO239" s="71"/>
      <c r="CP239" s="101"/>
      <c r="CQ239" s="100"/>
      <c r="CS239" s="49"/>
      <c r="CX239" s="97"/>
      <c r="CY239" s="71"/>
      <c r="CZ239" s="71"/>
      <c r="DB239" s="97"/>
      <c r="DC239" s="104"/>
      <c r="DD239" s="71"/>
      <c r="DE239" s="105"/>
      <c r="DF239" s="71"/>
      <c r="DG239" s="71"/>
      <c r="DH239" s="105"/>
      <c r="DI239" s="71"/>
      <c r="DJ239" s="71"/>
      <c r="DK239" s="71"/>
      <c r="DL239" s="71"/>
    </row>
    <row r="240">
      <c r="D240" s="96"/>
      <c r="G240" s="97"/>
      <c r="R240" s="98"/>
      <c r="BG240" s="96"/>
      <c r="BI240" s="97"/>
      <c r="BL240" s="97"/>
      <c r="BO240" s="97"/>
      <c r="BR240" s="97"/>
      <c r="BU240" s="97"/>
      <c r="BX240" s="97"/>
      <c r="CA240" s="97"/>
      <c r="CD240" s="97"/>
      <c r="CH240" s="99"/>
      <c r="CI240" s="100"/>
      <c r="CJ240" s="101"/>
      <c r="CK240" s="100"/>
      <c r="CL240" s="71"/>
      <c r="CM240" s="102"/>
      <c r="CN240" s="71"/>
      <c r="CO240" s="71"/>
      <c r="CP240" s="101"/>
      <c r="CQ240" s="100"/>
      <c r="CS240" s="49"/>
      <c r="CX240" s="97"/>
      <c r="CY240" s="71"/>
      <c r="CZ240" s="71"/>
      <c r="DB240" s="97"/>
      <c r="DC240" s="104"/>
      <c r="DD240" s="71"/>
      <c r="DE240" s="105"/>
      <c r="DF240" s="71"/>
      <c r="DG240" s="71"/>
      <c r="DH240" s="105"/>
      <c r="DI240" s="71"/>
      <c r="DJ240" s="71"/>
      <c r="DK240" s="71"/>
      <c r="DL240" s="71"/>
    </row>
    <row r="241">
      <c r="D241" s="96"/>
      <c r="G241" s="97"/>
      <c r="R241" s="98"/>
      <c r="BG241" s="96"/>
      <c r="BI241" s="97"/>
      <c r="BL241" s="97"/>
      <c r="BO241" s="97"/>
      <c r="BR241" s="97"/>
      <c r="BU241" s="97"/>
      <c r="BX241" s="97"/>
      <c r="CA241" s="97"/>
      <c r="CD241" s="97"/>
      <c r="CH241" s="99"/>
      <c r="CI241" s="100"/>
      <c r="CJ241" s="101"/>
      <c r="CK241" s="100"/>
      <c r="CL241" s="71"/>
      <c r="CM241" s="102"/>
      <c r="CN241" s="71"/>
      <c r="CO241" s="71"/>
      <c r="CP241" s="101"/>
      <c r="CQ241" s="100"/>
      <c r="CS241" s="49"/>
      <c r="CX241" s="97"/>
      <c r="CY241" s="71"/>
      <c r="CZ241" s="71"/>
      <c r="DB241" s="97"/>
      <c r="DC241" s="104"/>
      <c r="DD241" s="71"/>
      <c r="DE241" s="105"/>
      <c r="DF241" s="71"/>
      <c r="DG241" s="71"/>
      <c r="DH241" s="105"/>
      <c r="DI241" s="71"/>
      <c r="DJ241" s="71"/>
      <c r="DK241" s="71"/>
      <c r="DL241" s="71"/>
    </row>
    <row r="242">
      <c r="D242" s="96"/>
      <c r="G242" s="97"/>
      <c r="R242" s="98"/>
      <c r="BG242" s="96"/>
      <c r="BI242" s="97"/>
      <c r="BL242" s="97"/>
      <c r="BO242" s="97"/>
      <c r="BR242" s="97"/>
      <c r="BU242" s="97"/>
      <c r="BX242" s="97"/>
      <c r="CA242" s="97"/>
      <c r="CD242" s="97"/>
      <c r="CH242" s="99"/>
      <c r="CI242" s="100"/>
      <c r="CJ242" s="101"/>
      <c r="CK242" s="100"/>
      <c r="CL242" s="71"/>
      <c r="CM242" s="102"/>
      <c r="CN242" s="71"/>
      <c r="CO242" s="71"/>
      <c r="CP242" s="101"/>
      <c r="CQ242" s="100"/>
      <c r="CS242" s="49"/>
      <c r="CX242" s="97"/>
      <c r="CY242" s="71"/>
      <c r="CZ242" s="71"/>
      <c r="DB242" s="97"/>
      <c r="DC242" s="104"/>
      <c r="DD242" s="71"/>
      <c r="DE242" s="105"/>
      <c r="DF242" s="71"/>
      <c r="DG242" s="71"/>
      <c r="DH242" s="105"/>
      <c r="DI242" s="71"/>
      <c r="DJ242" s="71"/>
      <c r="DK242" s="71"/>
      <c r="DL242" s="71"/>
    </row>
    <row r="243">
      <c r="D243" s="96"/>
      <c r="G243" s="97"/>
      <c r="R243" s="98"/>
      <c r="BG243" s="96"/>
      <c r="BI243" s="97"/>
      <c r="BL243" s="97"/>
      <c r="BO243" s="97"/>
      <c r="BR243" s="97"/>
      <c r="BU243" s="97"/>
      <c r="BX243" s="97"/>
      <c r="CA243" s="97"/>
      <c r="CD243" s="97"/>
      <c r="CH243" s="99"/>
      <c r="CI243" s="100"/>
      <c r="CJ243" s="101"/>
      <c r="CK243" s="100"/>
      <c r="CL243" s="71"/>
      <c r="CM243" s="102"/>
      <c r="CN243" s="71"/>
      <c r="CO243" s="71"/>
      <c r="CP243" s="101"/>
      <c r="CQ243" s="100"/>
      <c r="CS243" s="49"/>
      <c r="CX243" s="97"/>
      <c r="CY243" s="71"/>
      <c r="CZ243" s="71"/>
      <c r="DB243" s="97"/>
      <c r="DC243" s="104"/>
      <c r="DD243" s="71"/>
      <c r="DE243" s="105"/>
      <c r="DF243" s="71"/>
      <c r="DG243" s="71"/>
      <c r="DH243" s="105"/>
      <c r="DI243" s="71"/>
      <c r="DJ243" s="71"/>
      <c r="DK243" s="71"/>
      <c r="DL243" s="71"/>
    </row>
    <row r="244">
      <c r="D244" s="96"/>
      <c r="G244" s="97"/>
      <c r="R244" s="98"/>
      <c r="BG244" s="96"/>
      <c r="BI244" s="97"/>
      <c r="BL244" s="97"/>
      <c r="BO244" s="97"/>
      <c r="BR244" s="97"/>
      <c r="BU244" s="97"/>
      <c r="BX244" s="97"/>
      <c r="CA244" s="97"/>
      <c r="CD244" s="97"/>
      <c r="CH244" s="99"/>
      <c r="CI244" s="100"/>
      <c r="CJ244" s="101"/>
      <c r="CK244" s="100"/>
      <c r="CL244" s="71"/>
      <c r="CM244" s="102"/>
      <c r="CN244" s="71"/>
      <c r="CO244" s="71"/>
      <c r="CP244" s="101"/>
      <c r="CQ244" s="100"/>
      <c r="CS244" s="49"/>
      <c r="CX244" s="97"/>
      <c r="CY244" s="71"/>
      <c r="CZ244" s="71"/>
      <c r="DB244" s="97"/>
      <c r="DC244" s="104"/>
      <c r="DD244" s="71"/>
      <c r="DE244" s="105"/>
      <c r="DF244" s="71"/>
      <c r="DG244" s="71"/>
      <c r="DH244" s="105"/>
      <c r="DI244" s="71"/>
      <c r="DJ244" s="71"/>
      <c r="DK244" s="71"/>
      <c r="DL244" s="71"/>
    </row>
    <row r="245">
      <c r="D245" s="96"/>
      <c r="G245" s="97"/>
      <c r="R245" s="98"/>
      <c r="BG245" s="96"/>
      <c r="BI245" s="97"/>
      <c r="BL245" s="97"/>
      <c r="BO245" s="97"/>
      <c r="BR245" s="97"/>
      <c r="BU245" s="97"/>
      <c r="BX245" s="97"/>
      <c r="CA245" s="97"/>
      <c r="CD245" s="97"/>
      <c r="CH245" s="99"/>
      <c r="CI245" s="100"/>
      <c r="CJ245" s="101"/>
      <c r="CK245" s="100"/>
      <c r="CL245" s="71"/>
      <c r="CM245" s="102"/>
      <c r="CN245" s="71"/>
      <c r="CO245" s="71"/>
      <c r="CP245" s="101"/>
      <c r="CQ245" s="100"/>
      <c r="CS245" s="49"/>
      <c r="CX245" s="97"/>
      <c r="CY245" s="71"/>
      <c r="CZ245" s="71"/>
      <c r="DB245" s="97"/>
      <c r="DC245" s="104"/>
      <c r="DD245" s="71"/>
      <c r="DE245" s="105"/>
      <c r="DF245" s="71"/>
      <c r="DG245" s="71"/>
      <c r="DH245" s="105"/>
      <c r="DI245" s="71"/>
      <c r="DJ245" s="71"/>
      <c r="DK245" s="71"/>
      <c r="DL245" s="71"/>
    </row>
    <row r="246">
      <c r="D246" s="96"/>
      <c r="G246" s="97"/>
      <c r="R246" s="98"/>
      <c r="BG246" s="96"/>
      <c r="BI246" s="97"/>
      <c r="BL246" s="97"/>
      <c r="BO246" s="97"/>
      <c r="BR246" s="97"/>
      <c r="BU246" s="97"/>
      <c r="BX246" s="97"/>
      <c r="CA246" s="97"/>
      <c r="CD246" s="97"/>
      <c r="CH246" s="99"/>
      <c r="CI246" s="100"/>
      <c r="CJ246" s="101"/>
      <c r="CK246" s="100"/>
      <c r="CL246" s="71"/>
      <c r="CM246" s="102"/>
      <c r="CN246" s="71"/>
      <c r="CO246" s="71"/>
      <c r="CP246" s="101"/>
      <c r="CQ246" s="100"/>
      <c r="CS246" s="49"/>
      <c r="CX246" s="97"/>
      <c r="CY246" s="71"/>
      <c r="CZ246" s="71"/>
      <c r="DB246" s="97"/>
      <c r="DC246" s="104"/>
      <c r="DD246" s="71"/>
      <c r="DE246" s="105"/>
      <c r="DF246" s="71"/>
      <c r="DG246" s="71"/>
      <c r="DH246" s="105"/>
      <c r="DI246" s="71"/>
      <c r="DJ246" s="71"/>
      <c r="DK246" s="71"/>
      <c r="DL246" s="71"/>
    </row>
    <row r="247">
      <c r="D247" s="96"/>
      <c r="G247" s="97"/>
      <c r="R247" s="98"/>
      <c r="BG247" s="96"/>
      <c r="BI247" s="97"/>
      <c r="BL247" s="97"/>
      <c r="BO247" s="97"/>
      <c r="BR247" s="97"/>
      <c r="BU247" s="97"/>
      <c r="BX247" s="97"/>
      <c r="CA247" s="97"/>
      <c r="CD247" s="97"/>
      <c r="CH247" s="99"/>
      <c r="CI247" s="100"/>
      <c r="CJ247" s="101"/>
      <c r="CK247" s="100"/>
      <c r="CL247" s="71"/>
      <c r="CM247" s="102"/>
      <c r="CN247" s="71"/>
      <c r="CO247" s="71"/>
      <c r="CP247" s="101"/>
      <c r="CQ247" s="100"/>
      <c r="CS247" s="49"/>
      <c r="CX247" s="97"/>
      <c r="CY247" s="71"/>
      <c r="CZ247" s="71"/>
      <c r="DB247" s="97"/>
      <c r="DC247" s="104"/>
      <c r="DD247" s="71"/>
      <c r="DE247" s="105"/>
      <c r="DF247" s="71"/>
      <c r="DG247" s="71"/>
      <c r="DH247" s="105"/>
      <c r="DI247" s="71"/>
      <c r="DJ247" s="71"/>
      <c r="DK247" s="71"/>
      <c r="DL247" s="71"/>
    </row>
    <row r="248">
      <c r="D248" s="96"/>
      <c r="G248" s="97"/>
      <c r="R248" s="98"/>
      <c r="BG248" s="96"/>
      <c r="BI248" s="97"/>
      <c r="BL248" s="97"/>
      <c r="BO248" s="97"/>
      <c r="BR248" s="97"/>
      <c r="BU248" s="97"/>
      <c r="BX248" s="97"/>
      <c r="CA248" s="97"/>
      <c r="CD248" s="97"/>
      <c r="CH248" s="99"/>
      <c r="CI248" s="100"/>
      <c r="CJ248" s="101"/>
      <c r="CK248" s="100"/>
      <c r="CL248" s="71"/>
      <c r="CM248" s="102"/>
      <c r="CN248" s="71"/>
      <c r="CO248" s="71"/>
      <c r="CP248" s="101"/>
      <c r="CQ248" s="100"/>
      <c r="CS248" s="49"/>
      <c r="CX248" s="97"/>
      <c r="CY248" s="71"/>
      <c r="CZ248" s="71"/>
      <c r="DB248" s="97"/>
      <c r="DC248" s="104"/>
      <c r="DD248" s="71"/>
      <c r="DE248" s="105"/>
      <c r="DF248" s="71"/>
      <c r="DG248" s="71"/>
      <c r="DH248" s="105"/>
      <c r="DI248" s="71"/>
      <c r="DJ248" s="71"/>
      <c r="DK248" s="71"/>
      <c r="DL248" s="71"/>
    </row>
    <row r="249">
      <c r="D249" s="96"/>
      <c r="G249" s="97"/>
      <c r="R249" s="98"/>
      <c r="BG249" s="96"/>
      <c r="BI249" s="97"/>
      <c r="BL249" s="97"/>
      <c r="BO249" s="97"/>
      <c r="BR249" s="97"/>
      <c r="BU249" s="97"/>
      <c r="BX249" s="97"/>
      <c r="CA249" s="97"/>
      <c r="CD249" s="97"/>
      <c r="CH249" s="99"/>
      <c r="CI249" s="100"/>
      <c r="CJ249" s="101"/>
      <c r="CK249" s="100"/>
      <c r="CL249" s="71"/>
      <c r="CM249" s="102"/>
      <c r="CN249" s="71"/>
      <c r="CO249" s="71"/>
      <c r="CP249" s="101"/>
      <c r="CQ249" s="100"/>
      <c r="CS249" s="49"/>
      <c r="CX249" s="97"/>
      <c r="CY249" s="71"/>
      <c r="CZ249" s="71"/>
      <c r="DB249" s="97"/>
      <c r="DC249" s="104"/>
      <c r="DD249" s="71"/>
      <c r="DE249" s="105"/>
      <c r="DF249" s="71"/>
      <c r="DG249" s="71"/>
      <c r="DH249" s="105"/>
      <c r="DI249" s="71"/>
      <c r="DJ249" s="71"/>
      <c r="DK249" s="71"/>
      <c r="DL249" s="71"/>
    </row>
    <row r="250">
      <c r="D250" s="96"/>
      <c r="G250" s="97"/>
      <c r="R250" s="98"/>
      <c r="BG250" s="96"/>
      <c r="BI250" s="97"/>
      <c r="BL250" s="97"/>
      <c r="BO250" s="97"/>
      <c r="BR250" s="97"/>
      <c r="BU250" s="97"/>
      <c r="BX250" s="97"/>
      <c r="CA250" s="97"/>
      <c r="CD250" s="97"/>
      <c r="CH250" s="99"/>
      <c r="CI250" s="100"/>
      <c r="CJ250" s="101"/>
      <c r="CK250" s="100"/>
      <c r="CL250" s="71"/>
      <c r="CM250" s="102"/>
      <c r="CN250" s="71"/>
      <c r="CO250" s="71"/>
      <c r="CP250" s="101"/>
      <c r="CQ250" s="100"/>
      <c r="CS250" s="49"/>
      <c r="CX250" s="97"/>
      <c r="CY250" s="71"/>
      <c r="CZ250" s="71"/>
      <c r="DB250" s="97"/>
      <c r="DC250" s="104"/>
      <c r="DD250" s="71"/>
      <c r="DE250" s="105"/>
      <c r="DF250" s="71"/>
      <c r="DG250" s="71"/>
      <c r="DH250" s="105"/>
      <c r="DI250" s="71"/>
      <c r="DJ250" s="71"/>
      <c r="DK250" s="71"/>
      <c r="DL250" s="71"/>
    </row>
    <row r="251">
      <c r="D251" s="96"/>
      <c r="G251" s="97"/>
      <c r="R251" s="98"/>
      <c r="BG251" s="96"/>
      <c r="BI251" s="97"/>
      <c r="BL251" s="97"/>
      <c r="BO251" s="97"/>
      <c r="BR251" s="97"/>
      <c r="BU251" s="97"/>
      <c r="BX251" s="97"/>
      <c r="CA251" s="97"/>
      <c r="CD251" s="97"/>
      <c r="CH251" s="99"/>
      <c r="CI251" s="100"/>
      <c r="CJ251" s="101"/>
      <c r="CK251" s="100"/>
      <c r="CL251" s="71"/>
      <c r="CM251" s="102"/>
      <c r="CN251" s="71"/>
      <c r="CO251" s="71"/>
      <c r="CP251" s="101"/>
      <c r="CQ251" s="100"/>
      <c r="CS251" s="49"/>
      <c r="CX251" s="97"/>
      <c r="CY251" s="71"/>
      <c r="CZ251" s="71"/>
      <c r="DB251" s="97"/>
      <c r="DC251" s="104"/>
      <c r="DD251" s="71"/>
      <c r="DE251" s="105"/>
      <c r="DF251" s="71"/>
      <c r="DG251" s="71"/>
      <c r="DH251" s="105"/>
      <c r="DI251" s="71"/>
      <c r="DJ251" s="71"/>
      <c r="DK251" s="71"/>
      <c r="DL251" s="71"/>
    </row>
    <row r="252">
      <c r="D252" s="96"/>
      <c r="G252" s="97"/>
      <c r="R252" s="98"/>
      <c r="BG252" s="96"/>
      <c r="BI252" s="97"/>
      <c r="BL252" s="97"/>
      <c r="BO252" s="97"/>
      <c r="BR252" s="97"/>
      <c r="BU252" s="97"/>
      <c r="BX252" s="97"/>
      <c r="CA252" s="97"/>
      <c r="CD252" s="97"/>
      <c r="CH252" s="99"/>
      <c r="CI252" s="100"/>
      <c r="CJ252" s="101"/>
      <c r="CK252" s="100"/>
      <c r="CL252" s="71"/>
      <c r="CM252" s="102"/>
      <c r="CN252" s="71"/>
      <c r="CO252" s="71"/>
      <c r="CP252" s="101"/>
      <c r="CQ252" s="100"/>
      <c r="CS252" s="49"/>
      <c r="CX252" s="97"/>
      <c r="CY252" s="71"/>
      <c r="CZ252" s="71"/>
      <c r="DB252" s="97"/>
      <c r="DC252" s="104"/>
      <c r="DD252" s="71"/>
      <c r="DE252" s="105"/>
      <c r="DF252" s="71"/>
      <c r="DG252" s="71"/>
      <c r="DH252" s="105"/>
      <c r="DI252" s="71"/>
      <c r="DJ252" s="71"/>
      <c r="DK252" s="71"/>
      <c r="DL252" s="71"/>
    </row>
    <row r="253">
      <c r="D253" s="96"/>
      <c r="G253" s="97"/>
      <c r="R253" s="98"/>
      <c r="BG253" s="96"/>
      <c r="BI253" s="97"/>
      <c r="BL253" s="97"/>
      <c r="BO253" s="97"/>
      <c r="BR253" s="97"/>
      <c r="BU253" s="97"/>
      <c r="BX253" s="97"/>
      <c r="CA253" s="97"/>
      <c r="CD253" s="97"/>
      <c r="CH253" s="99"/>
      <c r="CI253" s="100"/>
      <c r="CJ253" s="101"/>
      <c r="CK253" s="100"/>
      <c r="CL253" s="71"/>
      <c r="CM253" s="102"/>
      <c r="CN253" s="71"/>
      <c r="CO253" s="71"/>
      <c r="CP253" s="101"/>
      <c r="CQ253" s="100"/>
      <c r="CS253" s="49"/>
      <c r="CX253" s="97"/>
      <c r="CY253" s="71"/>
      <c r="CZ253" s="71"/>
      <c r="DB253" s="97"/>
      <c r="DC253" s="104"/>
      <c r="DD253" s="71"/>
      <c r="DE253" s="105"/>
      <c r="DF253" s="71"/>
      <c r="DG253" s="71"/>
      <c r="DH253" s="105"/>
      <c r="DI253" s="71"/>
      <c r="DJ253" s="71"/>
      <c r="DK253" s="71"/>
      <c r="DL253" s="71"/>
    </row>
    <row r="254">
      <c r="D254" s="96"/>
      <c r="G254" s="97"/>
      <c r="R254" s="98"/>
      <c r="BG254" s="96"/>
      <c r="BI254" s="97"/>
      <c r="BL254" s="97"/>
      <c r="BO254" s="97"/>
      <c r="BR254" s="97"/>
      <c r="BU254" s="97"/>
      <c r="BX254" s="97"/>
      <c r="CA254" s="97"/>
      <c r="CD254" s="97"/>
      <c r="CH254" s="99"/>
      <c r="CI254" s="100"/>
      <c r="CJ254" s="101"/>
      <c r="CK254" s="100"/>
      <c r="CL254" s="71"/>
      <c r="CM254" s="102"/>
      <c r="CN254" s="71"/>
      <c r="CO254" s="71"/>
      <c r="CP254" s="101"/>
      <c r="CQ254" s="100"/>
      <c r="CS254" s="49"/>
      <c r="CX254" s="97"/>
      <c r="CY254" s="71"/>
      <c r="CZ254" s="71"/>
      <c r="DB254" s="97"/>
      <c r="DC254" s="104"/>
      <c r="DD254" s="71"/>
      <c r="DE254" s="105"/>
      <c r="DF254" s="71"/>
      <c r="DG254" s="71"/>
      <c r="DH254" s="105"/>
      <c r="DI254" s="71"/>
      <c r="DJ254" s="71"/>
      <c r="DK254" s="71"/>
      <c r="DL254" s="71"/>
    </row>
    <row r="255">
      <c r="D255" s="96"/>
      <c r="G255" s="97"/>
      <c r="R255" s="98"/>
      <c r="BG255" s="96"/>
      <c r="BI255" s="97"/>
      <c r="BL255" s="97"/>
      <c r="BO255" s="97"/>
      <c r="BR255" s="97"/>
      <c r="BU255" s="97"/>
      <c r="BX255" s="97"/>
      <c r="CA255" s="97"/>
      <c r="CD255" s="97"/>
      <c r="CH255" s="99"/>
      <c r="CI255" s="100"/>
      <c r="CJ255" s="101"/>
      <c r="CK255" s="100"/>
      <c r="CL255" s="71"/>
      <c r="CM255" s="102"/>
      <c r="CN255" s="71"/>
      <c r="CO255" s="71"/>
      <c r="CP255" s="101"/>
      <c r="CQ255" s="100"/>
      <c r="CS255" s="49"/>
      <c r="CX255" s="97"/>
      <c r="CY255" s="71"/>
      <c r="CZ255" s="71"/>
      <c r="DB255" s="97"/>
      <c r="DC255" s="104"/>
      <c r="DD255" s="71"/>
      <c r="DE255" s="105"/>
      <c r="DF255" s="71"/>
      <c r="DG255" s="71"/>
      <c r="DH255" s="105"/>
      <c r="DI255" s="71"/>
      <c r="DJ255" s="71"/>
      <c r="DK255" s="71"/>
      <c r="DL255" s="71"/>
    </row>
    <row r="256">
      <c r="D256" s="96"/>
      <c r="G256" s="97"/>
      <c r="R256" s="98"/>
      <c r="BG256" s="96"/>
      <c r="BI256" s="97"/>
      <c r="BL256" s="97"/>
      <c r="BO256" s="97"/>
      <c r="BR256" s="97"/>
      <c r="BU256" s="97"/>
      <c r="BX256" s="97"/>
      <c r="CA256" s="97"/>
      <c r="CD256" s="97"/>
      <c r="CH256" s="99"/>
      <c r="CI256" s="100"/>
      <c r="CJ256" s="101"/>
      <c r="CK256" s="100"/>
      <c r="CL256" s="71"/>
      <c r="CM256" s="102"/>
      <c r="CN256" s="71"/>
      <c r="CO256" s="71"/>
      <c r="CP256" s="101"/>
      <c r="CQ256" s="100"/>
      <c r="CS256" s="49"/>
      <c r="CX256" s="97"/>
      <c r="CY256" s="71"/>
      <c r="CZ256" s="71"/>
      <c r="DB256" s="97"/>
      <c r="DC256" s="104"/>
      <c r="DD256" s="71"/>
      <c r="DE256" s="105"/>
      <c r="DF256" s="71"/>
      <c r="DG256" s="71"/>
      <c r="DH256" s="105"/>
      <c r="DI256" s="71"/>
      <c r="DJ256" s="71"/>
      <c r="DK256" s="71"/>
      <c r="DL256" s="71"/>
    </row>
    <row r="257">
      <c r="D257" s="96"/>
      <c r="G257" s="97"/>
      <c r="R257" s="98"/>
      <c r="BG257" s="96"/>
      <c r="BI257" s="97"/>
      <c r="BL257" s="97"/>
      <c r="BO257" s="97"/>
      <c r="BR257" s="97"/>
      <c r="BU257" s="97"/>
      <c r="BX257" s="97"/>
      <c r="CA257" s="97"/>
      <c r="CD257" s="97"/>
      <c r="CH257" s="99"/>
      <c r="CI257" s="100"/>
      <c r="CJ257" s="101"/>
      <c r="CK257" s="100"/>
      <c r="CL257" s="71"/>
      <c r="CM257" s="102"/>
      <c r="CN257" s="71"/>
      <c r="CO257" s="71"/>
      <c r="CP257" s="101"/>
      <c r="CQ257" s="100"/>
      <c r="CS257" s="49"/>
      <c r="CX257" s="97"/>
      <c r="CY257" s="71"/>
      <c r="CZ257" s="71"/>
      <c r="DB257" s="97"/>
      <c r="DC257" s="104"/>
      <c r="DD257" s="71"/>
      <c r="DE257" s="105"/>
      <c r="DF257" s="71"/>
      <c r="DG257" s="71"/>
      <c r="DH257" s="105"/>
      <c r="DI257" s="71"/>
      <c r="DJ257" s="71"/>
      <c r="DK257" s="71"/>
      <c r="DL257" s="71"/>
    </row>
    <row r="258">
      <c r="D258" s="96"/>
      <c r="G258" s="97"/>
      <c r="R258" s="98"/>
      <c r="BG258" s="96"/>
      <c r="BI258" s="97"/>
      <c r="BL258" s="97"/>
      <c r="BO258" s="97"/>
      <c r="BR258" s="97"/>
      <c r="BU258" s="97"/>
      <c r="BX258" s="97"/>
      <c r="CA258" s="97"/>
      <c r="CD258" s="97"/>
      <c r="CH258" s="99"/>
      <c r="CI258" s="100"/>
      <c r="CJ258" s="101"/>
      <c r="CK258" s="100"/>
      <c r="CL258" s="71"/>
      <c r="CM258" s="102"/>
      <c r="CN258" s="71"/>
      <c r="CO258" s="71"/>
      <c r="CP258" s="101"/>
      <c r="CQ258" s="100"/>
      <c r="CS258" s="49"/>
      <c r="CX258" s="97"/>
      <c r="CY258" s="71"/>
      <c r="CZ258" s="71"/>
      <c r="DB258" s="97"/>
      <c r="DC258" s="104"/>
      <c r="DD258" s="71"/>
      <c r="DE258" s="105"/>
      <c r="DF258" s="71"/>
      <c r="DG258" s="71"/>
      <c r="DH258" s="105"/>
      <c r="DI258" s="71"/>
      <c r="DJ258" s="71"/>
      <c r="DK258" s="71"/>
      <c r="DL258" s="71"/>
    </row>
    <row r="259">
      <c r="D259" s="96"/>
      <c r="G259" s="97"/>
      <c r="R259" s="98"/>
      <c r="BG259" s="96"/>
      <c r="BI259" s="97"/>
      <c r="BL259" s="97"/>
      <c r="BO259" s="97"/>
      <c r="BR259" s="97"/>
      <c r="BU259" s="97"/>
      <c r="BX259" s="97"/>
      <c r="CA259" s="97"/>
      <c r="CD259" s="97"/>
      <c r="CH259" s="99"/>
      <c r="CI259" s="100"/>
      <c r="CJ259" s="101"/>
      <c r="CK259" s="100"/>
      <c r="CL259" s="71"/>
      <c r="CM259" s="102"/>
      <c r="CN259" s="71"/>
      <c r="CO259" s="71"/>
      <c r="CP259" s="101"/>
      <c r="CQ259" s="100"/>
      <c r="CS259" s="49"/>
      <c r="CX259" s="97"/>
      <c r="CY259" s="71"/>
      <c r="CZ259" s="71"/>
      <c r="DB259" s="97"/>
      <c r="DC259" s="104"/>
      <c r="DD259" s="71"/>
      <c r="DE259" s="105"/>
      <c r="DF259" s="71"/>
      <c r="DG259" s="71"/>
      <c r="DH259" s="105"/>
      <c r="DI259" s="71"/>
      <c r="DJ259" s="71"/>
      <c r="DK259" s="71"/>
      <c r="DL259" s="71"/>
    </row>
    <row r="260">
      <c r="D260" s="96"/>
      <c r="G260" s="97"/>
      <c r="R260" s="98"/>
      <c r="BG260" s="96"/>
      <c r="BI260" s="97"/>
      <c r="BL260" s="97"/>
      <c r="BO260" s="97"/>
      <c r="BR260" s="97"/>
      <c r="BU260" s="97"/>
      <c r="BX260" s="97"/>
      <c r="CA260" s="97"/>
      <c r="CD260" s="97"/>
      <c r="CH260" s="99"/>
      <c r="CI260" s="100"/>
      <c r="CJ260" s="101"/>
      <c r="CK260" s="100"/>
      <c r="CL260" s="71"/>
      <c r="CM260" s="102"/>
      <c r="CN260" s="71"/>
      <c r="CO260" s="71"/>
      <c r="CP260" s="101"/>
      <c r="CQ260" s="100"/>
      <c r="CS260" s="49"/>
      <c r="CX260" s="97"/>
      <c r="CY260" s="71"/>
      <c r="CZ260" s="71"/>
      <c r="DB260" s="97"/>
      <c r="DC260" s="104"/>
      <c r="DD260" s="71"/>
      <c r="DE260" s="105"/>
      <c r="DF260" s="71"/>
      <c r="DG260" s="71"/>
      <c r="DH260" s="105"/>
      <c r="DI260" s="71"/>
      <c r="DJ260" s="71"/>
      <c r="DK260" s="71"/>
      <c r="DL260" s="71"/>
    </row>
    <row r="261">
      <c r="D261" s="96"/>
      <c r="G261" s="97"/>
      <c r="R261" s="98"/>
      <c r="BG261" s="96"/>
      <c r="BI261" s="97"/>
      <c r="BL261" s="97"/>
      <c r="BO261" s="97"/>
      <c r="BR261" s="97"/>
      <c r="BU261" s="97"/>
      <c r="BX261" s="97"/>
      <c r="CA261" s="97"/>
      <c r="CD261" s="97"/>
      <c r="CH261" s="99"/>
      <c r="CI261" s="100"/>
      <c r="CJ261" s="101"/>
      <c r="CK261" s="100"/>
      <c r="CL261" s="71"/>
      <c r="CM261" s="102"/>
      <c r="CN261" s="71"/>
      <c r="CO261" s="71"/>
      <c r="CP261" s="101"/>
      <c r="CQ261" s="100"/>
      <c r="CS261" s="49"/>
      <c r="CX261" s="97"/>
      <c r="CY261" s="71"/>
      <c r="CZ261" s="71"/>
      <c r="DB261" s="97"/>
      <c r="DC261" s="104"/>
      <c r="DD261" s="71"/>
      <c r="DE261" s="105"/>
      <c r="DF261" s="71"/>
      <c r="DG261" s="71"/>
      <c r="DH261" s="105"/>
      <c r="DI261" s="71"/>
      <c r="DJ261" s="71"/>
      <c r="DK261" s="71"/>
      <c r="DL261" s="71"/>
    </row>
    <row r="262">
      <c r="D262" s="96"/>
      <c r="G262" s="97"/>
      <c r="R262" s="98"/>
      <c r="BG262" s="96"/>
      <c r="BI262" s="97"/>
      <c r="BL262" s="97"/>
      <c r="BO262" s="97"/>
      <c r="BR262" s="97"/>
      <c r="BU262" s="97"/>
      <c r="BX262" s="97"/>
      <c r="CA262" s="97"/>
      <c r="CD262" s="97"/>
      <c r="CH262" s="99"/>
      <c r="CI262" s="100"/>
      <c r="CJ262" s="101"/>
      <c r="CK262" s="100"/>
      <c r="CL262" s="71"/>
      <c r="CM262" s="102"/>
      <c r="CN262" s="71"/>
      <c r="CO262" s="71"/>
      <c r="CP262" s="101"/>
      <c r="CQ262" s="100"/>
      <c r="CS262" s="49"/>
      <c r="CX262" s="97"/>
      <c r="CY262" s="71"/>
      <c r="CZ262" s="71"/>
      <c r="DB262" s="97"/>
      <c r="DC262" s="104"/>
      <c r="DD262" s="71"/>
      <c r="DE262" s="105"/>
      <c r="DF262" s="71"/>
      <c r="DG262" s="71"/>
      <c r="DH262" s="105"/>
      <c r="DI262" s="71"/>
      <c r="DJ262" s="71"/>
      <c r="DK262" s="71"/>
      <c r="DL262" s="71"/>
    </row>
    <row r="263">
      <c r="D263" s="96"/>
      <c r="G263" s="97"/>
      <c r="R263" s="98"/>
      <c r="BG263" s="96"/>
      <c r="BI263" s="97"/>
      <c r="BL263" s="97"/>
      <c r="BO263" s="97"/>
      <c r="BR263" s="97"/>
      <c r="BU263" s="97"/>
      <c r="BX263" s="97"/>
      <c r="CA263" s="97"/>
      <c r="CD263" s="97"/>
      <c r="CH263" s="99"/>
      <c r="CI263" s="100"/>
      <c r="CJ263" s="101"/>
      <c r="CK263" s="100"/>
      <c r="CL263" s="71"/>
      <c r="CM263" s="102"/>
      <c r="CN263" s="71"/>
      <c r="CO263" s="71"/>
      <c r="CP263" s="101"/>
      <c r="CQ263" s="100"/>
      <c r="CS263" s="49"/>
      <c r="CX263" s="97"/>
      <c r="CY263" s="71"/>
      <c r="CZ263" s="71"/>
      <c r="DB263" s="97"/>
      <c r="DC263" s="104"/>
      <c r="DD263" s="71"/>
      <c r="DE263" s="105"/>
      <c r="DF263" s="71"/>
      <c r="DG263" s="71"/>
      <c r="DH263" s="105"/>
      <c r="DI263" s="71"/>
      <c r="DJ263" s="71"/>
      <c r="DK263" s="71"/>
      <c r="DL263" s="71"/>
    </row>
    <row r="264">
      <c r="D264" s="96"/>
      <c r="G264" s="97"/>
      <c r="R264" s="98"/>
      <c r="BG264" s="96"/>
      <c r="BI264" s="97"/>
      <c r="BL264" s="97"/>
      <c r="BO264" s="97"/>
      <c r="BR264" s="97"/>
      <c r="BU264" s="97"/>
      <c r="BX264" s="97"/>
      <c r="CA264" s="97"/>
      <c r="CD264" s="97"/>
      <c r="CH264" s="99"/>
      <c r="CI264" s="100"/>
      <c r="CJ264" s="101"/>
      <c r="CK264" s="100"/>
      <c r="CL264" s="71"/>
      <c r="CM264" s="102"/>
      <c r="CN264" s="71"/>
      <c r="CO264" s="71"/>
      <c r="CP264" s="101"/>
      <c r="CQ264" s="100"/>
      <c r="CS264" s="49"/>
      <c r="CX264" s="97"/>
      <c r="CY264" s="71"/>
      <c r="CZ264" s="71"/>
      <c r="DB264" s="97"/>
      <c r="DC264" s="104"/>
      <c r="DD264" s="71"/>
      <c r="DE264" s="105"/>
      <c r="DF264" s="71"/>
      <c r="DG264" s="71"/>
      <c r="DH264" s="105"/>
      <c r="DI264" s="71"/>
      <c r="DJ264" s="71"/>
      <c r="DK264" s="71"/>
      <c r="DL264" s="71"/>
    </row>
    <row r="265">
      <c r="D265" s="96"/>
      <c r="G265" s="97"/>
      <c r="R265" s="98"/>
      <c r="BG265" s="96"/>
      <c r="BI265" s="97"/>
      <c r="BL265" s="97"/>
      <c r="BO265" s="97"/>
      <c r="BR265" s="97"/>
      <c r="BU265" s="97"/>
      <c r="BX265" s="97"/>
      <c r="CA265" s="97"/>
      <c r="CD265" s="97"/>
      <c r="CH265" s="99"/>
      <c r="CI265" s="100"/>
      <c r="CJ265" s="101"/>
      <c r="CK265" s="100"/>
      <c r="CL265" s="71"/>
      <c r="CM265" s="102"/>
      <c r="CN265" s="71"/>
      <c r="CO265" s="71"/>
      <c r="CP265" s="101"/>
      <c r="CQ265" s="100"/>
      <c r="CS265" s="49"/>
      <c r="CX265" s="97"/>
      <c r="CY265" s="71"/>
      <c r="CZ265" s="71"/>
      <c r="DB265" s="97"/>
      <c r="DC265" s="104"/>
      <c r="DD265" s="71"/>
      <c r="DE265" s="105"/>
      <c r="DF265" s="71"/>
      <c r="DG265" s="71"/>
      <c r="DH265" s="105"/>
      <c r="DI265" s="71"/>
      <c r="DJ265" s="71"/>
      <c r="DK265" s="71"/>
      <c r="DL265" s="71"/>
    </row>
    <row r="266">
      <c r="D266" s="96"/>
      <c r="G266" s="97"/>
      <c r="R266" s="98"/>
      <c r="BG266" s="96"/>
      <c r="BI266" s="97"/>
      <c r="BL266" s="97"/>
      <c r="BO266" s="97"/>
      <c r="BR266" s="97"/>
      <c r="BU266" s="97"/>
      <c r="BX266" s="97"/>
      <c r="CA266" s="97"/>
      <c r="CD266" s="97"/>
      <c r="CH266" s="99"/>
      <c r="CI266" s="100"/>
      <c r="CJ266" s="101"/>
      <c r="CK266" s="100"/>
      <c r="CL266" s="71"/>
      <c r="CM266" s="102"/>
      <c r="CN266" s="71"/>
      <c r="CO266" s="71"/>
      <c r="CP266" s="101"/>
      <c r="CQ266" s="100"/>
      <c r="CS266" s="49"/>
      <c r="CX266" s="97"/>
      <c r="CY266" s="71"/>
      <c r="CZ266" s="71"/>
      <c r="DB266" s="97"/>
      <c r="DC266" s="104"/>
      <c r="DD266" s="71"/>
      <c r="DE266" s="105"/>
      <c r="DF266" s="71"/>
      <c r="DG266" s="71"/>
      <c r="DH266" s="105"/>
      <c r="DI266" s="71"/>
      <c r="DJ266" s="71"/>
      <c r="DK266" s="71"/>
      <c r="DL266" s="71"/>
    </row>
    <row r="267">
      <c r="D267" s="96"/>
      <c r="G267" s="97"/>
      <c r="R267" s="98"/>
      <c r="BG267" s="96"/>
      <c r="BI267" s="97"/>
      <c r="BL267" s="97"/>
      <c r="BO267" s="97"/>
      <c r="BR267" s="97"/>
      <c r="BU267" s="97"/>
      <c r="BX267" s="97"/>
      <c r="CA267" s="97"/>
      <c r="CD267" s="97"/>
      <c r="CH267" s="99"/>
      <c r="CI267" s="100"/>
      <c r="CJ267" s="101"/>
      <c r="CK267" s="100"/>
      <c r="CL267" s="71"/>
      <c r="CM267" s="102"/>
      <c r="CN267" s="71"/>
      <c r="CO267" s="71"/>
      <c r="CP267" s="101"/>
      <c r="CQ267" s="100"/>
      <c r="CS267" s="49"/>
      <c r="CX267" s="97"/>
      <c r="CY267" s="71"/>
      <c r="CZ267" s="71"/>
      <c r="DB267" s="97"/>
      <c r="DC267" s="104"/>
      <c r="DD267" s="71"/>
      <c r="DE267" s="105"/>
      <c r="DF267" s="71"/>
      <c r="DG267" s="71"/>
      <c r="DH267" s="105"/>
      <c r="DI267" s="71"/>
      <c r="DJ267" s="71"/>
      <c r="DK267" s="71"/>
      <c r="DL267" s="71"/>
    </row>
    <row r="268">
      <c r="D268" s="96"/>
      <c r="G268" s="97"/>
      <c r="R268" s="98"/>
      <c r="BG268" s="96"/>
      <c r="BI268" s="97"/>
      <c r="BL268" s="97"/>
      <c r="BO268" s="97"/>
      <c r="BR268" s="97"/>
      <c r="BU268" s="97"/>
      <c r="BX268" s="97"/>
      <c r="CA268" s="97"/>
      <c r="CD268" s="97"/>
      <c r="CH268" s="99"/>
      <c r="CI268" s="100"/>
      <c r="CJ268" s="101"/>
      <c r="CK268" s="100"/>
      <c r="CL268" s="71"/>
      <c r="CM268" s="102"/>
      <c r="CN268" s="71"/>
      <c r="CO268" s="71"/>
      <c r="CP268" s="101"/>
      <c r="CQ268" s="100"/>
      <c r="CS268" s="49"/>
      <c r="CX268" s="97"/>
      <c r="CY268" s="71"/>
      <c r="CZ268" s="71"/>
      <c r="DB268" s="97"/>
      <c r="DC268" s="104"/>
      <c r="DD268" s="71"/>
      <c r="DE268" s="105"/>
      <c r="DF268" s="71"/>
      <c r="DG268" s="71"/>
      <c r="DH268" s="105"/>
      <c r="DI268" s="71"/>
      <c r="DJ268" s="71"/>
      <c r="DK268" s="71"/>
      <c r="DL268" s="71"/>
    </row>
    <row r="269">
      <c r="D269" s="96"/>
      <c r="G269" s="97"/>
      <c r="R269" s="98"/>
      <c r="BG269" s="96"/>
      <c r="BI269" s="97"/>
      <c r="BL269" s="97"/>
      <c r="BO269" s="97"/>
      <c r="BR269" s="97"/>
      <c r="BU269" s="97"/>
      <c r="BX269" s="97"/>
      <c r="CA269" s="97"/>
      <c r="CD269" s="97"/>
      <c r="CH269" s="99"/>
      <c r="CI269" s="100"/>
      <c r="CJ269" s="101"/>
      <c r="CK269" s="100"/>
      <c r="CL269" s="71"/>
      <c r="CM269" s="102"/>
      <c r="CN269" s="71"/>
      <c r="CO269" s="71"/>
      <c r="CP269" s="101"/>
      <c r="CQ269" s="100"/>
      <c r="CS269" s="49"/>
      <c r="CX269" s="97"/>
      <c r="CY269" s="71"/>
      <c r="CZ269" s="71"/>
      <c r="DB269" s="97"/>
      <c r="DC269" s="104"/>
      <c r="DD269" s="71"/>
      <c r="DE269" s="105"/>
      <c r="DF269" s="71"/>
      <c r="DG269" s="71"/>
      <c r="DH269" s="105"/>
      <c r="DI269" s="71"/>
      <c r="DJ269" s="71"/>
      <c r="DK269" s="71"/>
      <c r="DL269" s="71"/>
    </row>
    <row r="270">
      <c r="D270" s="96"/>
      <c r="G270" s="97"/>
      <c r="R270" s="98"/>
      <c r="BG270" s="96"/>
      <c r="BI270" s="97"/>
      <c r="BL270" s="97"/>
      <c r="BO270" s="97"/>
      <c r="BR270" s="97"/>
      <c r="BU270" s="97"/>
      <c r="BX270" s="97"/>
      <c r="CA270" s="97"/>
      <c r="CD270" s="97"/>
      <c r="CH270" s="99"/>
      <c r="CI270" s="100"/>
      <c r="CJ270" s="101"/>
      <c r="CK270" s="100"/>
      <c r="CL270" s="71"/>
      <c r="CM270" s="102"/>
      <c r="CN270" s="71"/>
      <c r="CO270" s="71"/>
      <c r="CP270" s="101"/>
      <c r="CQ270" s="100"/>
      <c r="CS270" s="49"/>
      <c r="CX270" s="97"/>
      <c r="CY270" s="71"/>
      <c r="CZ270" s="71"/>
      <c r="DB270" s="97"/>
      <c r="DC270" s="104"/>
      <c r="DD270" s="71"/>
      <c r="DE270" s="105"/>
      <c r="DF270" s="71"/>
      <c r="DG270" s="71"/>
      <c r="DH270" s="105"/>
      <c r="DI270" s="71"/>
      <c r="DJ270" s="71"/>
      <c r="DK270" s="71"/>
      <c r="DL270" s="71"/>
    </row>
    <row r="271">
      <c r="D271" s="96"/>
      <c r="G271" s="97"/>
      <c r="R271" s="98"/>
      <c r="BG271" s="96"/>
      <c r="BI271" s="97"/>
      <c r="BL271" s="97"/>
      <c r="BO271" s="97"/>
      <c r="BR271" s="97"/>
      <c r="BU271" s="97"/>
      <c r="BX271" s="97"/>
      <c r="CA271" s="97"/>
      <c r="CD271" s="97"/>
      <c r="CH271" s="99"/>
      <c r="CI271" s="100"/>
      <c r="CJ271" s="101"/>
      <c r="CK271" s="100"/>
      <c r="CL271" s="71"/>
      <c r="CM271" s="102"/>
      <c r="CN271" s="71"/>
      <c r="CO271" s="71"/>
      <c r="CP271" s="101"/>
      <c r="CQ271" s="100"/>
      <c r="CS271" s="49"/>
      <c r="CX271" s="97"/>
      <c r="CY271" s="71"/>
      <c r="CZ271" s="71"/>
      <c r="DB271" s="97"/>
      <c r="DC271" s="104"/>
      <c r="DD271" s="71"/>
      <c r="DE271" s="105"/>
      <c r="DF271" s="71"/>
      <c r="DG271" s="71"/>
      <c r="DH271" s="105"/>
      <c r="DI271" s="71"/>
      <c r="DJ271" s="71"/>
      <c r="DK271" s="71"/>
      <c r="DL271" s="71"/>
    </row>
    <row r="272">
      <c r="D272" s="96"/>
      <c r="G272" s="97"/>
      <c r="R272" s="98"/>
      <c r="BG272" s="96"/>
      <c r="BI272" s="97"/>
      <c r="BL272" s="97"/>
      <c r="BO272" s="97"/>
      <c r="BR272" s="97"/>
      <c r="BU272" s="97"/>
      <c r="BX272" s="97"/>
      <c r="CA272" s="97"/>
      <c r="CD272" s="97"/>
      <c r="CH272" s="99"/>
      <c r="CI272" s="100"/>
      <c r="CJ272" s="101"/>
      <c r="CK272" s="100"/>
      <c r="CL272" s="71"/>
      <c r="CM272" s="102"/>
      <c r="CN272" s="71"/>
      <c r="CO272" s="71"/>
      <c r="CP272" s="101"/>
      <c r="CQ272" s="100"/>
      <c r="CS272" s="49"/>
      <c r="CX272" s="97"/>
      <c r="CY272" s="71"/>
      <c r="CZ272" s="71"/>
      <c r="DB272" s="97"/>
      <c r="DC272" s="104"/>
      <c r="DD272" s="71"/>
      <c r="DE272" s="105"/>
      <c r="DF272" s="71"/>
      <c r="DG272" s="71"/>
      <c r="DH272" s="105"/>
      <c r="DI272" s="71"/>
      <c r="DJ272" s="71"/>
      <c r="DK272" s="71"/>
      <c r="DL272" s="71"/>
    </row>
    <row r="273">
      <c r="D273" s="96"/>
      <c r="G273" s="97"/>
      <c r="R273" s="98"/>
      <c r="BG273" s="96"/>
      <c r="BI273" s="97"/>
      <c r="BL273" s="97"/>
      <c r="BO273" s="97"/>
      <c r="BR273" s="97"/>
      <c r="BU273" s="97"/>
      <c r="BX273" s="97"/>
      <c r="CA273" s="97"/>
      <c r="CD273" s="97"/>
      <c r="CH273" s="99"/>
      <c r="CI273" s="100"/>
      <c r="CJ273" s="101"/>
      <c r="CK273" s="100"/>
      <c r="CL273" s="71"/>
      <c r="CM273" s="102"/>
      <c r="CN273" s="71"/>
      <c r="CO273" s="71"/>
      <c r="CP273" s="101"/>
      <c r="CQ273" s="100"/>
      <c r="CS273" s="49"/>
      <c r="CX273" s="97"/>
      <c r="CY273" s="71"/>
      <c r="CZ273" s="71"/>
      <c r="DB273" s="97"/>
      <c r="DC273" s="104"/>
      <c r="DD273" s="71"/>
      <c r="DE273" s="105"/>
      <c r="DF273" s="71"/>
      <c r="DG273" s="71"/>
      <c r="DH273" s="105"/>
      <c r="DI273" s="71"/>
      <c r="DJ273" s="71"/>
      <c r="DK273" s="71"/>
      <c r="DL273" s="71"/>
    </row>
    <row r="274">
      <c r="D274" s="96"/>
      <c r="G274" s="97"/>
      <c r="R274" s="98"/>
      <c r="BG274" s="96"/>
      <c r="BI274" s="97"/>
      <c r="BL274" s="97"/>
      <c r="BO274" s="97"/>
      <c r="BR274" s="97"/>
      <c r="BU274" s="97"/>
      <c r="BX274" s="97"/>
      <c r="CA274" s="97"/>
      <c r="CD274" s="97"/>
      <c r="CH274" s="99"/>
      <c r="CI274" s="100"/>
      <c r="CJ274" s="101"/>
      <c r="CK274" s="100"/>
      <c r="CL274" s="71"/>
      <c r="CM274" s="102"/>
      <c r="CN274" s="71"/>
      <c r="CO274" s="71"/>
      <c r="CP274" s="101"/>
      <c r="CQ274" s="100"/>
      <c r="CS274" s="49"/>
      <c r="CX274" s="97"/>
      <c r="CY274" s="71"/>
      <c r="CZ274" s="71"/>
      <c r="DB274" s="97"/>
      <c r="DC274" s="104"/>
      <c r="DD274" s="71"/>
      <c r="DE274" s="105"/>
      <c r="DF274" s="71"/>
      <c r="DG274" s="71"/>
      <c r="DH274" s="105"/>
      <c r="DI274" s="71"/>
      <c r="DJ274" s="71"/>
      <c r="DK274" s="71"/>
      <c r="DL274" s="71"/>
    </row>
    <row r="275">
      <c r="D275" s="96"/>
      <c r="G275" s="97"/>
      <c r="R275" s="98"/>
      <c r="BG275" s="96"/>
      <c r="BI275" s="97"/>
      <c r="BL275" s="97"/>
      <c r="BO275" s="97"/>
      <c r="BR275" s="97"/>
      <c r="BU275" s="97"/>
      <c r="BX275" s="97"/>
      <c r="CA275" s="97"/>
      <c r="CD275" s="97"/>
      <c r="CH275" s="99"/>
      <c r="CI275" s="100"/>
      <c r="CJ275" s="101"/>
      <c r="CK275" s="100"/>
      <c r="CL275" s="71"/>
      <c r="CM275" s="102"/>
      <c r="CN275" s="71"/>
      <c r="CO275" s="71"/>
      <c r="CP275" s="101"/>
      <c r="CQ275" s="100"/>
      <c r="CS275" s="49"/>
      <c r="CX275" s="97"/>
      <c r="CY275" s="71"/>
      <c r="CZ275" s="71"/>
      <c r="DB275" s="97"/>
      <c r="DC275" s="104"/>
      <c r="DD275" s="71"/>
      <c r="DE275" s="105"/>
      <c r="DF275" s="71"/>
      <c r="DG275" s="71"/>
      <c r="DH275" s="105"/>
      <c r="DI275" s="71"/>
      <c r="DJ275" s="71"/>
      <c r="DK275" s="71"/>
      <c r="DL275" s="71"/>
    </row>
    <row r="276">
      <c r="D276" s="96"/>
      <c r="G276" s="97"/>
      <c r="R276" s="98"/>
      <c r="BG276" s="96"/>
      <c r="BI276" s="97"/>
      <c r="BL276" s="97"/>
      <c r="BO276" s="97"/>
      <c r="BR276" s="97"/>
      <c r="BU276" s="97"/>
      <c r="BX276" s="97"/>
      <c r="CA276" s="97"/>
      <c r="CD276" s="97"/>
      <c r="CH276" s="99"/>
      <c r="CI276" s="100"/>
      <c r="CJ276" s="101"/>
      <c r="CK276" s="100"/>
      <c r="CL276" s="71"/>
      <c r="CM276" s="102"/>
      <c r="CN276" s="71"/>
      <c r="CO276" s="71"/>
      <c r="CP276" s="101"/>
      <c r="CQ276" s="100"/>
      <c r="CS276" s="49"/>
      <c r="CX276" s="97"/>
      <c r="CY276" s="71"/>
      <c r="CZ276" s="71"/>
      <c r="DB276" s="97"/>
      <c r="DC276" s="104"/>
      <c r="DD276" s="71"/>
      <c r="DE276" s="105"/>
      <c r="DF276" s="71"/>
      <c r="DG276" s="71"/>
      <c r="DH276" s="105"/>
      <c r="DI276" s="71"/>
      <c r="DJ276" s="71"/>
      <c r="DK276" s="71"/>
      <c r="DL276" s="71"/>
    </row>
    <row r="277">
      <c r="D277" s="96"/>
      <c r="G277" s="97"/>
      <c r="R277" s="98"/>
      <c r="BG277" s="96"/>
      <c r="BI277" s="97"/>
      <c r="BL277" s="97"/>
      <c r="BO277" s="97"/>
      <c r="BR277" s="97"/>
      <c r="BU277" s="97"/>
      <c r="BX277" s="97"/>
      <c r="CA277" s="97"/>
      <c r="CD277" s="97"/>
      <c r="CH277" s="99"/>
      <c r="CI277" s="100"/>
      <c r="CJ277" s="101"/>
      <c r="CK277" s="100"/>
      <c r="CL277" s="71"/>
      <c r="CM277" s="102"/>
      <c r="CN277" s="71"/>
      <c r="CO277" s="71"/>
      <c r="CP277" s="101"/>
      <c r="CQ277" s="100"/>
      <c r="CS277" s="49"/>
      <c r="CX277" s="97"/>
      <c r="CY277" s="71"/>
      <c r="CZ277" s="71"/>
      <c r="DB277" s="97"/>
      <c r="DC277" s="104"/>
      <c r="DD277" s="71"/>
      <c r="DE277" s="105"/>
      <c r="DF277" s="71"/>
      <c r="DG277" s="71"/>
      <c r="DH277" s="105"/>
      <c r="DI277" s="71"/>
      <c r="DJ277" s="71"/>
      <c r="DK277" s="71"/>
      <c r="DL277" s="71"/>
    </row>
    <row r="278">
      <c r="D278" s="96"/>
      <c r="G278" s="97"/>
      <c r="R278" s="98"/>
      <c r="BG278" s="96"/>
      <c r="BI278" s="97"/>
      <c r="BL278" s="97"/>
      <c r="BO278" s="97"/>
      <c r="BR278" s="97"/>
      <c r="BU278" s="97"/>
      <c r="BX278" s="97"/>
      <c r="CA278" s="97"/>
      <c r="CD278" s="97"/>
      <c r="CH278" s="99"/>
      <c r="CI278" s="100"/>
      <c r="CJ278" s="101"/>
      <c r="CK278" s="100"/>
      <c r="CL278" s="71"/>
      <c r="CM278" s="102"/>
      <c r="CN278" s="71"/>
      <c r="CO278" s="71"/>
      <c r="CP278" s="101"/>
      <c r="CQ278" s="100"/>
      <c r="CS278" s="49"/>
      <c r="CX278" s="97"/>
      <c r="CY278" s="71"/>
      <c r="CZ278" s="71"/>
      <c r="DB278" s="97"/>
      <c r="DC278" s="104"/>
      <c r="DD278" s="71"/>
      <c r="DE278" s="105"/>
      <c r="DF278" s="71"/>
      <c r="DG278" s="71"/>
      <c r="DH278" s="105"/>
      <c r="DI278" s="71"/>
      <c r="DJ278" s="71"/>
      <c r="DK278" s="71"/>
      <c r="DL278" s="71"/>
    </row>
    <row r="279">
      <c r="D279" s="96"/>
      <c r="G279" s="97"/>
      <c r="R279" s="98"/>
      <c r="BG279" s="96"/>
      <c r="BI279" s="97"/>
      <c r="BL279" s="97"/>
      <c r="BO279" s="97"/>
      <c r="BR279" s="97"/>
      <c r="BU279" s="97"/>
      <c r="BX279" s="97"/>
      <c r="CA279" s="97"/>
      <c r="CD279" s="97"/>
      <c r="CH279" s="99"/>
      <c r="CI279" s="100"/>
      <c r="CJ279" s="101"/>
      <c r="CK279" s="100"/>
      <c r="CL279" s="71"/>
      <c r="CM279" s="102"/>
      <c r="CN279" s="71"/>
      <c r="CO279" s="71"/>
      <c r="CP279" s="101"/>
      <c r="CQ279" s="100"/>
      <c r="CS279" s="49"/>
      <c r="CX279" s="97"/>
      <c r="CY279" s="71"/>
      <c r="CZ279" s="71"/>
      <c r="DB279" s="97"/>
      <c r="DC279" s="104"/>
      <c r="DD279" s="71"/>
      <c r="DE279" s="105"/>
      <c r="DF279" s="71"/>
      <c r="DG279" s="71"/>
      <c r="DH279" s="105"/>
      <c r="DI279" s="71"/>
      <c r="DJ279" s="71"/>
      <c r="DK279" s="71"/>
      <c r="DL279" s="71"/>
    </row>
    <row r="280">
      <c r="D280" s="96"/>
      <c r="G280" s="97"/>
      <c r="R280" s="98"/>
      <c r="BG280" s="96"/>
      <c r="BI280" s="97"/>
      <c r="BL280" s="97"/>
      <c r="BO280" s="97"/>
      <c r="BR280" s="97"/>
      <c r="BU280" s="97"/>
      <c r="BX280" s="97"/>
      <c r="CA280" s="97"/>
      <c r="CD280" s="97"/>
      <c r="CH280" s="99"/>
      <c r="CI280" s="100"/>
      <c r="CJ280" s="101"/>
      <c r="CK280" s="100"/>
      <c r="CL280" s="71"/>
      <c r="CM280" s="102"/>
      <c r="CN280" s="71"/>
      <c r="CO280" s="71"/>
      <c r="CP280" s="101"/>
      <c r="CQ280" s="100"/>
      <c r="CS280" s="49"/>
      <c r="CX280" s="97"/>
      <c r="CY280" s="71"/>
      <c r="CZ280" s="71"/>
      <c r="DB280" s="97"/>
      <c r="DC280" s="104"/>
      <c r="DD280" s="71"/>
      <c r="DE280" s="105"/>
      <c r="DF280" s="71"/>
      <c r="DG280" s="71"/>
      <c r="DH280" s="105"/>
      <c r="DI280" s="71"/>
      <c r="DJ280" s="71"/>
      <c r="DK280" s="71"/>
      <c r="DL280" s="71"/>
    </row>
    <row r="281">
      <c r="D281" s="96"/>
      <c r="G281" s="97"/>
      <c r="R281" s="98"/>
      <c r="BG281" s="96"/>
      <c r="BI281" s="97"/>
      <c r="BL281" s="97"/>
      <c r="BO281" s="97"/>
      <c r="BR281" s="97"/>
      <c r="BU281" s="97"/>
      <c r="BX281" s="97"/>
      <c r="CA281" s="97"/>
      <c r="CD281" s="97"/>
      <c r="CH281" s="99"/>
      <c r="CI281" s="100"/>
      <c r="CJ281" s="101"/>
      <c r="CK281" s="100"/>
      <c r="CL281" s="71"/>
      <c r="CM281" s="102"/>
      <c r="CN281" s="71"/>
      <c r="CO281" s="71"/>
      <c r="CP281" s="101"/>
      <c r="CQ281" s="100"/>
      <c r="CS281" s="49"/>
      <c r="CX281" s="97"/>
      <c r="CY281" s="71"/>
      <c r="CZ281" s="71"/>
      <c r="DB281" s="97"/>
      <c r="DC281" s="104"/>
      <c r="DD281" s="71"/>
      <c r="DE281" s="105"/>
      <c r="DF281" s="71"/>
      <c r="DG281" s="71"/>
      <c r="DH281" s="105"/>
      <c r="DI281" s="71"/>
      <c r="DJ281" s="71"/>
      <c r="DK281" s="71"/>
      <c r="DL281" s="71"/>
    </row>
    <row r="282">
      <c r="D282" s="96"/>
      <c r="G282" s="97"/>
      <c r="R282" s="98"/>
      <c r="BG282" s="96"/>
      <c r="BI282" s="97"/>
      <c r="BL282" s="97"/>
      <c r="BO282" s="97"/>
      <c r="BR282" s="97"/>
      <c r="BU282" s="97"/>
      <c r="BX282" s="97"/>
      <c r="CA282" s="97"/>
      <c r="CD282" s="97"/>
      <c r="CH282" s="99"/>
      <c r="CI282" s="100"/>
      <c r="CJ282" s="101"/>
      <c r="CK282" s="100"/>
      <c r="CL282" s="71"/>
      <c r="CM282" s="102"/>
      <c r="CN282" s="71"/>
      <c r="CO282" s="71"/>
      <c r="CP282" s="101"/>
      <c r="CQ282" s="100"/>
      <c r="CS282" s="49"/>
      <c r="CX282" s="97"/>
      <c r="CY282" s="71"/>
      <c r="CZ282" s="71"/>
      <c r="DB282" s="97"/>
      <c r="DC282" s="104"/>
      <c r="DD282" s="71"/>
      <c r="DE282" s="105"/>
      <c r="DF282" s="71"/>
      <c r="DG282" s="71"/>
      <c r="DH282" s="105"/>
      <c r="DI282" s="71"/>
      <c r="DJ282" s="71"/>
      <c r="DK282" s="71"/>
      <c r="DL282" s="71"/>
    </row>
    <row r="283">
      <c r="D283" s="96"/>
      <c r="G283" s="97"/>
      <c r="R283" s="98"/>
      <c r="BG283" s="96"/>
      <c r="BI283" s="97"/>
      <c r="BL283" s="97"/>
      <c r="BO283" s="97"/>
      <c r="BR283" s="97"/>
      <c r="BU283" s="97"/>
      <c r="BX283" s="97"/>
      <c r="CA283" s="97"/>
      <c r="CD283" s="97"/>
      <c r="CH283" s="99"/>
      <c r="CI283" s="100"/>
      <c r="CJ283" s="101"/>
      <c r="CK283" s="100"/>
      <c r="CL283" s="71"/>
      <c r="CM283" s="102"/>
      <c r="CN283" s="71"/>
      <c r="CO283" s="71"/>
      <c r="CP283" s="101"/>
      <c r="CQ283" s="100"/>
      <c r="CS283" s="49"/>
      <c r="CX283" s="97"/>
      <c r="CY283" s="71"/>
      <c r="CZ283" s="71"/>
      <c r="DB283" s="97"/>
      <c r="DC283" s="104"/>
      <c r="DD283" s="71"/>
      <c r="DE283" s="105"/>
      <c r="DF283" s="71"/>
      <c r="DG283" s="71"/>
      <c r="DH283" s="105"/>
      <c r="DI283" s="71"/>
      <c r="DJ283" s="71"/>
      <c r="DK283" s="71"/>
      <c r="DL283" s="71"/>
    </row>
    <row r="284">
      <c r="D284" s="96"/>
      <c r="G284" s="97"/>
      <c r="R284" s="98"/>
      <c r="BG284" s="96"/>
      <c r="BI284" s="97"/>
      <c r="BL284" s="97"/>
      <c r="BO284" s="97"/>
      <c r="BR284" s="97"/>
      <c r="BU284" s="97"/>
      <c r="BX284" s="97"/>
      <c r="CA284" s="97"/>
      <c r="CD284" s="97"/>
      <c r="CH284" s="99"/>
      <c r="CI284" s="100"/>
      <c r="CJ284" s="101"/>
      <c r="CK284" s="100"/>
      <c r="CL284" s="71"/>
      <c r="CM284" s="102"/>
      <c r="CN284" s="71"/>
      <c r="CO284" s="71"/>
      <c r="CP284" s="101"/>
      <c r="CQ284" s="100"/>
      <c r="CS284" s="49"/>
      <c r="CX284" s="97"/>
      <c r="CY284" s="71"/>
      <c r="CZ284" s="71"/>
      <c r="DB284" s="97"/>
      <c r="DC284" s="104"/>
      <c r="DD284" s="71"/>
      <c r="DE284" s="105"/>
      <c r="DF284" s="71"/>
      <c r="DG284" s="71"/>
      <c r="DH284" s="105"/>
      <c r="DI284" s="71"/>
      <c r="DJ284" s="71"/>
      <c r="DK284" s="71"/>
      <c r="DL284" s="71"/>
    </row>
    <row r="285">
      <c r="D285" s="96"/>
      <c r="G285" s="97"/>
      <c r="R285" s="98"/>
      <c r="BG285" s="96"/>
      <c r="BI285" s="97"/>
      <c r="BL285" s="97"/>
      <c r="BO285" s="97"/>
      <c r="BR285" s="97"/>
      <c r="BU285" s="97"/>
      <c r="BX285" s="97"/>
      <c r="CA285" s="97"/>
      <c r="CD285" s="97"/>
      <c r="CH285" s="99"/>
      <c r="CI285" s="100"/>
      <c r="CJ285" s="101"/>
      <c r="CK285" s="100"/>
      <c r="CL285" s="71"/>
      <c r="CM285" s="102"/>
      <c r="CN285" s="71"/>
      <c r="CO285" s="71"/>
      <c r="CP285" s="101"/>
      <c r="CQ285" s="100"/>
      <c r="CS285" s="49"/>
      <c r="CX285" s="97"/>
      <c r="CY285" s="71"/>
      <c r="CZ285" s="71"/>
      <c r="DB285" s="97"/>
      <c r="DC285" s="104"/>
      <c r="DD285" s="71"/>
      <c r="DE285" s="105"/>
      <c r="DF285" s="71"/>
      <c r="DG285" s="71"/>
      <c r="DH285" s="105"/>
      <c r="DI285" s="71"/>
      <c r="DJ285" s="71"/>
      <c r="DK285" s="71"/>
      <c r="DL285" s="71"/>
    </row>
    <row r="286">
      <c r="D286" s="96"/>
      <c r="G286" s="97"/>
      <c r="R286" s="98"/>
      <c r="BG286" s="96"/>
      <c r="BI286" s="97"/>
      <c r="BL286" s="97"/>
      <c r="BO286" s="97"/>
      <c r="BR286" s="97"/>
      <c r="BU286" s="97"/>
      <c r="BX286" s="97"/>
      <c r="CA286" s="97"/>
      <c r="CD286" s="97"/>
      <c r="CH286" s="99"/>
      <c r="CI286" s="100"/>
      <c r="CJ286" s="101"/>
      <c r="CK286" s="100"/>
      <c r="CL286" s="71"/>
      <c r="CM286" s="102"/>
      <c r="CN286" s="71"/>
      <c r="CO286" s="71"/>
      <c r="CP286" s="101"/>
      <c r="CQ286" s="100"/>
      <c r="CS286" s="49"/>
      <c r="CX286" s="97"/>
      <c r="CY286" s="71"/>
      <c r="CZ286" s="71"/>
      <c r="DB286" s="97"/>
      <c r="DC286" s="104"/>
      <c r="DD286" s="71"/>
      <c r="DE286" s="105"/>
      <c r="DF286" s="71"/>
      <c r="DG286" s="71"/>
      <c r="DH286" s="105"/>
      <c r="DI286" s="71"/>
      <c r="DJ286" s="71"/>
      <c r="DK286" s="71"/>
      <c r="DL286" s="71"/>
    </row>
    <row r="287">
      <c r="D287" s="96"/>
      <c r="G287" s="97"/>
      <c r="R287" s="98"/>
      <c r="BG287" s="96"/>
      <c r="BI287" s="97"/>
      <c r="BL287" s="97"/>
      <c r="BO287" s="97"/>
      <c r="BR287" s="97"/>
      <c r="BU287" s="97"/>
      <c r="BX287" s="97"/>
      <c r="CA287" s="97"/>
      <c r="CD287" s="97"/>
      <c r="CH287" s="99"/>
      <c r="CI287" s="100"/>
      <c r="CJ287" s="101"/>
      <c r="CK287" s="100"/>
      <c r="CL287" s="71"/>
      <c r="CM287" s="102"/>
      <c r="CN287" s="71"/>
      <c r="CO287" s="71"/>
      <c r="CP287" s="101"/>
      <c r="CQ287" s="100"/>
      <c r="CS287" s="49"/>
      <c r="CX287" s="97"/>
      <c r="CY287" s="71"/>
      <c r="CZ287" s="71"/>
      <c r="DB287" s="97"/>
      <c r="DC287" s="104"/>
      <c r="DD287" s="71"/>
      <c r="DE287" s="105"/>
      <c r="DF287" s="71"/>
      <c r="DG287" s="71"/>
      <c r="DH287" s="105"/>
      <c r="DI287" s="71"/>
      <c r="DJ287" s="71"/>
      <c r="DK287" s="71"/>
      <c r="DL287" s="71"/>
    </row>
    <row r="288">
      <c r="D288" s="96"/>
      <c r="G288" s="97"/>
      <c r="R288" s="98"/>
      <c r="BG288" s="96"/>
      <c r="BI288" s="97"/>
      <c r="BL288" s="97"/>
      <c r="BO288" s="97"/>
      <c r="BR288" s="97"/>
      <c r="BU288" s="97"/>
      <c r="BX288" s="97"/>
      <c r="CA288" s="97"/>
      <c r="CD288" s="97"/>
      <c r="CH288" s="99"/>
      <c r="CI288" s="100"/>
      <c r="CJ288" s="101"/>
      <c r="CK288" s="100"/>
      <c r="CL288" s="71"/>
      <c r="CM288" s="102"/>
      <c r="CN288" s="71"/>
      <c r="CO288" s="71"/>
      <c r="CP288" s="101"/>
      <c r="CQ288" s="100"/>
      <c r="CS288" s="49"/>
      <c r="CX288" s="97"/>
      <c r="CY288" s="71"/>
      <c r="CZ288" s="71"/>
      <c r="DB288" s="97"/>
      <c r="DC288" s="104"/>
      <c r="DD288" s="71"/>
      <c r="DE288" s="105"/>
      <c r="DF288" s="71"/>
      <c r="DG288" s="71"/>
      <c r="DH288" s="105"/>
      <c r="DI288" s="71"/>
      <c r="DJ288" s="71"/>
      <c r="DK288" s="71"/>
      <c r="DL288" s="71"/>
    </row>
    <row r="289">
      <c r="D289" s="96"/>
      <c r="G289" s="97"/>
      <c r="R289" s="98"/>
      <c r="BG289" s="96"/>
      <c r="BI289" s="97"/>
      <c r="BL289" s="97"/>
      <c r="BO289" s="97"/>
      <c r="BR289" s="97"/>
      <c r="BU289" s="97"/>
      <c r="BX289" s="97"/>
      <c r="CA289" s="97"/>
      <c r="CD289" s="97"/>
      <c r="CH289" s="99"/>
      <c r="CI289" s="100"/>
      <c r="CJ289" s="101"/>
      <c r="CK289" s="100"/>
      <c r="CL289" s="71"/>
      <c r="CM289" s="102"/>
      <c r="CN289" s="71"/>
      <c r="CO289" s="71"/>
      <c r="CP289" s="101"/>
      <c r="CQ289" s="100"/>
      <c r="CS289" s="49"/>
      <c r="CX289" s="97"/>
      <c r="CY289" s="71"/>
      <c r="CZ289" s="71"/>
      <c r="DB289" s="97"/>
      <c r="DC289" s="104"/>
      <c r="DD289" s="71"/>
      <c r="DE289" s="105"/>
      <c r="DF289" s="71"/>
      <c r="DG289" s="71"/>
      <c r="DH289" s="105"/>
      <c r="DI289" s="71"/>
      <c r="DJ289" s="71"/>
      <c r="DK289" s="71"/>
      <c r="DL289" s="71"/>
    </row>
    <row r="290">
      <c r="D290" s="96"/>
      <c r="G290" s="97"/>
      <c r="R290" s="98"/>
      <c r="BG290" s="96"/>
      <c r="BI290" s="97"/>
      <c r="BL290" s="97"/>
      <c r="BO290" s="97"/>
      <c r="BR290" s="97"/>
      <c r="BU290" s="97"/>
      <c r="BX290" s="97"/>
      <c r="CA290" s="97"/>
      <c r="CD290" s="97"/>
      <c r="CH290" s="99"/>
      <c r="CI290" s="100"/>
      <c r="CJ290" s="101"/>
      <c r="CK290" s="100"/>
      <c r="CL290" s="71"/>
      <c r="CM290" s="102"/>
      <c r="CN290" s="71"/>
      <c r="CO290" s="71"/>
      <c r="CP290" s="101"/>
      <c r="CQ290" s="100"/>
      <c r="CS290" s="49"/>
      <c r="CX290" s="97"/>
      <c r="CY290" s="71"/>
      <c r="CZ290" s="71"/>
      <c r="DB290" s="97"/>
      <c r="DC290" s="104"/>
      <c r="DD290" s="71"/>
      <c r="DE290" s="105"/>
      <c r="DF290" s="71"/>
      <c r="DG290" s="71"/>
      <c r="DH290" s="105"/>
      <c r="DI290" s="71"/>
      <c r="DJ290" s="71"/>
      <c r="DK290" s="71"/>
      <c r="DL290" s="71"/>
    </row>
    <row r="291">
      <c r="D291" s="96"/>
      <c r="G291" s="97"/>
      <c r="R291" s="98"/>
      <c r="BG291" s="96"/>
      <c r="BI291" s="97"/>
      <c r="BL291" s="97"/>
      <c r="BO291" s="97"/>
      <c r="BR291" s="97"/>
      <c r="BU291" s="97"/>
      <c r="BX291" s="97"/>
      <c r="CA291" s="97"/>
      <c r="CD291" s="97"/>
      <c r="CH291" s="99"/>
      <c r="CI291" s="100"/>
      <c r="CJ291" s="101"/>
      <c r="CK291" s="100"/>
      <c r="CL291" s="71"/>
      <c r="CM291" s="102"/>
      <c r="CN291" s="71"/>
      <c r="CO291" s="71"/>
      <c r="CP291" s="101"/>
      <c r="CQ291" s="100"/>
      <c r="CS291" s="49"/>
      <c r="CX291" s="97"/>
      <c r="CY291" s="71"/>
      <c r="CZ291" s="71"/>
      <c r="DB291" s="97"/>
      <c r="DC291" s="104"/>
      <c r="DD291" s="71"/>
      <c r="DE291" s="105"/>
      <c r="DF291" s="71"/>
      <c r="DG291" s="71"/>
      <c r="DH291" s="105"/>
      <c r="DI291" s="71"/>
      <c r="DJ291" s="71"/>
      <c r="DK291" s="71"/>
      <c r="DL291" s="71"/>
    </row>
    <row r="292">
      <c r="D292" s="96"/>
      <c r="G292" s="97"/>
      <c r="R292" s="98"/>
      <c r="BG292" s="96"/>
      <c r="BI292" s="97"/>
      <c r="BL292" s="97"/>
      <c r="BO292" s="97"/>
      <c r="BR292" s="97"/>
      <c r="BU292" s="97"/>
      <c r="BX292" s="97"/>
      <c r="CA292" s="97"/>
      <c r="CD292" s="97"/>
      <c r="CH292" s="99"/>
      <c r="CI292" s="100"/>
      <c r="CJ292" s="101"/>
      <c r="CK292" s="100"/>
      <c r="CL292" s="71"/>
      <c r="CM292" s="102"/>
      <c r="CN292" s="71"/>
      <c r="CO292" s="71"/>
      <c r="CP292" s="101"/>
      <c r="CQ292" s="100"/>
      <c r="CS292" s="49"/>
      <c r="CX292" s="97"/>
      <c r="CY292" s="71"/>
      <c r="CZ292" s="71"/>
      <c r="DB292" s="97"/>
      <c r="DC292" s="104"/>
      <c r="DD292" s="71"/>
      <c r="DE292" s="105"/>
      <c r="DF292" s="71"/>
      <c r="DG292" s="71"/>
      <c r="DH292" s="105"/>
      <c r="DI292" s="71"/>
      <c r="DJ292" s="71"/>
      <c r="DK292" s="71"/>
      <c r="DL292" s="71"/>
    </row>
    <row r="293">
      <c r="D293" s="96"/>
      <c r="G293" s="97"/>
      <c r="R293" s="98"/>
      <c r="BG293" s="96"/>
      <c r="BI293" s="97"/>
      <c r="BL293" s="97"/>
      <c r="BO293" s="97"/>
      <c r="BR293" s="97"/>
      <c r="BU293" s="97"/>
      <c r="BX293" s="97"/>
      <c r="CA293" s="97"/>
      <c r="CD293" s="97"/>
      <c r="CH293" s="99"/>
      <c r="CI293" s="100"/>
      <c r="CJ293" s="101"/>
      <c r="CK293" s="100"/>
      <c r="CL293" s="71"/>
      <c r="CM293" s="102"/>
      <c r="CN293" s="71"/>
      <c r="CO293" s="71"/>
      <c r="CP293" s="101"/>
      <c r="CQ293" s="100"/>
      <c r="CS293" s="49"/>
      <c r="CX293" s="97"/>
      <c r="CY293" s="71"/>
      <c r="CZ293" s="71"/>
      <c r="DB293" s="97"/>
      <c r="DC293" s="104"/>
      <c r="DD293" s="71"/>
      <c r="DE293" s="105"/>
      <c r="DF293" s="71"/>
      <c r="DG293" s="71"/>
      <c r="DH293" s="105"/>
      <c r="DI293" s="71"/>
      <c r="DJ293" s="71"/>
      <c r="DK293" s="71"/>
      <c r="DL293" s="71"/>
    </row>
    <row r="294">
      <c r="D294" s="96"/>
      <c r="G294" s="97"/>
      <c r="R294" s="98"/>
      <c r="BG294" s="96"/>
      <c r="BI294" s="97"/>
      <c r="BL294" s="97"/>
      <c r="BO294" s="97"/>
      <c r="BR294" s="97"/>
      <c r="BU294" s="97"/>
      <c r="BX294" s="97"/>
      <c r="CA294" s="97"/>
      <c r="CD294" s="97"/>
      <c r="CH294" s="99"/>
      <c r="CI294" s="100"/>
      <c r="CJ294" s="101"/>
      <c r="CK294" s="100"/>
      <c r="CL294" s="71"/>
      <c r="CM294" s="102"/>
      <c r="CN294" s="71"/>
      <c r="CO294" s="71"/>
      <c r="CP294" s="101"/>
      <c r="CQ294" s="100"/>
      <c r="CS294" s="49"/>
      <c r="CX294" s="97"/>
      <c r="CY294" s="71"/>
      <c r="CZ294" s="71"/>
      <c r="DB294" s="97"/>
      <c r="DC294" s="104"/>
      <c r="DD294" s="71"/>
      <c r="DE294" s="105"/>
      <c r="DF294" s="71"/>
      <c r="DG294" s="71"/>
      <c r="DH294" s="105"/>
      <c r="DI294" s="71"/>
      <c r="DJ294" s="71"/>
      <c r="DK294" s="71"/>
      <c r="DL294" s="71"/>
    </row>
    <row r="295">
      <c r="D295" s="96"/>
      <c r="G295" s="97"/>
      <c r="R295" s="98"/>
      <c r="BG295" s="96"/>
      <c r="BI295" s="97"/>
      <c r="BL295" s="97"/>
      <c r="BO295" s="97"/>
      <c r="BR295" s="97"/>
      <c r="BU295" s="97"/>
      <c r="BX295" s="97"/>
      <c r="CA295" s="97"/>
      <c r="CD295" s="97"/>
      <c r="CH295" s="99"/>
      <c r="CI295" s="100"/>
      <c r="CJ295" s="101"/>
      <c r="CK295" s="100"/>
      <c r="CL295" s="71"/>
      <c r="CM295" s="102"/>
      <c r="CN295" s="71"/>
      <c r="CO295" s="71"/>
      <c r="CP295" s="101"/>
      <c r="CQ295" s="100"/>
      <c r="CS295" s="49"/>
      <c r="CX295" s="97"/>
      <c r="CY295" s="71"/>
      <c r="CZ295" s="71"/>
      <c r="DB295" s="97"/>
      <c r="DC295" s="104"/>
      <c r="DD295" s="71"/>
      <c r="DE295" s="105"/>
      <c r="DF295" s="71"/>
      <c r="DG295" s="71"/>
      <c r="DH295" s="105"/>
      <c r="DI295" s="71"/>
      <c r="DJ295" s="71"/>
      <c r="DK295" s="71"/>
      <c r="DL295" s="71"/>
    </row>
    <row r="296">
      <c r="D296" s="96"/>
      <c r="G296" s="97"/>
      <c r="R296" s="98"/>
      <c r="BG296" s="96"/>
      <c r="BI296" s="97"/>
      <c r="BL296" s="97"/>
      <c r="BO296" s="97"/>
      <c r="BR296" s="97"/>
      <c r="BU296" s="97"/>
      <c r="BX296" s="97"/>
      <c r="CA296" s="97"/>
      <c r="CD296" s="97"/>
      <c r="CH296" s="99"/>
      <c r="CI296" s="100"/>
      <c r="CJ296" s="101"/>
      <c r="CK296" s="100"/>
      <c r="CL296" s="71"/>
      <c r="CM296" s="102"/>
      <c r="CN296" s="71"/>
      <c r="CO296" s="71"/>
      <c r="CP296" s="101"/>
      <c r="CQ296" s="100"/>
      <c r="CS296" s="49"/>
      <c r="CX296" s="97"/>
      <c r="CY296" s="71"/>
      <c r="CZ296" s="71"/>
      <c r="DB296" s="97"/>
      <c r="DC296" s="104"/>
      <c r="DD296" s="71"/>
      <c r="DE296" s="105"/>
      <c r="DF296" s="71"/>
      <c r="DG296" s="71"/>
      <c r="DH296" s="105"/>
      <c r="DI296" s="71"/>
      <c r="DJ296" s="71"/>
      <c r="DK296" s="71"/>
      <c r="DL296" s="71"/>
    </row>
    <row r="297">
      <c r="D297" s="96"/>
      <c r="G297" s="97"/>
      <c r="R297" s="98"/>
      <c r="BG297" s="96"/>
      <c r="BI297" s="97"/>
      <c r="BL297" s="97"/>
      <c r="BO297" s="97"/>
      <c r="BR297" s="97"/>
      <c r="BU297" s="97"/>
      <c r="BX297" s="97"/>
      <c r="CA297" s="97"/>
      <c r="CD297" s="97"/>
      <c r="CH297" s="99"/>
      <c r="CI297" s="100"/>
      <c r="CJ297" s="101"/>
      <c r="CK297" s="100"/>
      <c r="CL297" s="71"/>
      <c r="CM297" s="102"/>
      <c r="CN297" s="71"/>
      <c r="CO297" s="71"/>
      <c r="CP297" s="101"/>
      <c r="CQ297" s="100"/>
      <c r="CS297" s="49"/>
      <c r="CX297" s="97"/>
      <c r="CY297" s="71"/>
      <c r="CZ297" s="71"/>
      <c r="DB297" s="97"/>
      <c r="DC297" s="104"/>
      <c r="DD297" s="71"/>
      <c r="DE297" s="105"/>
      <c r="DF297" s="71"/>
      <c r="DG297" s="71"/>
      <c r="DH297" s="105"/>
      <c r="DI297" s="71"/>
      <c r="DJ297" s="71"/>
      <c r="DK297" s="71"/>
      <c r="DL297" s="71"/>
    </row>
    <row r="298">
      <c r="D298" s="96"/>
      <c r="G298" s="97"/>
      <c r="R298" s="98"/>
      <c r="BG298" s="96"/>
      <c r="BI298" s="97"/>
      <c r="BL298" s="97"/>
      <c r="BO298" s="97"/>
      <c r="BR298" s="97"/>
      <c r="BU298" s="97"/>
      <c r="BX298" s="97"/>
      <c r="CA298" s="97"/>
      <c r="CD298" s="97"/>
      <c r="CH298" s="99"/>
      <c r="CI298" s="100"/>
      <c r="CJ298" s="101"/>
      <c r="CK298" s="100"/>
      <c r="CL298" s="71"/>
      <c r="CM298" s="102"/>
      <c r="CN298" s="71"/>
      <c r="CO298" s="71"/>
      <c r="CP298" s="101"/>
      <c r="CQ298" s="100"/>
      <c r="CS298" s="49"/>
      <c r="CX298" s="97"/>
      <c r="CY298" s="71"/>
      <c r="CZ298" s="71"/>
      <c r="DB298" s="97"/>
      <c r="DC298" s="104"/>
      <c r="DD298" s="71"/>
      <c r="DE298" s="105"/>
      <c r="DF298" s="71"/>
      <c r="DG298" s="71"/>
      <c r="DH298" s="105"/>
      <c r="DI298" s="71"/>
      <c r="DJ298" s="71"/>
      <c r="DK298" s="71"/>
      <c r="DL298" s="71"/>
    </row>
    <row r="299">
      <c r="D299" s="96"/>
      <c r="G299" s="97"/>
      <c r="R299" s="98"/>
      <c r="BG299" s="96"/>
      <c r="BI299" s="97"/>
      <c r="BL299" s="97"/>
      <c r="BO299" s="97"/>
      <c r="BR299" s="97"/>
      <c r="BU299" s="97"/>
      <c r="BX299" s="97"/>
      <c r="CA299" s="97"/>
      <c r="CD299" s="97"/>
      <c r="CH299" s="99"/>
      <c r="CI299" s="100"/>
      <c r="CJ299" s="101"/>
      <c r="CK299" s="100"/>
      <c r="CL299" s="71"/>
      <c r="CM299" s="102"/>
      <c r="CN299" s="71"/>
      <c r="CO299" s="71"/>
      <c r="CP299" s="101"/>
      <c r="CQ299" s="100"/>
      <c r="CS299" s="49"/>
      <c r="CX299" s="97"/>
      <c r="CY299" s="71"/>
      <c r="CZ299" s="71"/>
      <c r="DB299" s="97"/>
      <c r="DC299" s="104"/>
      <c r="DD299" s="71"/>
      <c r="DE299" s="105"/>
      <c r="DF299" s="71"/>
      <c r="DG299" s="71"/>
      <c r="DH299" s="105"/>
      <c r="DI299" s="71"/>
      <c r="DJ299" s="71"/>
      <c r="DK299" s="71"/>
      <c r="DL299" s="71"/>
    </row>
    <row r="300">
      <c r="D300" s="96"/>
      <c r="G300" s="97"/>
      <c r="R300" s="98"/>
      <c r="BG300" s="96"/>
      <c r="BI300" s="97"/>
      <c r="BL300" s="97"/>
      <c r="BO300" s="97"/>
      <c r="BR300" s="97"/>
      <c r="BU300" s="97"/>
      <c r="BX300" s="97"/>
      <c r="CA300" s="97"/>
      <c r="CD300" s="97"/>
      <c r="CH300" s="99"/>
      <c r="CI300" s="100"/>
      <c r="CJ300" s="101"/>
      <c r="CK300" s="100"/>
      <c r="CL300" s="71"/>
      <c r="CM300" s="102"/>
      <c r="CN300" s="71"/>
      <c r="CO300" s="71"/>
      <c r="CP300" s="101"/>
      <c r="CQ300" s="100"/>
      <c r="CS300" s="49"/>
      <c r="CX300" s="97"/>
      <c r="CY300" s="71"/>
      <c r="CZ300" s="71"/>
      <c r="DB300" s="97"/>
      <c r="DC300" s="104"/>
      <c r="DD300" s="71"/>
      <c r="DE300" s="105"/>
      <c r="DF300" s="71"/>
      <c r="DG300" s="71"/>
      <c r="DH300" s="105"/>
      <c r="DI300" s="71"/>
      <c r="DJ300" s="71"/>
      <c r="DK300" s="71"/>
      <c r="DL300" s="71"/>
    </row>
    <row r="301">
      <c r="D301" s="96"/>
      <c r="G301" s="97"/>
      <c r="R301" s="98"/>
      <c r="BG301" s="96"/>
      <c r="BI301" s="97"/>
      <c r="BL301" s="97"/>
      <c r="BO301" s="97"/>
      <c r="BR301" s="97"/>
      <c r="BU301" s="97"/>
      <c r="BX301" s="97"/>
      <c r="CA301" s="97"/>
      <c r="CD301" s="97"/>
      <c r="CH301" s="99"/>
      <c r="CI301" s="100"/>
      <c r="CJ301" s="101"/>
      <c r="CK301" s="100"/>
      <c r="CL301" s="71"/>
      <c r="CM301" s="102"/>
      <c r="CN301" s="71"/>
      <c r="CO301" s="71"/>
      <c r="CP301" s="101"/>
      <c r="CQ301" s="100"/>
      <c r="CS301" s="49"/>
      <c r="CX301" s="97"/>
      <c r="CY301" s="71"/>
      <c r="CZ301" s="71"/>
      <c r="DB301" s="97"/>
      <c r="DC301" s="104"/>
      <c r="DD301" s="71"/>
      <c r="DE301" s="105"/>
      <c r="DF301" s="71"/>
      <c r="DG301" s="71"/>
      <c r="DH301" s="105"/>
      <c r="DI301" s="71"/>
      <c r="DJ301" s="71"/>
      <c r="DK301" s="71"/>
      <c r="DL301" s="71"/>
    </row>
    <row r="302">
      <c r="D302" s="96"/>
      <c r="G302" s="97"/>
      <c r="R302" s="98"/>
      <c r="BG302" s="96"/>
      <c r="BI302" s="97"/>
      <c r="BL302" s="97"/>
      <c r="BO302" s="97"/>
      <c r="BR302" s="97"/>
      <c r="BU302" s="97"/>
      <c r="BX302" s="97"/>
      <c r="CA302" s="97"/>
      <c r="CD302" s="97"/>
      <c r="CH302" s="99"/>
      <c r="CI302" s="100"/>
      <c r="CJ302" s="101"/>
      <c r="CK302" s="100"/>
      <c r="CL302" s="71"/>
      <c r="CM302" s="102"/>
      <c r="CN302" s="71"/>
      <c r="CO302" s="71"/>
      <c r="CP302" s="101"/>
      <c r="CQ302" s="100"/>
      <c r="CS302" s="49"/>
      <c r="CX302" s="97"/>
      <c r="CY302" s="71"/>
      <c r="CZ302" s="71"/>
      <c r="DB302" s="97"/>
      <c r="DC302" s="104"/>
      <c r="DD302" s="71"/>
      <c r="DE302" s="105"/>
      <c r="DF302" s="71"/>
      <c r="DG302" s="71"/>
      <c r="DH302" s="105"/>
      <c r="DI302" s="71"/>
      <c r="DJ302" s="71"/>
      <c r="DK302" s="71"/>
      <c r="DL302" s="71"/>
    </row>
    <row r="303">
      <c r="D303" s="96"/>
      <c r="G303" s="97"/>
      <c r="R303" s="98"/>
      <c r="BG303" s="96"/>
      <c r="BI303" s="97"/>
      <c r="BL303" s="97"/>
      <c r="BO303" s="97"/>
      <c r="BR303" s="97"/>
      <c r="BU303" s="97"/>
      <c r="BX303" s="97"/>
      <c r="CA303" s="97"/>
      <c r="CD303" s="97"/>
      <c r="CH303" s="99"/>
      <c r="CI303" s="100"/>
      <c r="CJ303" s="101"/>
      <c r="CK303" s="100"/>
      <c r="CL303" s="71"/>
      <c r="CM303" s="102"/>
      <c r="CN303" s="71"/>
      <c r="CO303" s="71"/>
      <c r="CP303" s="101"/>
      <c r="CQ303" s="100"/>
      <c r="CS303" s="49"/>
      <c r="CX303" s="97"/>
      <c r="CY303" s="71"/>
      <c r="CZ303" s="71"/>
      <c r="DB303" s="97"/>
      <c r="DC303" s="104"/>
      <c r="DD303" s="71"/>
      <c r="DE303" s="105"/>
      <c r="DF303" s="71"/>
      <c r="DG303" s="71"/>
      <c r="DH303" s="105"/>
      <c r="DI303" s="71"/>
      <c r="DJ303" s="71"/>
      <c r="DK303" s="71"/>
      <c r="DL303" s="71"/>
    </row>
    <row r="304">
      <c r="D304" s="96"/>
      <c r="G304" s="97"/>
      <c r="R304" s="98"/>
      <c r="BG304" s="96"/>
      <c r="BI304" s="97"/>
      <c r="BL304" s="97"/>
      <c r="BO304" s="97"/>
      <c r="BR304" s="97"/>
      <c r="BU304" s="97"/>
      <c r="BX304" s="97"/>
      <c r="CA304" s="97"/>
      <c r="CD304" s="97"/>
      <c r="CH304" s="99"/>
      <c r="CI304" s="100"/>
      <c r="CJ304" s="101"/>
      <c r="CK304" s="100"/>
      <c r="CL304" s="71"/>
      <c r="CM304" s="102"/>
      <c r="CN304" s="71"/>
      <c r="CO304" s="71"/>
      <c r="CP304" s="101"/>
      <c r="CQ304" s="100"/>
      <c r="CS304" s="49"/>
      <c r="CX304" s="97"/>
      <c r="CY304" s="71"/>
      <c r="CZ304" s="71"/>
      <c r="DB304" s="97"/>
      <c r="DC304" s="104"/>
      <c r="DD304" s="71"/>
      <c r="DE304" s="105"/>
      <c r="DF304" s="71"/>
      <c r="DG304" s="71"/>
      <c r="DH304" s="105"/>
      <c r="DI304" s="71"/>
      <c r="DJ304" s="71"/>
      <c r="DK304" s="71"/>
      <c r="DL304" s="71"/>
    </row>
    <row r="305">
      <c r="D305" s="96"/>
      <c r="G305" s="97"/>
      <c r="R305" s="98"/>
      <c r="BG305" s="96"/>
      <c r="BI305" s="97"/>
      <c r="BL305" s="97"/>
      <c r="BO305" s="97"/>
      <c r="BR305" s="97"/>
      <c r="BU305" s="97"/>
      <c r="BX305" s="97"/>
      <c r="CA305" s="97"/>
      <c r="CD305" s="97"/>
      <c r="CH305" s="99"/>
      <c r="CI305" s="100"/>
      <c r="CJ305" s="101"/>
      <c r="CK305" s="100"/>
      <c r="CL305" s="71"/>
      <c r="CM305" s="102"/>
      <c r="CN305" s="71"/>
      <c r="CO305" s="71"/>
      <c r="CP305" s="101"/>
      <c r="CQ305" s="100"/>
      <c r="CS305" s="49"/>
      <c r="CX305" s="97"/>
      <c r="CY305" s="71"/>
      <c r="CZ305" s="71"/>
      <c r="DB305" s="97"/>
      <c r="DC305" s="104"/>
      <c r="DD305" s="71"/>
      <c r="DE305" s="105"/>
      <c r="DF305" s="71"/>
      <c r="DG305" s="71"/>
      <c r="DH305" s="105"/>
      <c r="DI305" s="71"/>
      <c r="DJ305" s="71"/>
      <c r="DK305" s="71"/>
      <c r="DL305" s="71"/>
    </row>
    <row r="306">
      <c r="D306" s="96"/>
      <c r="G306" s="97"/>
      <c r="R306" s="98"/>
      <c r="BG306" s="96"/>
      <c r="BI306" s="97"/>
      <c r="BL306" s="97"/>
      <c r="BO306" s="97"/>
      <c r="BR306" s="97"/>
      <c r="BU306" s="97"/>
      <c r="BX306" s="97"/>
      <c r="CA306" s="97"/>
      <c r="CD306" s="97"/>
      <c r="CH306" s="99"/>
      <c r="CI306" s="100"/>
      <c r="CJ306" s="101"/>
      <c r="CK306" s="100"/>
      <c r="CL306" s="71"/>
      <c r="CM306" s="102"/>
      <c r="CN306" s="71"/>
      <c r="CO306" s="71"/>
      <c r="CP306" s="101"/>
      <c r="CQ306" s="100"/>
      <c r="CS306" s="49"/>
      <c r="CX306" s="97"/>
      <c r="CY306" s="71"/>
      <c r="CZ306" s="71"/>
      <c r="DB306" s="97"/>
      <c r="DC306" s="104"/>
      <c r="DD306" s="71"/>
      <c r="DE306" s="105"/>
      <c r="DF306" s="71"/>
      <c r="DG306" s="71"/>
      <c r="DH306" s="105"/>
      <c r="DI306" s="71"/>
      <c r="DJ306" s="71"/>
      <c r="DK306" s="71"/>
      <c r="DL306" s="71"/>
    </row>
    <row r="307">
      <c r="D307" s="96"/>
      <c r="G307" s="97"/>
      <c r="R307" s="98"/>
      <c r="BG307" s="96"/>
      <c r="BI307" s="97"/>
      <c r="BL307" s="97"/>
      <c r="BO307" s="97"/>
      <c r="BR307" s="97"/>
      <c r="BU307" s="97"/>
      <c r="BX307" s="97"/>
      <c r="CA307" s="97"/>
      <c r="CD307" s="97"/>
      <c r="CH307" s="99"/>
      <c r="CI307" s="100"/>
      <c r="CJ307" s="101"/>
      <c r="CK307" s="100"/>
      <c r="CL307" s="71"/>
      <c r="CM307" s="102"/>
      <c r="CN307" s="71"/>
      <c r="CO307" s="71"/>
      <c r="CP307" s="101"/>
      <c r="CQ307" s="100"/>
      <c r="CS307" s="49"/>
      <c r="CX307" s="97"/>
      <c r="CY307" s="71"/>
      <c r="CZ307" s="71"/>
      <c r="DB307" s="97"/>
      <c r="DC307" s="104"/>
      <c r="DD307" s="71"/>
      <c r="DE307" s="105"/>
      <c r="DF307" s="71"/>
      <c r="DG307" s="71"/>
      <c r="DH307" s="105"/>
      <c r="DI307" s="71"/>
      <c r="DJ307" s="71"/>
      <c r="DK307" s="71"/>
      <c r="DL307" s="71"/>
    </row>
    <row r="308">
      <c r="D308" s="96"/>
      <c r="G308" s="97"/>
      <c r="R308" s="98"/>
      <c r="BG308" s="96"/>
      <c r="BI308" s="97"/>
      <c r="BL308" s="97"/>
      <c r="BO308" s="97"/>
      <c r="BR308" s="97"/>
      <c r="BU308" s="97"/>
      <c r="BX308" s="97"/>
      <c r="CA308" s="97"/>
      <c r="CD308" s="97"/>
      <c r="CH308" s="99"/>
      <c r="CI308" s="100"/>
      <c r="CJ308" s="101"/>
      <c r="CK308" s="100"/>
      <c r="CL308" s="71"/>
      <c r="CM308" s="102"/>
      <c r="CN308" s="71"/>
      <c r="CO308" s="71"/>
      <c r="CP308" s="101"/>
      <c r="CQ308" s="100"/>
      <c r="CS308" s="49"/>
      <c r="CX308" s="97"/>
      <c r="CY308" s="71"/>
      <c r="CZ308" s="71"/>
      <c r="DB308" s="97"/>
      <c r="DC308" s="104"/>
      <c r="DD308" s="71"/>
      <c r="DE308" s="105"/>
      <c r="DF308" s="71"/>
      <c r="DG308" s="71"/>
      <c r="DH308" s="105"/>
      <c r="DI308" s="71"/>
      <c r="DJ308" s="71"/>
      <c r="DK308" s="71"/>
      <c r="DL308" s="71"/>
    </row>
    <row r="309">
      <c r="D309" s="96"/>
      <c r="G309" s="97"/>
      <c r="R309" s="98"/>
      <c r="BG309" s="96"/>
      <c r="BI309" s="97"/>
      <c r="BL309" s="97"/>
      <c r="BO309" s="97"/>
      <c r="BR309" s="97"/>
      <c r="BU309" s="97"/>
      <c r="BX309" s="97"/>
      <c r="CA309" s="97"/>
      <c r="CD309" s="97"/>
      <c r="CH309" s="99"/>
      <c r="CI309" s="100"/>
      <c r="CJ309" s="101"/>
      <c r="CK309" s="100"/>
      <c r="CL309" s="71"/>
      <c r="CM309" s="102"/>
      <c r="CN309" s="71"/>
      <c r="CO309" s="71"/>
      <c r="CP309" s="101"/>
      <c r="CQ309" s="100"/>
      <c r="CS309" s="49"/>
      <c r="CX309" s="97"/>
      <c r="CY309" s="71"/>
      <c r="CZ309" s="71"/>
      <c r="DB309" s="97"/>
      <c r="DC309" s="104"/>
      <c r="DD309" s="71"/>
      <c r="DE309" s="105"/>
      <c r="DF309" s="71"/>
      <c r="DG309" s="71"/>
      <c r="DH309" s="105"/>
      <c r="DI309" s="71"/>
      <c r="DJ309" s="71"/>
      <c r="DK309" s="71"/>
      <c r="DL309" s="71"/>
    </row>
    <row r="310">
      <c r="D310" s="96"/>
      <c r="G310" s="97"/>
      <c r="R310" s="98"/>
      <c r="BG310" s="96"/>
      <c r="BI310" s="97"/>
      <c r="BL310" s="97"/>
      <c r="BO310" s="97"/>
      <c r="BR310" s="97"/>
      <c r="BU310" s="97"/>
      <c r="BX310" s="97"/>
      <c r="CA310" s="97"/>
      <c r="CD310" s="97"/>
      <c r="CH310" s="99"/>
      <c r="CI310" s="100"/>
      <c r="CJ310" s="101"/>
      <c r="CK310" s="100"/>
      <c r="CL310" s="71"/>
      <c r="CM310" s="102"/>
      <c r="CN310" s="71"/>
      <c r="CO310" s="71"/>
      <c r="CP310" s="101"/>
      <c r="CQ310" s="100"/>
      <c r="CS310" s="49"/>
      <c r="CX310" s="97"/>
      <c r="CY310" s="71"/>
      <c r="CZ310" s="71"/>
      <c r="DB310" s="97"/>
      <c r="DC310" s="104"/>
      <c r="DD310" s="71"/>
      <c r="DE310" s="105"/>
      <c r="DF310" s="71"/>
      <c r="DG310" s="71"/>
      <c r="DH310" s="105"/>
      <c r="DI310" s="71"/>
      <c r="DJ310" s="71"/>
      <c r="DK310" s="71"/>
      <c r="DL310" s="71"/>
    </row>
    <row r="311">
      <c r="D311" s="96"/>
      <c r="G311" s="97"/>
      <c r="R311" s="98"/>
      <c r="BG311" s="96"/>
      <c r="BI311" s="97"/>
      <c r="BL311" s="97"/>
      <c r="BO311" s="97"/>
      <c r="BR311" s="97"/>
      <c r="BU311" s="97"/>
      <c r="BX311" s="97"/>
      <c r="CA311" s="97"/>
      <c r="CD311" s="97"/>
      <c r="CH311" s="99"/>
      <c r="CI311" s="100"/>
      <c r="CJ311" s="101"/>
      <c r="CK311" s="100"/>
      <c r="CL311" s="71"/>
      <c r="CM311" s="102"/>
      <c r="CN311" s="71"/>
      <c r="CO311" s="71"/>
      <c r="CP311" s="101"/>
      <c r="CQ311" s="100"/>
      <c r="CS311" s="49"/>
      <c r="CX311" s="97"/>
      <c r="CY311" s="71"/>
      <c r="CZ311" s="71"/>
      <c r="DB311" s="97"/>
      <c r="DC311" s="104"/>
      <c r="DD311" s="71"/>
      <c r="DE311" s="105"/>
      <c r="DF311" s="71"/>
      <c r="DG311" s="71"/>
      <c r="DH311" s="105"/>
      <c r="DI311" s="71"/>
      <c r="DJ311" s="71"/>
      <c r="DK311" s="71"/>
      <c r="DL311" s="71"/>
    </row>
    <row r="312">
      <c r="D312" s="96"/>
      <c r="G312" s="97"/>
      <c r="R312" s="98"/>
      <c r="BG312" s="96"/>
      <c r="BI312" s="97"/>
      <c r="BL312" s="97"/>
      <c r="BO312" s="97"/>
      <c r="BR312" s="97"/>
      <c r="BU312" s="97"/>
      <c r="BX312" s="97"/>
      <c r="CA312" s="97"/>
      <c r="CD312" s="97"/>
      <c r="CH312" s="99"/>
      <c r="CI312" s="100"/>
      <c r="CJ312" s="101"/>
      <c r="CK312" s="100"/>
      <c r="CL312" s="71"/>
      <c r="CM312" s="102"/>
      <c r="CN312" s="71"/>
      <c r="CO312" s="71"/>
      <c r="CP312" s="101"/>
      <c r="CQ312" s="100"/>
      <c r="CS312" s="49"/>
      <c r="CX312" s="97"/>
      <c r="CY312" s="71"/>
      <c r="CZ312" s="71"/>
      <c r="DB312" s="97"/>
      <c r="DC312" s="104"/>
      <c r="DD312" s="71"/>
      <c r="DE312" s="105"/>
      <c r="DF312" s="71"/>
      <c r="DG312" s="71"/>
      <c r="DH312" s="105"/>
      <c r="DI312" s="71"/>
      <c r="DJ312" s="71"/>
      <c r="DK312" s="71"/>
      <c r="DL312" s="71"/>
    </row>
    <row r="313">
      <c r="D313" s="96"/>
      <c r="G313" s="97"/>
      <c r="R313" s="98"/>
      <c r="BG313" s="96"/>
      <c r="BI313" s="97"/>
      <c r="BL313" s="97"/>
      <c r="BO313" s="97"/>
      <c r="BR313" s="97"/>
      <c r="BU313" s="97"/>
      <c r="BX313" s="97"/>
      <c r="CA313" s="97"/>
      <c r="CD313" s="97"/>
      <c r="CH313" s="99"/>
      <c r="CI313" s="100"/>
      <c r="CJ313" s="101"/>
      <c r="CK313" s="100"/>
      <c r="CL313" s="71"/>
      <c r="CM313" s="102"/>
      <c r="CN313" s="71"/>
      <c r="CO313" s="71"/>
      <c r="CP313" s="101"/>
      <c r="CQ313" s="100"/>
      <c r="CS313" s="49"/>
      <c r="CX313" s="97"/>
      <c r="CY313" s="71"/>
      <c r="CZ313" s="71"/>
      <c r="DB313" s="97"/>
      <c r="DC313" s="104"/>
      <c r="DD313" s="71"/>
      <c r="DE313" s="105"/>
      <c r="DF313" s="71"/>
      <c r="DG313" s="71"/>
      <c r="DH313" s="105"/>
      <c r="DI313" s="71"/>
      <c r="DJ313" s="71"/>
      <c r="DK313" s="71"/>
      <c r="DL313" s="71"/>
    </row>
    <row r="314">
      <c r="D314" s="96"/>
      <c r="G314" s="97"/>
      <c r="R314" s="98"/>
      <c r="BG314" s="96"/>
      <c r="BI314" s="97"/>
      <c r="BL314" s="97"/>
      <c r="BO314" s="97"/>
      <c r="BR314" s="97"/>
      <c r="BU314" s="97"/>
      <c r="BX314" s="97"/>
      <c r="CA314" s="97"/>
      <c r="CD314" s="97"/>
      <c r="CH314" s="99"/>
      <c r="CI314" s="100"/>
      <c r="CJ314" s="101"/>
      <c r="CK314" s="100"/>
      <c r="CL314" s="71"/>
      <c r="CM314" s="102"/>
      <c r="CN314" s="71"/>
      <c r="CO314" s="71"/>
      <c r="CP314" s="101"/>
      <c r="CQ314" s="100"/>
      <c r="CS314" s="49"/>
      <c r="CX314" s="97"/>
      <c r="CY314" s="71"/>
      <c r="CZ314" s="71"/>
      <c r="DB314" s="97"/>
      <c r="DC314" s="104"/>
      <c r="DD314" s="71"/>
      <c r="DE314" s="105"/>
      <c r="DF314" s="71"/>
      <c r="DG314" s="71"/>
      <c r="DH314" s="105"/>
      <c r="DI314" s="71"/>
      <c r="DJ314" s="71"/>
      <c r="DK314" s="71"/>
      <c r="DL314" s="71"/>
    </row>
    <row r="315">
      <c r="D315" s="96"/>
      <c r="G315" s="97"/>
      <c r="R315" s="98"/>
      <c r="BG315" s="96"/>
      <c r="BI315" s="97"/>
      <c r="BL315" s="97"/>
      <c r="BO315" s="97"/>
      <c r="BR315" s="97"/>
      <c r="BU315" s="97"/>
      <c r="BX315" s="97"/>
      <c r="CA315" s="97"/>
      <c r="CD315" s="97"/>
      <c r="CH315" s="99"/>
      <c r="CI315" s="100"/>
      <c r="CJ315" s="101"/>
      <c r="CK315" s="100"/>
      <c r="CL315" s="71"/>
      <c r="CM315" s="102"/>
      <c r="CN315" s="71"/>
      <c r="CO315" s="71"/>
      <c r="CP315" s="101"/>
      <c r="CQ315" s="100"/>
      <c r="CS315" s="49"/>
      <c r="CX315" s="97"/>
      <c r="CY315" s="71"/>
      <c r="CZ315" s="71"/>
      <c r="DB315" s="97"/>
      <c r="DC315" s="104"/>
      <c r="DD315" s="71"/>
      <c r="DE315" s="105"/>
      <c r="DF315" s="71"/>
      <c r="DG315" s="71"/>
      <c r="DH315" s="105"/>
      <c r="DI315" s="71"/>
      <c r="DJ315" s="71"/>
      <c r="DK315" s="71"/>
      <c r="DL315" s="71"/>
    </row>
    <row r="316">
      <c r="D316" s="96"/>
      <c r="G316" s="97"/>
      <c r="R316" s="98"/>
      <c r="BG316" s="96"/>
      <c r="BI316" s="97"/>
      <c r="BL316" s="97"/>
      <c r="BO316" s="97"/>
      <c r="BR316" s="97"/>
      <c r="BU316" s="97"/>
      <c r="BX316" s="97"/>
      <c r="CA316" s="97"/>
      <c r="CD316" s="97"/>
      <c r="CH316" s="99"/>
      <c r="CI316" s="100"/>
      <c r="CJ316" s="101"/>
      <c r="CK316" s="100"/>
      <c r="CL316" s="71"/>
      <c r="CM316" s="102"/>
      <c r="CN316" s="71"/>
      <c r="CO316" s="71"/>
      <c r="CP316" s="101"/>
      <c r="CQ316" s="100"/>
      <c r="CS316" s="49"/>
      <c r="CX316" s="97"/>
      <c r="CY316" s="71"/>
      <c r="CZ316" s="71"/>
      <c r="DB316" s="97"/>
      <c r="DC316" s="104"/>
      <c r="DD316" s="71"/>
      <c r="DE316" s="105"/>
      <c r="DF316" s="71"/>
      <c r="DG316" s="71"/>
      <c r="DH316" s="105"/>
      <c r="DI316" s="71"/>
      <c r="DJ316" s="71"/>
      <c r="DK316" s="71"/>
      <c r="DL316" s="71"/>
    </row>
    <row r="317">
      <c r="D317" s="96"/>
      <c r="G317" s="97"/>
      <c r="R317" s="98"/>
      <c r="BG317" s="96"/>
      <c r="BI317" s="97"/>
      <c r="BL317" s="97"/>
      <c r="BO317" s="97"/>
      <c r="BR317" s="97"/>
      <c r="BU317" s="97"/>
      <c r="BX317" s="97"/>
      <c r="CA317" s="97"/>
      <c r="CD317" s="97"/>
      <c r="CH317" s="99"/>
      <c r="CI317" s="100"/>
      <c r="CJ317" s="101"/>
      <c r="CK317" s="100"/>
      <c r="CL317" s="71"/>
      <c r="CM317" s="102"/>
      <c r="CN317" s="71"/>
      <c r="CO317" s="71"/>
      <c r="CP317" s="101"/>
      <c r="CQ317" s="100"/>
      <c r="CS317" s="49"/>
      <c r="CX317" s="97"/>
      <c r="CY317" s="71"/>
      <c r="CZ317" s="71"/>
      <c r="DB317" s="97"/>
      <c r="DC317" s="104"/>
      <c r="DD317" s="71"/>
      <c r="DE317" s="105"/>
      <c r="DF317" s="71"/>
      <c r="DG317" s="71"/>
      <c r="DH317" s="105"/>
      <c r="DI317" s="71"/>
      <c r="DJ317" s="71"/>
      <c r="DK317" s="71"/>
      <c r="DL317" s="71"/>
    </row>
    <row r="318">
      <c r="D318" s="96"/>
      <c r="G318" s="97"/>
      <c r="R318" s="98"/>
      <c r="BG318" s="96"/>
      <c r="BI318" s="97"/>
      <c r="BL318" s="97"/>
      <c r="BO318" s="97"/>
      <c r="BR318" s="97"/>
      <c r="BU318" s="97"/>
      <c r="BX318" s="97"/>
      <c r="CA318" s="97"/>
      <c r="CD318" s="97"/>
      <c r="CH318" s="99"/>
      <c r="CI318" s="100"/>
      <c r="CJ318" s="101"/>
      <c r="CK318" s="100"/>
      <c r="CL318" s="71"/>
      <c r="CM318" s="102"/>
      <c r="CN318" s="71"/>
      <c r="CO318" s="71"/>
      <c r="CP318" s="101"/>
      <c r="CQ318" s="100"/>
      <c r="CS318" s="49"/>
      <c r="CX318" s="97"/>
      <c r="CY318" s="71"/>
      <c r="CZ318" s="71"/>
      <c r="DB318" s="97"/>
      <c r="DC318" s="104"/>
      <c r="DD318" s="71"/>
      <c r="DE318" s="105"/>
      <c r="DF318" s="71"/>
      <c r="DG318" s="71"/>
      <c r="DH318" s="105"/>
      <c r="DI318" s="71"/>
      <c r="DJ318" s="71"/>
      <c r="DK318" s="71"/>
      <c r="DL318" s="71"/>
    </row>
    <row r="319">
      <c r="D319" s="96"/>
      <c r="G319" s="97"/>
      <c r="R319" s="98"/>
      <c r="BG319" s="96"/>
      <c r="BI319" s="97"/>
      <c r="BL319" s="97"/>
      <c r="BO319" s="97"/>
      <c r="BR319" s="97"/>
      <c r="BU319" s="97"/>
      <c r="BX319" s="97"/>
      <c r="CA319" s="97"/>
      <c r="CD319" s="97"/>
      <c r="CH319" s="99"/>
      <c r="CI319" s="100"/>
      <c r="CJ319" s="101"/>
      <c r="CK319" s="100"/>
      <c r="CL319" s="71"/>
      <c r="CM319" s="102"/>
      <c r="CN319" s="71"/>
      <c r="CO319" s="71"/>
      <c r="CP319" s="101"/>
      <c r="CQ319" s="100"/>
      <c r="CS319" s="49"/>
      <c r="CX319" s="97"/>
      <c r="CY319" s="71"/>
      <c r="CZ319" s="71"/>
      <c r="DB319" s="97"/>
      <c r="DC319" s="104"/>
      <c r="DD319" s="71"/>
      <c r="DE319" s="105"/>
      <c r="DF319" s="71"/>
      <c r="DG319" s="71"/>
      <c r="DH319" s="105"/>
      <c r="DI319" s="71"/>
      <c r="DJ319" s="71"/>
      <c r="DK319" s="71"/>
      <c r="DL319" s="71"/>
    </row>
    <row r="320">
      <c r="D320" s="96"/>
      <c r="G320" s="97"/>
      <c r="R320" s="98"/>
      <c r="BG320" s="96"/>
      <c r="BI320" s="97"/>
      <c r="BL320" s="97"/>
      <c r="BO320" s="97"/>
      <c r="BR320" s="97"/>
      <c r="BU320" s="97"/>
      <c r="BX320" s="97"/>
      <c r="CA320" s="97"/>
      <c r="CD320" s="97"/>
      <c r="CH320" s="99"/>
      <c r="CI320" s="100"/>
      <c r="CJ320" s="101"/>
      <c r="CK320" s="100"/>
      <c r="CL320" s="71"/>
      <c r="CM320" s="102"/>
      <c r="CN320" s="71"/>
      <c r="CO320" s="71"/>
      <c r="CP320" s="101"/>
      <c r="CQ320" s="100"/>
      <c r="CS320" s="49"/>
      <c r="CX320" s="97"/>
      <c r="CY320" s="71"/>
      <c r="CZ320" s="71"/>
      <c r="DB320" s="97"/>
      <c r="DC320" s="104"/>
      <c r="DD320" s="71"/>
      <c r="DE320" s="105"/>
      <c r="DF320" s="71"/>
      <c r="DG320" s="71"/>
      <c r="DH320" s="105"/>
      <c r="DI320" s="71"/>
      <c r="DJ320" s="71"/>
      <c r="DK320" s="71"/>
      <c r="DL320" s="71"/>
    </row>
    <row r="321">
      <c r="D321" s="96"/>
      <c r="G321" s="97"/>
      <c r="R321" s="98"/>
      <c r="BG321" s="96"/>
      <c r="BI321" s="97"/>
      <c r="BL321" s="97"/>
      <c r="BO321" s="97"/>
      <c r="BR321" s="97"/>
      <c r="BU321" s="97"/>
      <c r="BX321" s="97"/>
      <c r="CA321" s="97"/>
      <c r="CD321" s="97"/>
      <c r="CH321" s="99"/>
      <c r="CI321" s="100"/>
      <c r="CJ321" s="101"/>
      <c r="CK321" s="100"/>
      <c r="CL321" s="71"/>
      <c r="CM321" s="102"/>
      <c r="CN321" s="71"/>
      <c r="CO321" s="71"/>
      <c r="CP321" s="101"/>
      <c r="CQ321" s="100"/>
      <c r="CS321" s="49"/>
      <c r="CX321" s="97"/>
      <c r="CY321" s="71"/>
      <c r="CZ321" s="71"/>
      <c r="DB321" s="97"/>
      <c r="DC321" s="104"/>
      <c r="DD321" s="71"/>
      <c r="DE321" s="105"/>
      <c r="DF321" s="71"/>
      <c r="DG321" s="71"/>
      <c r="DH321" s="105"/>
      <c r="DI321" s="71"/>
      <c r="DJ321" s="71"/>
      <c r="DK321" s="71"/>
      <c r="DL321" s="71"/>
    </row>
    <row r="322">
      <c r="D322" s="96"/>
      <c r="G322" s="97"/>
      <c r="R322" s="98"/>
      <c r="BG322" s="96"/>
      <c r="BI322" s="97"/>
      <c r="BL322" s="97"/>
      <c r="BO322" s="97"/>
      <c r="BR322" s="97"/>
      <c r="BU322" s="97"/>
      <c r="BX322" s="97"/>
      <c r="CA322" s="97"/>
      <c r="CD322" s="97"/>
      <c r="CH322" s="99"/>
      <c r="CI322" s="100"/>
      <c r="CJ322" s="101"/>
      <c r="CK322" s="100"/>
      <c r="CL322" s="71"/>
      <c r="CM322" s="102"/>
      <c r="CN322" s="71"/>
      <c r="CO322" s="71"/>
      <c r="CP322" s="101"/>
      <c r="CQ322" s="100"/>
      <c r="CS322" s="49"/>
      <c r="CX322" s="97"/>
      <c r="CY322" s="71"/>
      <c r="CZ322" s="71"/>
      <c r="DB322" s="97"/>
      <c r="DC322" s="104"/>
      <c r="DD322" s="71"/>
      <c r="DE322" s="105"/>
      <c r="DF322" s="71"/>
      <c r="DG322" s="71"/>
      <c r="DH322" s="105"/>
      <c r="DI322" s="71"/>
      <c r="DJ322" s="71"/>
      <c r="DK322" s="71"/>
      <c r="DL322" s="71"/>
    </row>
    <row r="323">
      <c r="D323" s="96"/>
      <c r="G323" s="97"/>
      <c r="R323" s="98"/>
      <c r="BG323" s="96"/>
      <c r="BI323" s="97"/>
      <c r="BL323" s="97"/>
      <c r="BO323" s="97"/>
      <c r="BR323" s="97"/>
      <c r="BU323" s="97"/>
      <c r="BX323" s="97"/>
      <c r="CA323" s="97"/>
      <c r="CD323" s="97"/>
      <c r="CH323" s="99"/>
      <c r="CI323" s="100"/>
      <c r="CJ323" s="101"/>
      <c r="CK323" s="100"/>
      <c r="CL323" s="71"/>
      <c r="CM323" s="102"/>
      <c r="CN323" s="71"/>
      <c r="CO323" s="71"/>
      <c r="CP323" s="101"/>
      <c r="CQ323" s="100"/>
      <c r="CS323" s="49"/>
      <c r="CX323" s="97"/>
      <c r="CY323" s="71"/>
      <c r="CZ323" s="71"/>
      <c r="DB323" s="97"/>
      <c r="DC323" s="104"/>
      <c r="DD323" s="71"/>
      <c r="DE323" s="105"/>
      <c r="DF323" s="71"/>
      <c r="DG323" s="71"/>
      <c r="DH323" s="105"/>
      <c r="DI323" s="71"/>
      <c r="DJ323" s="71"/>
      <c r="DK323" s="71"/>
      <c r="DL323" s="71"/>
    </row>
    <row r="324">
      <c r="D324" s="96"/>
      <c r="G324" s="97"/>
      <c r="R324" s="98"/>
      <c r="BG324" s="96"/>
      <c r="BI324" s="97"/>
      <c r="BL324" s="97"/>
      <c r="BO324" s="97"/>
      <c r="BR324" s="97"/>
      <c r="BU324" s="97"/>
      <c r="BX324" s="97"/>
      <c r="CA324" s="97"/>
      <c r="CD324" s="97"/>
      <c r="CH324" s="99"/>
      <c r="CI324" s="100"/>
      <c r="CJ324" s="101"/>
      <c r="CK324" s="100"/>
      <c r="CL324" s="71"/>
      <c r="CM324" s="102"/>
      <c r="CN324" s="71"/>
      <c r="CO324" s="71"/>
      <c r="CP324" s="101"/>
      <c r="CQ324" s="100"/>
      <c r="CS324" s="49"/>
      <c r="CX324" s="97"/>
      <c r="CY324" s="71"/>
      <c r="CZ324" s="71"/>
      <c r="DB324" s="97"/>
      <c r="DC324" s="104"/>
      <c r="DD324" s="71"/>
      <c r="DE324" s="105"/>
      <c r="DF324" s="71"/>
      <c r="DG324" s="71"/>
      <c r="DH324" s="105"/>
      <c r="DI324" s="71"/>
      <c r="DJ324" s="71"/>
      <c r="DK324" s="71"/>
      <c r="DL324" s="71"/>
    </row>
    <row r="325">
      <c r="D325" s="96"/>
      <c r="G325" s="97"/>
      <c r="R325" s="98"/>
      <c r="BG325" s="96"/>
      <c r="BI325" s="97"/>
      <c r="BL325" s="97"/>
      <c r="BO325" s="97"/>
      <c r="BR325" s="97"/>
      <c r="BU325" s="97"/>
      <c r="BX325" s="97"/>
      <c r="CA325" s="97"/>
      <c r="CD325" s="97"/>
      <c r="CH325" s="99"/>
      <c r="CI325" s="100"/>
      <c r="CJ325" s="101"/>
      <c r="CK325" s="100"/>
      <c r="CL325" s="71"/>
      <c r="CM325" s="102"/>
      <c r="CN325" s="71"/>
      <c r="CO325" s="71"/>
      <c r="CP325" s="101"/>
      <c r="CQ325" s="100"/>
      <c r="CS325" s="49"/>
      <c r="CX325" s="97"/>
      <c r="CY325" s="71"/>
      <c r="CZ325" s="71"/>
      <c r="DB325" s="97"/>
      <c r="DC325" s="104"/>
      <c r="DD325" s="71"/>
      <c r="DE325" s="105"/>
      <c r="DF325" s="71"/>
      <c r="DG325" s="71"/>
      <c r="DH325" s="105"/>
      <c r="DI325" s="71"/>
      <c r="DJ325" s="71"/>
      <c r="DK325" s="71"/>
      <c r="DL325" s="71"/>
    </row>
    <row r="326">
      <c r="D326" s="96"/>
      <c r="G326" s="97"/>
      <c r="R326" s="98"/>
      <c r="BG326" s="96"/>
      <c r="BI326" s="97"/>
      <c r="BL326" s="97"/>
      <c r="BO326" s="97"/>
      <c r="BR326" s="97"/>
      <c r="BU326" s="97"/>
      <c r="BX326" s="97"/>
      <c r="CA326" s="97"/>
      <c r="CD326" s="97"/>
      <c r="CH326" s="99"/>
      <c r="CI326" s="100"/>
      <c r="CJ326" s="101"/>
      <c r="CK326" s="100"/>
      <c r="CL326" s="71"/>
      <c r="CM326" s="102"/>
      <c r="CN326" s="71"/>
      <c r="CO326" s="71"/>
      <c r="CP326" s="101"/>
      <c r="CQ326" s="100"/>
      <c r="CS326" s="49"/>
      <c r="CX326" s="97"/>
      <c r="CY326" s="71"/>
      <c r="CZ326" s="71"/>
      <c r="DB326" s="97"/>
      <c r="DC326" s="104"/>
      <c r="DD326" s="71"/>
      <c r="DE326" s="105"/>
      <c r="DF326" s="71"/>
      <c r="DG326" s="71"/>
      <c r="DH326" s="105"/>
      <c r="DI326" s="71"/>
      <c r="DJ326" s="71"/>
      <c r="DK326" s="71"/>
      <c r="DL326" s="71"/>
    </row>
    <row r="327">
      <c r="D327" s="96"/>
      <c r="G327" s="97"/>
      <c r="R327" s="98"/>
      <c r="BG327" s="96"/>
      <c r="BI327" s="97"/>
      <c r="BL327" s="97"/>
      <c r="BO327" s="97"/>
      <c r="BR327" s="97"/>
      <c r="BU327" s="97"/>
      <c r="BX327" s="97"/>
      <c r="CA327" s="97"/>
      <c r="CD327" s="97"/>
      <c r="CH327" s="99"/>
      <c r="CI327" s="100"/>
      <c r="CJ327" s="101"/>
      <c r="CK327" s="100"/>
      <c r="CL327" s="71"/>
      <c r="CM327" s="102"/>
      <c r="CN327" s="71"/>
      <c r="CO327" s="71"/>
      <c r="CP327" s="101"/>
      <c r="CQ327" s="100"/>
      <c r="CS327" s="49"/>
      <c r="CX327" s="97"/>
      <c r="CY327" s="71"/>
      <c r="CZ327" s="71"/>
      <c r="DB327" s="97"/>
      <c r="DC327" s="104"/>
      <c r="DD327" s="71"/>
      <c r="DE327" s="105"/>
      <c r="DF327" s="71"/>
      <c r="DG327" s="71"/>
      <c r="DH327" s="105"/>
      <c r="DI327" s="71"/>
      <c r="DJ327" s="71"/>
      <c r="DK327" s="71"/>
      <c r="DL327" s="71"/>
    </row>
    <row r="328">
      <c r="D328" s="96"/>
      <c r="G328" s="97"/>
      <c r="R328" s="98"/>
      <c r="BG328" s="96"/>
      <c r="BI328" s="97"/>
      <c r="BL328" s="97"/>
      <c r="BO328" s="97"/>
      <c r="BR328" s="97"/>
      <c r="BU328" s="97"/>
      <c r="BX328" s="97"/>
      <c r="CA328" s="97"/>
      <c r="CD328" s="97"/>
      <c r="CH328" s="99"/>
      <c r="CI328" s="100"/>
      <c r="CJ328" s="101"/>
      <c r="CK328" s="100"/>
      <c r="CL328" s="71"/>
      <c r="CM328" s="102"/>
      <c r="CN328" s="71"/>
      <c r="CO328" s="71"/>
      <c r="CP328" s="101"/>
      <c r="CQ328" s="100"/>
      <c r="CS328" s="49"/>
      <c r="CX328" s="97"/>
      <c r="CY328" s="71"/>
      <c r="CZ328" s="71"/>
      <c r="DB328" s="97"/>
      <c r="DC328" s="104"/>
      <c r="DD328" s="71"/>
      <c r="DE328" s="105"/>
      <c r="DF328" s="71"/>
      <c r="DG328" s="71"/>
      <c r="DH328" s="105"/>
      <c r="DI328" s="71"/>
      <c r="DJ328" s="71"/>
      <c r="DK328" s="71"/>
      <c r="DL328" s="71"/>
    </row>
    <row r="329">
      <c r="D329" s="96"/>
      <c r="G329" s="97"/>
      <c r="R329" s="98"/>
      <c r="BG329" s="96"/>
      <c r="BI329" s="97"/>
      <c r="BL329" s="97"/>
      <c r="BO329" s="97"/>
      <c r="BR329" s="97"/>
      <c r="BU329" s="97"/>
      <c r="BX329" s="97"/>
      <c r="CA329" s="97"/>
      <c r="CD329" s="97"/>
      <c r="CH329" s="99"/>
      <c r="CI329" s="100"/>
      <c r="CJ329" s="101"/>
      <c r="CK329" s="100"/>
      <c r="CL329" s="71"/>
      <c r="CM329" s="102"/>
      <c r="CN329" s="71"/>
      <c r="CO329" s="71"/>
      <c r="CP329" s="101"/>
      <c r="CQ329" s="100"/>
      <c r="CS329" s="49"/>
      <c r="CX329" s="97"/>
      <c r="CY329" s="71"/>
      <c r="CZ329" s="71"/>
      <c r="DB329" s="97"/>
      <c r="DC329" s="104"/>
      <c r="DD329" s="71"/>
      <c r="DE329" s="105"/>
      <c r="DF329" s="71"/>
      <c r="DG329" s="71"/>
      <c r="DH329" s="105"/>
      <c r="DI329" s="71"/>
      <c r="DJ329" s="71"/>
      <c r="DK329" s="71"/>
      <c r="DL329" s="71"/>
    </row>
    <row r="330">
      <c r="D330" s="96"/>
      <c r="G330" s="97"/>
      <c r="R330" s="98"/>
      <c r="BG330" s="96"/>
      <c r="BI330" s="97"/>
      <c r="BL330" s="97"/>
      <c r="BO330" s="97"/>
      <c r="BR330" s="97"/>
      <c r="BU330" s="97"/>
      <c r="BX330" s="97"/>
      <c r="CA330" s="97"/>
      <c r="CD330" s="97"/>
      <c r="CH330" s="99"/>
      <c r="CI330" s="100"/>
      <c r="CJ330" s="101"/>
      <c r="CK330" s="100"/>
      <c r="CL330" s="71"/>
      <c r="CM330" s="102"/>
      <c r="CN330" s="71"/>
      <c r="CO330" s="71"/>
      <c r="CP330" s="101"/>
      <c r="CQ330" s="100"/>
      <c r="CS330" s="49"/>
      <c r="CX330" s="97"/>
      <c r="CY330" s="71"/>
      <c r="CZ330" s="71"/>
      <c r="DB330" s="97"/>
      <c r="DC330" s="104"/>
      <c r="DD330" s="71"/>
      <c r="DE330" s="105"/>
      <c r="DF330" s="71"/>
      <c r="DG330" s="71"/>
      <c r="DH330" s="105"/>
      <c r="DI330" s="71"/>
      <c r="DJ330" s="71"/>
      <c r="DK330" s="71"/>
      <c r="DL330" s="71"/>
    </row>
    <row r="331">
      <c r="D331" s="96"/>
      <c r="G331" s="97"/>
      <c r="R331" s="98"/>
      <c r="BG331" s="96"/>
      <c r="BI331" s="97"/>
      <c r="BL331" s="97"/>
      <c r="BO331" s="97"/>
      <c r="BR331" s="97"/>
      <c r="BU331" s="97"/>
      <c r="BX331" s="97"/>
      <c r="CA331" s="97"/>
      <c r="CD331" s="97"/>
      <c r="CH331" s="99"/>
      <c r="CI331" s="100"/>
      <c r="CJ331" s="101"/>
      <c r="CK331" s="100"/>
      <c r="CL331" s="71"/>
      <c r="CM331" s="102"/>
      <c r="CN331" s="71"/>
      <c r="CO331" s="71"/>
      <c r="CP331" s="101"/>
      <c r="CQ331" s="100"/>
      <c r="CS331" s="49"/>
      <c r="CX331" s="97"/>
      <c r="CY331" s="71"/>
      <c r="CZ331" s="71"/>
      <c r="DB331" s="97"/>
      <c r="DC331" s="104"/>
      <c r="DD331" s="71"/>
      <c r="DE331" s="105"/>
      <c r="DF331" s="71"/>
      <c r="DG331" s="71"/>
      <c r="DH331" s="105"/>
      <c r="DI331" s="71"/>
      <c r="DJ331" s="71"/>
      <c r="DK331" s="71"/>
      <c r="DL331" s="71"/>
    </row>
    <row r="332">
      <c r="D332" s="96"/>
      <c r="G332" s="97"/>
      <c r="R332" s="98"/>
      <c r="BG332" s="96"/>
      <c r="BI332" s="97"/>
      <c r="BL332" s="97"/>
      <c r="BO332" s="97"/>
      <c r="BR332" s="97"/>
      <c r="BU332" s="97"/>
      <c r="BX332" s="97"/>
      <c r="CA332" s="97"/>
      <c r="CD332" s="97"/>
      <c r="CH332" s="99"/>
      <c r="CI332" s="100"/>
      <c r="CJ332" s="101"/>
      <c r="CK332" s="100"/>
      <c r="CL332" s="71"/>
      <c r="CM332" s="102"/>
      <c r="CN332" s="71"/>
      <c r="CO332" s="71"/>
      <c r="CP332" s="101"/>
      <c r="CQ332" s="100"/>
      <c r="CS332" s="49"/>
      <c r="CX332" s="97"/>
      <c r="CY332" s="71"/>
      <c r="CZ332" s="71"/>
      <c r="DB332" s="97"/>
      <c r="DC332" s="104"/>
      <c r="DD332" s="71"/>
      <c r="DE332" s="105"/>
      <c r="DF332" s="71"/>
      <c r="DG332" s="71"/>
      <c r="DH332" s="105"/>
      <c r="DI332" s="71"/>
      <c r="DJ332" s="71"/>
      <c r="DK332" s="71"/>
      <c r="DL332" s="71"/>
    </row>
    <row r="333">
      <c r="D333" s="96"/>
      <c r="G333" s="97"/>
      <c r="R333" s="98"/>
      <c r="BG333" s="96"/>
      <c r="BI333" s="97"/>
      <c r="BL333" s="97"/>
      <c r="BO333" s="97"/>
      <c r="BR333" s="97"/>
      <c r="BU333" s="97"/>
      <c r="BX333" s="97"/>
      <c r="CA333" s="97"/>
      <c r="CD333" s="97"/>
      <c r="CH333" s="99"/>
      <c r="CI333" s="100"/>
      <c r="CJ333" s="101"/>
      <c r="CK333" s="100"/>
      <c r="CL333" s="71"/>
      <c r="CM333" s="102"/>
      <c r="CN333" s="71"/>
      <c r="CO333" s="71"/>
      <c r="CP333" s="101"/>
      <c r="CQ333" s="100"/>
      <c r="CS333" s="49"/>
      <c r="CX333" s="97"/>
      <c r="CY333" s="71"/>
      <c r="CZ333" s="71"/>
      <c r="DB333" s="97"/>
      <c r="DC333" s="104"/>
      <c r="DD333" s="71"/>
      <c r="DE333" s="105"/>
      <c r="DF333" s="71"/>
      <c r="DG333" s="71"/>
      <c r="DH333" s="105"/>
      <c r="DI333" s="71"/>
      <c r="DJ333" s="71"/>
      <c r="DK333" s="71"/>
      <c r="DL333" s="71"/>
    </row>
    <row r="334">
      <c r="D334" s="96"/>
      <c r="G334" s="97"/>
      <c r="R334" s="98"/>
      <c r="BG334" s="96"/>
      <c r="BI334" s="97"/>
      <c r="BL334" s="97"/>
      <c r="BO334" s="97"/>
      <c r="BR334" s="97"/>
      <c r="BU334" s="97"/>
      <c r="BX334" s="97"/>
      <c r="CA334" s="97"/>
      <c r="CD334" s="97"/>
      <c r="CH334" s="99"/>
      <c r="CI334" s="100"/>
      <c r="CJ334" s="101"/>
      <c r="CK334" s="100"/>
      <c r="CL334" s="71"/>
      <c r="CM334" s="102"/>
      <c r="CN334" s="71"/>
      <c r="CO334" s="71"/>
      <c r="CP334" s="101"/>
      <c r="CQ334" s="100"/>
      <c r="CS334" s="49"/>
      <c r="CX334" s="97"/>
      <c r="CY334" s="71"/>
      <c r="CZ334" s="71"/>
      <c r="DB334" s="97"/>
      <c r="DC334" s="104"/>
      <c r="DD334" s="71"/>
      <c r="DE334" s="105"/>
      <c r="DF334" s="71"/>
      <c r="DG334" s="71"/>
      <c r="DH334" s="105"/>
      <c r="DI334" s="71"/>
      <c r="DJ334" s="71"/>
      <c r="DK334" s="71"/>
      <c r="DL334" s="71"/>
    </row>
    <row r="335">
      <c r="D335" s="96"/>
      <c r="G335" s="97"/>
      <c r="R335" s="98"/>
      <c r="BG335" s="96"/>
      <c r="BI335" s="97"/>
      <c r="BL335" s="97"/>
      <c r="BO335" s="97"/>
      <c r="BR335" s="97"/>
      <c r="BU335" s="97"/>
      <c r="BX335" s="97"/>
      <c r="CA335" s="97"/>
      <c r="CD335" s="97"/>
      <c r="CH335" s="99"/>
      <c r="CI335" s="100"/>
      <c r="CJ335" s="101"/>
      <c r="CK335" s="100"/>
      <c r="CL335" s="71"/>
      <c r="CM335" s="102"/>
      <c r="CN335" s="71"/>
      <c r="CO335" s="71"/>
      <c r="CP335" s="101"/>
      <c r="CQ335" s="100"/>
      <c r="CS335" s="49"/>
      <c r="CX335" s="97"/>
      <c r="CY335" s="71"/>
      <c r="CZ335" s="71"/>
      <c r="DB335" s="97"/>
      <c r="DC335" s="104"/>
      <c r="DD335" s="71"/>
      <c r="DE335" s="105"/>
      <c r="DF335" s="71"/>
      <c r="DG335" s="71"/>
      <c r="DH335" s="105"/>
      <c r="DI335" s="71"/>
      <c r="DJ335" s="71"/>
      <c r="DK335" s="71"/>
      <c r="DL335" s="71"/>
    </row>
    <row r="336">
      <c r="D336" s="96"/>
      <c r="G336" s="97"/>
      <c r="R336" s="98"/>
      <c r="BG336" s="96"/>
      <c r="BI336" s="97"/>
      <c r="BL336" s="97"/>
      <c r="BO336" s="97"/>
      <c r="BR336" s="97"/>
      <c r="BU336" s="97"/>
      <c r="BX336" s="97"/>
      <c r="CA336" s="97"/>
      <c r="CD336" s="97"/>
      <c r="CH336" s="99"/>
      <c r="CI336" s="100"/>
      <c r="CJ336" s="101"/>
      <c r="CK336" s="100"/>
      <c r="CL336" s="71"/>
      <c r="CM336" s="102"/>
      <c r="CN336" s="71"/>
      <c r="CO336" s="71"/>
      <c r="CP336" s="101"/>
      <c r="CQ336" s="100"/>
      <c r="CS336" s="49"/>
      <c r="CX336" s="97"/>
      <c r="CY336" s="71"/>
      <c r="CZ336" s="71"/>
      <c r="DB336" s="97"/>
      <c r="DC336" s="104"/>
      <c r="DD336" s="71"/>
      <c r="DE336" s="105"/>
      <c r="DF336" s="71"/>
      <c r="DG336" s="71"/>
      <c r="DH336" s="105"/>
      <c r="DI336" s="71"/>
      <c r="DJ336" s="71"/>
      <c r="DK336" s="71"/>
      <c r="DL336" s="71"/>
    </row>
    <row r="337">
      <c r="D337" s="96"/>
      <c r="G337" s="97"/>
      <c r="R337" s="98"/>
      <c r="BG337" s="96"/>
      <c r="BI337" s="97"/>
      <c r="BL337" s="97"/>
      <c r="BO337" s="97"/>
      <c r="BR337" s="97"/>
      <c r="BU337" s="97"/>
      <c r="BX337" s="97"/>
      <c r="CA337" s="97"/>
      <c r="CD337" s="97"/>
      <c r="CH337" s="99"/>
      <c r="CI337" s="100"/>
      <c r="CJ337" s="101"/>
      <c r="CK337" s="100"/>
      <c r="CL337" s="71"/>
      <c r="CM337" s="102"/>
      <c r="CN337" s="71"/>
      <c r="CO337" s="71"/>
      <c r="CP337" s="101"/>
      <c r="CQ337" s="100"/>
      <c r="CS337" s="49"/>
      <c r="CX337" s="97"/>
      <c r="CY337" s="71"/>
      <c r="CZ337" s="71"/>
      <c r="DB337" s="97"/>
      <c r="DC337" s="104"/>
      <c r="DD337" s="71"/>
      <c r="DE337" s="105"/>
      <c r="DF337" s="71"/>
      <c r="DG337" s="71"/>
      <c r="DH337" s="105"/>
      <c r="DI337" s="71"/>
      <c r="DJ337" s="71"/>
      <c r="DK337" s="71"/>
      <c r="DL337" s="71"/>
    </row>
    <row r="338">
      <c r="D338" s="96"/>
      <c r="G338" s="97"/>
      <c r="R338" s="98"/>
      <c r="BG338" s="96"/>
      <c r="BI338" s="97"/>
      <c r="BL338" s="97"/>
      <c r="BO338" s="97"/>
      <c r="BR338" s="97"/>
      <c r="BU338" s="97"/>
      <c r="BX338" s="97"/>
      <c r="CA338" s="97"/>
      <c r="CD338" s="97"/>
      <c r="CH338" s="99"/>
      <c r="CI338" s="100"/>
      <c r="CJ338" s="101"/>
      <c r="CK338" s="100"/>
      <c r="CL338" s="71"/>
      <c r="CM338" s="102"/>
      <c r="CN338" s="71"/>
      <c r="CO338" s="71"/>
      <c r="CP338" s="101"/>
      <c r="CQ338" s="100"/>
      <c r="CS338" s="49"/>
      <c r="CX338" s="97"/>
      <c r="CY338" s="71"/>
      <c r="CZ338" s="71"/>
      <c r="DB338" s="97"/>
      <c r="DC338" s="104"/>
      <c r="DD338" s="71"/>
      <c r="DE338" s="105"/>
      <c r="DF338" s="71"/>
      <c r="DG338" s="71"/>
      <c r="DH338" s="105"/>
      <c r="DI338" s="71"/>
      <c r="DJ338" s="71"/>
      <c r="DK338" s="71"/>
      <c r="DL338" s="71"/>
    </row>
    <row r="339">
      <c r="D339" s="96"/>
      <c r="G339" s="97"/>
      <c r="R339" s="98"/>
      <c r="BG339" s="96"/>
      <c r="BI339" s="97"/>
      <c r="BL339" s="97"/>
      <c r="BO339" s="97"/>
      <c r="BR339" s="97"/>
      <c r="BU339" s="97"/>
      <c r="BX339" s="97"/>
      <c r="CA339" s="97"/>
      <c r="CD339" s="97"/>
      <c r="CH339" s="99"/>
      <c r="CI339" s="100"/>
      <c r="CJ339" s="101"/>
      <c r="CK339" s="100"/>
      <c r="CL339" s="71"/>
      <c r="CM339" s="102"/>
      <c r="CN339" s="71"/>
      <c r="CO339" s="71"/>
      <c r="CP339" s="101"/>
      <c r="CQ339" s="100"/>
      <c r="CS339" s="49"/>
      <c r="CX339" s="97"/>
      <c r="CY339" s="71"/>
      <c r="CZ339" s="71"/>
      <c r="DB339" s="97"/>
      <c r="DC339" s="104"/>
      <c r="DD339" s="71"/>
      <c r="DE339" s="105"/>
      <c r="DF339" s="71"/>
      <c r="DG339" s="71"/>
      <c r="DH339" s="105"/>
      <c r="DI339" s="71"/>
      <c r="DJ339" s="71"/>
      <c r="DK339" s="71"/>
      <c r="DL339" s="71"/>
    </row>
    <row r="340">
      <c r="D340" s="96"/>
      <c r="G340" s="97"/>
      <c r="R340" s="98"/>
      <c r="BG340" s="96"/>
      <c r="BI340" s="97"/>
      <c r="BL340" s="97"/>
      <c r="BO340" s="97"/>
      <c r="BR340" s="97"/>
      <c r="BU340" s="97"/>
      <c r="BX340" s="97"/>
      <c r="CA340" s="97"/>
      <c r="CD340" s="97"/>
      <c r="CH340" s="99"/>
      <c r="CI340" s="100"/>
      <c r="CJ340" s="101"/>
      <c r="CK340" s="100"/>
      <c r="CL340" s="71"/>
      <c r="CM340" s="102"/>
      <c r="CN340" s="71"/>
      <c r="CO340" s="71"/>
      <c r="CP340" s="101"/>
      <c r="CQ340" s="100"/>
      <c r="CS340" s="49"/>
      <c r="CX340" s="97"/>
      <c r="CY340" s="71"/>
      <c r="CZ340" s="71"/>
      <c r="DB340" s="97"/>
      <c r="DC340" s="104"/>
      <c r="DD340" s="71"/>
      <c r="DE340" s="105"/>
      <c r="DF340" s="71"/>
      <c r="DG340" s="71"/>
      <c r="DH340" s="105"/>
      <c r="DI340" s="71"/>
      <c r="DJ340" s="71"/>
      <c r="DK340" s="71"/>
      <c r="DL340" s="71"/>
    </row>
    <row r="341">
      <c r="D341" s="96"/>
      <c r="G341" s="97"/>
      <c r="R341" s="98"/>
      <c r="BG341" s="96"/>
      <c r="BI341" s="97"/>
      <c r="BL341" s="97"/>
      <c r="BO341" s="97"/>
      <c r="BR341" s="97"/>
      <c r="BU341" s="97"/>
      <c r="BX341" s="97"/>
      <c r="CA341" s="97"/>
      <c r="CD341" s="97"/>
      <c r="CH341" s="99"/>
      <c r="CI341" s="100"/>
      <c r="CJ341" s="101"/>
      <c r="CK341" s="100"/>
      <c r="CL341" s="71"/>
      <c r="CM341" s="102"/>
      <c r="CN341" s="71"/>
      <c r="CO341" s="71"/>
      <c r="CP341" s="101"/>
      <c r="CQ341" s="100"/>
      <c r="CS341" s="49"/>
      <c r="CX341" s="97"/>
      <c r="CY341" s="71"/>
      <c r="CZ341" s="71"/>
      <c r="DB341" s="97"/>
      <c r="DC341" s="104"/>
      <c r="DD341" s="71"/>
      <c r="DE341" s="105"/>
      <c r="DF341" s="71"/>
      <c r="DG341" s="71"/>
      <c r="DH341" s="105"/>
      <c r="DI341" s="71"/>
      <c r="DJ341" s="71"/>
      <c r="DK341" s="71"/>
      <c r="DL341" s="71"/>
    </row>
    <row r="342">
      <c r="D342" s="96"/>
      <c r="G342" s="97"/>
      <c r="R342" s="98"/>
      <c r="BG342" s="96"/>
      <c r="BI342" s="97"/>
      <c r="BL342" s="97"/>
      <c r="BO342" s="97"/>
      <c r="BR342" s="97"/>
      <c r="BU342" s="97"/>
      <c r="BX342" s="97"/>
      <c r="CA342" s="97"/>
      <c r="CD342" s="97"/>
      <c r="CH342" s="99"/>
      <c r="CI342" s="100"/>
      <c r="CJ342" s="101"/>
      <c r="CK342" s="100"/>
      <c r="CL342" s="71"/>
      <c r="CM342" s="102"/>
      <c r="CN342" s="71"/>
      <c r="CO342" s="71"/>
      <c r="CP342" s="101"/>
      <c r="CQ342" s="100"/>
      <c r="CS342" s="49"/>
      <c r="CX342" s="97"/>
      <c r="CY342" s="71"/>
      <c r="CZ342" s="71"/>
      <c r="DB342" s="97"/>
      <c r="DC342" s="104"/>
      <c r="DD342" s="71"/>
      <c r="DE342" s="105"/>
      <c r="DF342" s="71"/>
      <c r="DG342" s="71"/>
      <c r="DH342" s="105"/>
      <c r="DI342" s="71"/>
      <c r="DJ342" s="71"/>
      <c r="DK342" s="71"/>
      <c r="DL342" s="71"/>
    </row>
    <row r="343">
      <c r="D343" s="96"/>
      <c r="G343" s="97"/>
      <c r="R343" s="98"/>
      <c r="BG343" s="96"/>
      <c r="BI343" s="97"/>
      <c r="BL343" s="97"/>
      <c r="BO343" s="97"/>
      <c r="BR343" s="97"/>
      <c r="BU343" s="97"/>
      <c r="BX343" s="97"/>
      <c r="CA343" s="97"/>
      <c r="CD343" s="97"/>
      <c r="CH343" s="99"/>
      <c r="CI343" s="100"/>
      <c r="CJ343" s="101"/>
      <c r="CK343" s="100"/>
      <c r="CL343" s="71"/>
      <c r="CM343" s="102"/>
      <c r="CN343" s="71"/>
      <c r="CO343" s="71"/>
      <c r="CP343" s="101"/>
      <c r="CQ343" s="100"/>
      <c r="CS343" s="49"/>
      <c r="CX343" s="97"/>
      <c r="CY343" s="71"/>
      <c r="CZ343" s="71"/>
      <c r="DB343" s="97"/>
      <c r="DC343" s="104"/>
      <c r="DD343" s="71"/>
      <c r="DE343" s="105"/>
      <c r="DF343" s="71"/>
      <c r="DG343" s="71"/>
      <c r="DH343" s="105"/>
      <c r="DI343" s="71"/>
      <c r="DJ343" s="71"/>
      <c r="DK343" s="71"/>
      <c r="DL343" s="71"/>
    </row>
    <row r="344">
      <c r="D344" s="96"/>
      <c r="G344" s="97"/>
      <c r="R344" s="98"/>
      <c r="BG344" s="96"/>
      <c r="BI344" s="97"/>
      <c r="BL344" s="97"/>
      <c r="BO344" s="97"/>
      <c r="BR344" s="97"/>
      <c r="BU344" s="97"/>
      <c r="BX344" s="97"/>
      <c r="CA344" s="97"/>
      <c r="CD344" s="97"/>
      <c r="CH344" s="99"/>
      <c r="CI344" s="100"/>
      <c r="CJ344" s="101"/>
      <c r="CK344" s="100"/>
      <c r="CL344" s="71"/>
      <c r="CM344" s="102"/>
      <c r="CN344" s="71"/>
      <c r="CO344" s="71"/>
      <c r="CP344" s="101"/>
      <c r="CQ344" s="100"/>
      <c r="CS344" s="49"/>
      <c r="CX344" s="97"/>
      <c r="CY344" s="71"/>
      <c r="CZ344" s="71"/>
      <c r="DB344" s="97"/>
      <c r="DC344" s="104"/>
      <c r="DD344" s="71"/>
      <c r="DE344" s="105"/>
      <c r="DF344" s="71"/>
      <c r="DG344" s="71"/>
      <c r="DH344" s="105"/>
      <c r="DI344" s="71"/>
      <c r="DJ344" s="71"/>
      <c r="DK344" s="71"/>
      <c r="DL344" s="71"/>
    </row>
    <row r="345">
      <c r="D345" s="96"/>
      <c r="G345" s="97"/>
      <c r="R345" s="98"/>
      <c r="BG345" s="96"/>
      <c r="BI345" s="97"/>
      <c r="BL345" s="97"/>
      <c r="BO345" s="97"/>
      <c r="BR345" s="97"/>
      <c r="BU345" s="97"/>
      <c r="BX345" s="97"/>
      <c r="CA345" s="97"/>
      <c r="CD345" s="97"/>
      <c r="CH345" s="99"/>
      <c r="CI345" s="100"/>
      <c r="CJ345" s="101"/>
      <c r="CK345" s="100"/>
      <c r="CL345" s="71"/>
      <c r="CM345" s="102"/>
      <c r="CN345" s="71"/>
      <c r="CO345" s="71"/>
      <c r="CP345" s="101"/>
      <c r="CQ345" s="100"/>
      <c r="CS345" s="49"/>
      <c r="CX345" s="97"/>
      <c r="CY345" s="71"/>
      <c r="CZ345" s="71"/>
      <c r="DB345" s="97"/>
      <c r="DC345" s="104"/>
      <c r="DD345" s="71"/>
      <c r="DE345" s="105"/>
      <c r="DF345" s="71"/>
      <c r="DG345" s="71"/>
      <c r="DH345" s="105"/>
      <c r="DI345" s="71"/>
      <c r="DJ345" s="71"/>
      <c r="DK345" s="71"/>
      <c r="DL345" s="71"/>
    </row>
    <row r="346">
      <c r="D346" s="96"/>
      <c r="G346" s="97"/>
      <c r="R346" s="98"/>
      <c r="BG346" s="96"/>
      <c r="BI346" s="97"/>
      <c r="BL346" s="97"/>
      <c r="BO346" s="97"/>
      <c r="BR346" s="97"/>
      <c r="BU346" s="97"/>
      <c r="BX346" s="97"/>
      <c r="CA346" s="97"/>
      <c r="CD346" s="97"/>
      <c r="CH346" s="99"/>
      <c r="CI346" s="100"/>
      <c r="CJ346" s="101"/>
      <c r="CK346" s="100"/>
      <c r="CL346" s="71"/>
      <c r="CM346" s="102"/>
      <c r="CN346" s="71"/>
      <c r="CO346" s="71"/>
      <c r="CP346" s="101"/>
      <c r="CQ346" s="100"/>
      <c r="CS346" s="49"/>
      <c r="CX346" s="97"/>
      <c r="CY346" s="71"/>
      <c r="CZ346" s="71"/>
      <c r="DB346" s="97"/>
      <c r="DC346" s="104"/>
      <c r="DD346" s="71"/>
      <c r="DE346" s="105"/>
      <c r="DF346" s="71"/>
      <c r="DG346" s="71"/>
      <c r="DH346" s="105"/>
      <c r="DI346" s="71"/>
      <c r="DJ346" s="71"/>
      <c r="DK346" s="71"/>
      <c r="DL346" s="71"/>
    </row>
    <row r="347">
      <c r="D347" s="96"/>
      <c r="G347" s="97"/>
      <c r="R347" s="98"/>
      <c r="BG347" s="96"/>
      <c r="BI347" s="97"/>
      <c r="BL347" s="97"/>
      <c r="BO347" s="97"/>
      <c r="BR347" s="97"/>
      <c r="BU347" s="97"/>
      <c r="BX347" s="97"/>
      <c r="CA347" s="97"/>
      <c r="CD347" s="97"/>
      <c r="CH347" s="99"/>
      <c r="CI347" s="100"/>
      <c r="CJ347" s="101"/>
      <c r="CK347" s="100"/>
      <c r="CL347" s="71"/>
      <c r="CM347" s="102"/>
      <c r="CN347" s="71"/>
      <c r="CO347" s="71"/>
      <c r="CP347" s="101"/>
      <c r="CQ347" s="100"/>
      <c r="CS347" s="49"/>
      <c r="CX347" s="97"/>
      <c r="CY347" s="71"/>
      <c r="CZ347" s="71"/>
      <c r="DB347" s="97"/>
      <c r="DC347" s="104"/>
      <c r="DD347" s="71"/>
      <c r="DE347" s="105"/>
      <c r="DF347" s="71"/>
      <c r="DG347" s="71"/>
      <c r="DH347" s="105"/>
      <c r="DI347" s="71"/>
      <c r="DJ347" s="71"/>
      <c r="DK347" s="71"/>
      <c r="DL347" s="71"/>
    </row>
    <row r="348">
      <c r="D348" s="96"/>
      <c r="G348" s="97"/>
      <c r="R348" s="98"/>
      <c r="BG348" s="96"/>
      <c r="BI348" s="97"/>
      <c r="BL348" s="97"/>
      <c r="BO348" s="97"/>
      <c r="BR348" s="97"/>
      <c r="BU348" s="97"/>
      <c r="BX348" s="97"/>
      <c r="CA348" s="97"/>
      <c r="CD348" s="97"/>
      <c r="CH348" s="99"/>
      <c r="CI348" s="100"/>
      <c r="CJ348" s="101"/>
      <c r="CK348" s="100"/>
      <c r="CL348" s="71"/>
      <c r="CM348" s="102"/>
      <c r="CN348" s="71"/>
      <c r="CO348" s="71"/>
      <c r="CP348" s="101"/>
      <c r="CQ348" s="100"/>
      <c r="CS348" s="49"/>
      <c r="CX348" s="97"/>
      <c r="CY348" s="71"/>
      <c r="CZ348" s="71"/>
      <c r="DB348" s="97"/>
      <c r="DC348" s="104"/>
      <c r="DD348" s="71"/>
      <c r="DE348" s="105"/>
      <c r="DF348" s="71"/>
      <c r="DG348" s="71"/>
      <c r="DH348" s="105"/>
      <c r="DI348" s="71"/>
      <c r="DJ348" s="71"/>
      <c r="DK348" s="71"/>
      <c r="DL348" s="71"/>
    </row>
    <row r="349">
      <c r="D349" s="96"/>
      <c r="G349" s="97"/>
      <c r="R349" s="98"/>
      <c r="BG349" s="96"/>
      <c r="BI349" s="97"/>
      <c r="BL349" s="97"/>
      <c r="BO349" s="97"/>
      <c r="BR349" s="97"/>
      <c r="BU349" s="97"/>
      <c r="BX349" s="97"/>
      <c r="CA349" s="97"/>
      <c r="CD349" s="97"/>
      <c r="CH349" s="99"/>
      <c r="CI349" s="100"/>
      <c r="CJ349" s="101"/>
      <c r="CK349" s="100"/>
      <c r="CL349" s="71"/>
      <c r="CM349" s="102"/>
      <c r="CN349" s="71"/>
      <c r="CO349" s="71"/>
      <c r="CP349" s="101"/>
      <c r="CQ349" s="100"/>
      <c r="CS349" s="49"/>
      <c r="CX349" s="97"/>
      <c r="CY349" s="71"/>
      <c r="CZ349" s="71"/>
      <c r="DB349" s="97"/>
      <c r="DC349" s="104"/>
      <c r="DD349" s="71"/>
      <c r="DE349" s="105"/>
      <c r="DF349" s="71"/>
      <c r="DG349" s="71"/>
      <c r="DH349" s="105"/>
      <c r="DI349" s="71"/>
      <c r="DJ349" s="71"/>
      <c r="DK349" s="71"/>
      <c r="DL349" s="71"/>
    </row>
    <row r="350">
      <c r="D350" s="96"/>
      <c r="G350" s="97"/>
      <c r="R350" s="98"/>
      <c r="BG350" s="96"/>
      <c r="BI350" s="97"/>
      <c r="BL350" s="97"/>
      <c r="BO350" s="97"/>
      <c r="BR350" s="97"/>
      <c r="BU350" s="97"/>
      <c r="BX350" s="97"/>
      <c r="CA350" s="97"/>
      <c r="CD350" s="97"/>
      <c r="CH350" s="99"/>
      <c r="CI350" s="100"/>
      <c r="CJ350" s="101"/>
      <c r="CK350" s="100"/>
      <c r="CL350" s="71"/>
      <c r="CM350" s="102"/>
      <c r="CN350" s="71"/>
      <c r="CO350" s="71"/>
      <c r="CP350" s="101"/>
      <c r="CQ350" s="100"/>
      <c r="CS350" s="49"/>
      <c r="CX350" s="97"/>
      <c r="CY350" s="71"/>
      <c r="CZ350" s="71"/>
      <c r="DB350" s="97"/>
      <c r="DC350" s="104"/>
      <c r="DD350" s="71"/>
      <c r="DE350" s="105"/>
      <c r="DF350" s="71"/>
      <c r="DG350" s="71"/>
      <c r="DH350" s="105"/>
      <c r="DI350" s="71"/>
      <c r="DJ350" s="71"/>
      <c r="DK350" s="71"/>
      <c r="DL350" s="71"/>
    </row>
    <row r="351">
      <c r="D351" s="96"/>
      <c r="G351" s="97"/>
      <c r="R351" s="98"/>
      <c r="BG351" s="96"/>
      <c r="BI351" s="97"/>
      <c r="BL351" s="97"/>
      <c r="BO351" s="97"/>
      <c r="BR351" s="97"/>
      <c r="BU351" s="97"/>
      <c r="BX351" s="97"/>
      <c r="CA351" s="97"/>
      <c r="CD351" s="97"/>
      <c r="CH351" s="99"/>
      <c r="CI351" s="100"/>
      <c r="CJ351" s="101"/>
      <c r="CK351" s="100"/>
      <c r="CL351" s="71"/>
      <c r="CM351" s="102"/>
      <c r="CN351" s="71"/>
      <c r="CO351" s="71"/>
      <c r="CP351" s="101"/>
      <c r="CQ351" s="100"/>
      <c r="CS351" s="49"/>
      <c r="CX351" s="97"/>
      <c r="CY351" s="71"/>
      <c r="CZ351" s="71"/>
      <c r="DB351" s="97"/>
      <c r="DC351" s="104"/>
      <c r="DD351" s="71"/>
      <c r="DE351" s="105"/>
      <c r="DF351" s="71"/>
      <c r="DG351" s="71"/>
      <c r="DH351" s="105"/>
      <c r="DI351" s="71"/>
      <c r="DJ351" s="71"/>
      <c r="DK351" s="71"/>
      <c r="DL351" s="71"/>
    </row>
    <row r="352">
      <c r="D352" s="96"/>
      <c r="G352" s="97"/>
      <c r="R352" s="98"/>
      <c r="BG352" s="96"/>
      <c r="BI352" s="97"/>
      <c r="BL352" s="97"/>
      <c r="BO352" s="97"/>
      <c r="BR352" s="97"/>
      <c r="BU352" s="97"/>
      <c r="BX352" s="97"/>
      <c r="CA352" s="97"/>
      <c r="CD352" s="97"/>
      <c r="CH352" s="99"/>
      <c r="CI352" s="100"/>
      <c r="CJ352" s="101"/>
      <c r="CK352" s="100"/>
      <c r="CL352" s="71"/>
      <c r="CM352" s="102"/>
      <c r="CN352" s="71"/>
      <c r="CO352" s="71"/>
      <c r="CP352" s="101"/>
      <c r="CQ352" s="100"/>
      <c r="CS352" s="49"/>
      <c r="CX352" s="97"/>
      <c r="CY352" s="71"/>
      <c r="CZ352" s="71"/>
      <c r="DB352" s="97"/>
      <c r="DC352" s="104"/>
      <c r="DD352" s="71"/>
      <c r="DE352" s="105"/>
      <c r="DF352" s="71"/>
      <c r="DG352" s="71"/>
      <c r="DH352" s="105"/>
      <c r="DI352" s="71"/>
      <c r="DJ352" s="71"/>
      <c r="DK352" s="71"/>
      <c r="DL352" s="71"/>
    </row>
    <row r="353">
      <c r="D353" s="96"/>
      <c r="G353" s="97"/>
      <c r="R353" s="98"/>
      <c r="BG353" s="96"/>
      <c r="BI353" s="97"/>
      <c r="BL353" s="97"/>
      <c r="BO353" s="97"/>
      <c r="BR353" s="97"/>
      <c r="BU353" s="97"/>
      <c r="BX353" s="97"/>
      <c r="CA353" s="97"/>
      <c r="CD353" s="97"/>
      <c r="CH353" s="99"/>
      <c r="CI353" s="100"/>
      <c r="CJ353" s="101"/>
      <c r="CK353" s="100"/>
      <c r="CL353" s="71"/>
      <c r="CM353" s="102"/>
      <c r="CN353" s="71"/>
      <c r="CO353" s="71"/>
      <c r="CP353" s="101"/>
      <c r="CQ353" s="100"/>
      <c r="CS353" s="49"/>
      <c r="CX353" s="97"/>
      <c r="CY353" s="71"/>
      <c r="CZ353" s="71"/>
      <c r="DB353" s="97"/>
      <c r="DC353" s="104"/>
      <c r="DD353" s="71"/>
      <c r="DE353" s="105"/>
      <c r="DF353" s="71"/>
      <c r="DG353" s="71"/>
      <c r="DH353" s="105"/>
      <c r="DI353" s="71"/>
      <c r="DJ353" s="71"/>
      <c r="DK353" s="71"/>
      <c r="DL353" s="71"/>
    </row>
    <row r="354">
      <c r="D354" s="96"/>
      <c r="G354" s="97"/>
      <c r="R354" s="98"/>
      <c r="BG354" s="96"/>
      <c r="BI354" s="97"/>
      <c r="BL354" s="97"/>
      <c r="BO354" s="97"/>
      <c r="BR354" s="97"/>
      <c r="BU354" s="97"/>
      <c r="BX354" s="97"/>
      <c r="CA354" s="97"/>
      <c r="CD354" s="97"/>
      <c r="CH354" s="99"/>
      <c r="CI354" s="100"/>
      <c r="CJ354" s="101"/>
      <c r="CK354" s="100"/>
      <c r="CL354" s="71"/>
      <c r="CM354" s="102"/>
      <c r="CN354" s="71"/>
      <c r="CO354" s="71"/>
      <c r="CP354" s="101"/>
      <c r="CQ354" s="100"/>
      <c r="CS354" s="49"/>
      <c r="CX354" s="97"/>
      <c r="CY354" s="71"/>
      <c r="CZ354" s="71"/>
      <c r="DB354" s="97"/>
      <c r="DC354" s="104"/>
      <c r="DD354" s="71"/>
      <c r="DE354" s="105"/>
      <c r="DF354" s="71"/>
      <c r="DG354" s="71"/>
      <c r="DH354" s="105"/>
      <c r="DI354" s="71"/>
      <c r="DJ354" s="71"/>
      <c r="DK354" s="71"/>
      <c r="DL354" s="71"/>
    </row>
    <row r="355">
      <c r="D355" s="96"/>
      <c r="G355" s="97"/>
      <c r="R355" s="98"/>
      <c r="BG355" s="96"/>
      <c r="BI355" s="97"/>
      <c r="BL355" s="97"/>
      <c r="BO355" s="97"/>
      <c r="BR355" s="97"/>
      <c r="BU355" s="97"/>
      <c r="BX355" s="97"/>
      <c r="CA355" s="97"/>
      <c r="CD355" s="97"/>
      <c r="CH355" s="99"/>
      <c r="CI355" s="100"/>
      <c r="CJ355" s="101"/>
      <c r="CK355" s="100"/>
      <c r="CL355" s="71"/>
      <c r="CM355" s="102"/>
      <c r="CN355" s="71"/>
      <c r="CO355" s="71"/>
      <c r="CP355" s="101"/>
      <c r="CQ355" s="100"/>
      <c r="CS355" s="49"/>
      <c r="CX355" s="97"/>
      <c r="CY355" s="71"/>
      <c r="CZ355" s="71"/>
      <c r="DB355" s="97"/>
      <c r="DC355" s="104"/>
      <c r="DD355" s="71"/>
      <c r="DE355" s="105"/>
      <c r="DF355" s="71"/>
      <c r="DG355" s="71"/>
      <c r="DH355" s="105"/>
      <c r="DI355" s="71"/>
      <c r="DJ355" s="71"/>
      <c r="DK355" s="71"/>
      <c r="DL355" s="71"/>
    </row>
    <row r="356">
      <c r="D356" s="96"/>
      <c r="G356" s="97"/>
      <c r="R356" s="98"/>
      <c r="BG356" s="96"/>
      <c r="BI356" s="97"/>
      <c r="BL356" s="97"/>
      <c r="BO356" s="97"/>
      <c r="BR356" s="97"/>
      <c r="BU356" s="97"/>
      <c r="BX356" s="97"/>
      <c r="CA356" s="97"/>
      <c r="CD356" s="97"/>
      <c r="CH356" s="99"/>
      <c r="CI356" s="100"/>
      <c r="CJ356" s="101"/>
      <c r="CK356" s="100"/>
      <c r="CL356" s="71"/>
      <c r="CM356" s="102"/>
      <c r="CN356" s="71"/>
      <c r="CO356" s="71"/>
      <c r="CP356" s="101"/>
      <c r="CQ356" s="100"/>
      <c r="CS356" s="49"/>
      <c r="CX356" s="97"/>
      <c r="CY356" s="71"/>
      <c r="CZ356" s="71"/>
      <c r="DB356" s="97"/>
      <c r="DC356" s="104"/>
      <c r="DD356" s="71"/>
      <c r="DE356" s="105"/>
      <c r="DF356" s="71"/>
      <c r="DG356" s="71"/>
      <c r="DH356" s="105"/>
      <c r="DI356" s="71"/>
      <c r="DJ356" s="71"/>
      <c r="DK356" s="71"/>
      <c r="DL356" s="71"/>
    </row>
    <row r="357">
      <c r="D357" s="96"/>
      <c r="G357" s="97"/>
      <c r="R357" s="98"/>
      <c r="BG357" s="96"/>
      <c r="BI357" s="97"/>
      <c r="BL357" s="97"/>
      <c r="BO357" s="97"/>
      <c r="BR357" s="97"/>
      <c r="BU357" s="97"/>
      <c r="BX357" s="97"/>
      <c r="CA357" s="97"/>
      <c r="CD357" s="97"/>
      <c r="CH357" s="99"/>
      <c r="CI357" s="100"/>
      <c r="CJ357" s="101"/>
      <c r="CK357" s="100"/>
      <c r="CL357" s="71"/>
      <c r="CM357" s="102"/>
      <c r="CN357" s="71"/>
      <c r="CO357" s="71"/>
      <c r="CP357" s="101"/>
      <c r="CQ357" s="100"/>
      <c r="CS357" s="49"/>
      <c r="CX357" s="97"/>
      <c r="CY357" s="71"/>
      <c r="CZ357" s="71"/>
      <c r="DB357" s="97"/>
      <c r="DC357" s="104"/>
      <c r="DD357" s="71"/>
      <c r="DE357" s="105"/>
      <c r="DF357" s="71"/>
      <c r="DG357" s="71"/>
      <c r="DH357" s="105"/>
      <c r="DI357" s="71"/>
      <c r="DJ357" s="71"/>
      <c r="DK357" s="71"/>
      <c r="DL357" s="71"/>
    </row>
    <row r="358">
      <c r="D358" s="96"/>
      <c r="G358" s="97"/>
      <c r="R358" s="98"/>
      <c r="BG358" s="96"/>
      <c r="BI358" s="97"/>
      <c r="BL358" s="97"/>
      <c r="BO358" s="97"/>
      <c r="BR358" s="97"/>
      <c r="BU358" s="97"/>
      <c r="BX358" s="97"/>
      <c r="CA358" s="97"/>
      <c r="CD358" s="97"/>
      <c r="CH358" s="99"/>
      <c r="CI358" s="100"/>
      <c r="CJ358" s="101"/>
      <c r="CK358" s="100"/>
      <c r="CL358" s="71"/>
      <c r="CM358" s="102"/>
      <c r="CN358" s="71"/>
      <c r="CO358" s="71"/>
      <c r="CP358" s="101"/>
      <c r="CQ358" s="100"/>
      <c r="CS358" s="49"/>
      <c r="CX358" s="97"/>
      <c r="CY358" s="71"/>
      <c r="CZ358" s="71"/>
      <c r="DB358" s="97"/>
      <c r="DC358" s="104"/>
      <c r="DD358" s="71"/>
      <c r="DE358" s="105"/>
      <c r="DF358" s="71"/>
      <c r="DG358" s="71"/>
      <c r="DH358" s="105"/>
      <c r="DI358" s="71"/>
      <c r="DJ358" s="71"/>
      <c r="DK358" s="71"/>
      <c r="DL358" s="71"/>
    </row>
    <row r="359">
      <c r="D359" s="96"/>
      <c r="G359" s="97"/>
      <c r="R359" s="98"/>
      <c r="BG359" s="96"/>
      <c r="BI359" s="97"/>
      <c r="BL359" s="97"/>
      <c r="BO359" s="97"/>
      <c r="BR359" s="97"/>
      <c r="BU359" s="97"/>
      <c r="BX359" s="97"/>
      <c r="CA359" s="97"/>
      <c r="CD359" s="97"/>
      <c r="CH359" s="99"/>
      <c r="CI359" s="100"/>
      <c r="CJ359" s="101"/>
      <c r="CK359" s="100"/>
      <c r="CL359" s="71"/>
      <c r="CM359" s="102"/>
      <c r="CN359" s="71"/>
      <c r="CO359" s="71"/>
      <c r="CP359" s="101"/>
      <c r="CQ359" s="100"/>
      <c r="CS359" s="49"/>
      <c r="CX359" s="97"/>
      <c r="CY359" s="71"/>
      <c r="CZ359" s="71"/>
      <c r="DB359" s="97"/>
      <c r="DC359" s="104"/>
      <c r="DD359" s="71"/>
      <c r="DE359" s="105"/>
      <c r="DF359" s="71"/>
      <c r="DG359" s="71"/>
      <c r="DH359" s="105"/>
      <c r="DI359" s="71"/>
      <c r="DJ359" s="71"/>
      <c r="DK359" s="71"/>
      <c r="DL359" s="71"/>
    </row>
    <row r="360">
      <c r="D360" s="96"/>
      <c r="G360" s="97"/>
      <c r="R360" s="98"/>
      <c r="BG360" s="96"/>
      <c r="BI360" s="97"/>
      <c r="BL360" s="97"/>
      <c r="BO360" s="97"/>
      <c r="BR360" s="97"/>
      <c r="BU360" s="97"/>
      <c r="BX360" s="97"/>
      <c r="CA360" s="97"/>
      <c r="CD360" s="97"/>
      <c r="CH360" s="99"/>
      <c r="CI360" s="100"/>
      <c r="CJ360" s="101"/>
      <c r="CK360" s="100"/>
      <c r="CL360" s="71"/>
      <c r="CM360" s="102"/>
      <c r="CN360" s="71"/>
      <c r="CO360" s="71"/>
      <c r="CP360" s="101"/>
      <c r="CQ360" s="100"/>
      <c r="CS360" s="49"/>
      <c r="CX360" s="97"/>
      <c r="CY360" s="71"/>
      <c r="CZ360" s="71"/>
      <c r="DB360" s="97"/>
      <c r="DC360" s="104"/>
      <c r="DD360" s="71"/>
      <c r="DE360" s="105"/>
      <c r="DF360" s="71"/>
      <c r="DG360" s="71"/>
      <c r="DH360" s="105"/>
      <c r="DI360" s="71"/>
      <c r="DJ360" s="71"/>
      <c r="DK360" s="71"/>
      <c r="DL360" s="71"/>
    </row>
    <row r="361">
      <c r="D361" s="96"/>
      <c r="G361" s="97"/>
      <c r="R361" s="98"/>
      <c r="BG361" s="96"/>
      <c r="BI361" s="97"/>
      <c r="BL361" s="97"/>
      <c r="BO361" s="97"/>
      <c r="BR361" s="97"/>
      <c r="BU361" s="97"/>
      <c r="BX361" s="97"/>
      <c r="CA361" s="97"/>
      <c r="CD361" s="97"/>
      <c r="CH361" s="99"/>
      <c r="CI361" s="100"/>
      <c r="CJ361" s="101"/>
      <c r="CK361" s="100"/>
      <c r="CL361" s="71"/>
      <c r="CM361" s="102"/>
      <c r="CN361" s="71"/>
      <c r="CO361" s="71"/>
      <c r="CP361" s="101"/>
      <c r="CQ361" s="100"/>
      <c r="CS361" s="49"/>
      <c r="CX361" s="97"/>
      <c r="CY361" s="71"/>
      <c r="CZ361" s="71"/>
      <c r="DB361" s="97"/>
      <c r="DC361" s="104"/>
      <c r="DD361" s="71"/>
      <c r="DE361" s="105"/>
      <c r="DF361" s="71"/>
      <c r="DG361" s="71"/>
      <c r="DH361" s="105"/>
      <c r="DI361" s="71"/>
      <c r="DJ361" s="71"/>
      <c r="DK361" s="71"/>
      <c r="DL361" s="71"/>
    </row>
    <row r="362">
      <c r="D362" s="96"/>
      <c r="G362" s="97"/>
      <c r="R362" s="98"/>
      <c r="BG362" s="96"/>
      <c r="BI362" s="97"/>
      <c r="BL362" s="97"/>
      <c r="BO362" s="97"/>
      <c r="BR362" s="97"/>
      <c r="BU362" s="97"/>
      <c r="BX362" s="97"/>
      <c r="CA362" s="97"/>
      <c r="CD362" s="97"/>
      <c r="CH362" s="99"/>
      <c r="CI362" s="100"/>
      <c r="CJ362" s="101"/>
      <c r="CK362" s="100"/>
      <c r="CL362" s="71"/>
      <c r="CM362" s="102"/>
      <c r="CN362" s="71"/>
      <c r="CO362" s="71"/>
      <c r="CP362" s="101"/>
      <c r="CQ362" s="100"/>
      <c r="CS362" s="49"/>
      <c r="CX362" s="97"/>
      <c r="CY362" s="71"/>
      <c r="CZ362" s="71"/>
      <c r="DB362" s="97"/>
      <c r="DC362" s="104"/>
      <c r="DD362" s="71"/>
      <c r="DE362" s="105"/>
      <c r="DF362" s="71"/>
      <c r="DG362" s="71"/>
      <c r="DH362" s="105"/>
      <c r="DI362" s="71"/>
      <c r="DJ362" s="71"/>
      <c r="DK362" s="71"/>
      <c r="DL362" s="71"/>
    </row>
    <row r="363">
      <c r="D363" s="96"/>
      <c r="G363" s="97"/>
      <c r="R363" s="98"/>
      <c r="BG363" s="96"/>
      <c r="BI363" s="97"/>
      <c r="BL363" s="97"/>
      <c r="BO363" s="97"/>
      <c r="BR363" s="97"/>
      <c r="BU363" s="97"/>
      <c r="BX363" s="97"/>
      <c r="CA363" s="97"/>
      <c r="CD363" s="97"/>
      <c r="CH363" s="99"/>
      <c r="CI363" s="100"/>
      <c r="CJ363" s="101"/>
      <c r="CK363" s="100"/>
      <c r="CL363" s="71"/>
      <c r="CM363" s="102"/>
      <c r="CN363" s="71"/>
      <c r="CO363" s="71"/>
      <c r="CP363" s="101"/>
      <c r="CQ363" s="100"/>
      <c r="CS363" s="49"/>
      <c r="CX363" s="97"/>
      <c r="CY363" s="71"/>
      <c r="CZ363" s="71"/>
      <c r="DB363" s="97"/>
      <c r="DC363" s="104"/>
      <c r="DD363" s="71"/>
      <c r="DE363" s="105"/>
      <c r="DF363" s="71"/>
      <c r="DG363" s="71"/>
      <c r="DH363" s="105"/>
      <c r="DI363" s="71"/>
      <c r="DJ363" s="71"/>
      <c r="DK363" s="71"/>
      <c r="DL363" s="71"/>
    </row>
    <row r="364">
      <c r="D364" s="96"/>
      <c r="G364" s="97"/>
      <c r="R364" s="98"/>
      <c r="BG364" s="96"/>
      <c r="BI364" s="97"/>
      <c r="BL364" s="97"/>
      <c r="BO364" s="97"/>
      <c r="BR364" s="97"/>
      <c r="BU364" s="97"/>
      <c r="BX364" s="97"/>
      <c r="CA364" s="97"/>
      <c r="CD364" s="97"/>
      <c r="CH364" s="99"/>
      <c r="CI364" s="100"/>
      <c r="CJ364" s="101"/>
      <c r="CK364" s="100"/>
      <c r="CL364" s="71"/>
      <c r="CM364" s="102"/>
      <c r="CN364" s="71"/>
      <c r="CO364" s="71"/>
      <c r="CP364" s="101"/>
      <c r="CQ364" s="100"/>
      <c r="CS364" s="49"/>
      <c r="CX364" s="97"/>
      <c r="CY364" s="71"/>
      <c r="CZ364" s="71"/>
      <c r="DB364" s="97"/>
      <c r="DC364" s="104"/>
      <c r="DD364" s="71"/>
      <c r="DE364" s="105"/>
      <c r="DF364" s="71"/>
      <c r="DG364" s="71"/>
      <c r="DH364" s="105"/>
      <c r="DI364" s="71"/>
      <c r="DJ364" s="71"/>
      <c r="DK364" s="71"/>
      <c r="DL364" s="71"/>
    </row>
    <row r="365">
      <c r="D365" s="96"/>
      <c r="G365" s="97"/>
      <c r="R365" s="98"/>
      <c r="BG365" s="96"/>
      <c r="BI365" s="97"/>
      <c r="BL365" s="97"/>
      <c r="BO365" s="97"/>
      <c r="BR365" s="97"/>
      <c r="BU365" s="97"/>
      <c r="BX365" s="97"/>
      <c r="CA365" s="97"/>
      <c r="CD365" s="97"/>
      <c r="CH365" s="99"/>
      <c r="CI365" s="100"/>
      <c r="CJ365" s="101"/>
      <c r="CK365" s="100"/>
      <c r="CL365" s="71"/>
      <c r="CM365" s="102"/>
      <c r="CN365" s="71"/>
      <c r="CO365" s="71"/>
      <c r="CP365" s="101"/>
      <c r="CQ365" s="100"/>
      <c r="CS365" s="49"/>
      <c r="CX365" s="97"/>
      <c r="CY365" s="71"/>
      <c r="CZ365" s="71"/>
      <c r="DB365" s="97"/>
      <c r="DC365" s="104"/>
      <c r="DD365" s="71"/>
      <c r="DE365" s="105"/>
      <c r="DF365" s="71"/>
      <c r="DG365" s="71"/>
      <c r="DH365" s="105"/>
      <c r="DI365" s="71"/>
      <c r="DJ365" s="71"/>
      <c r="DK365" s="71"/>
      <c r="DL365" s="71"/>
    </row>
    <row r="366">
      <c r="D366" s="96"/>
      <c r="G366" s="97"/>
      <c r="R366" s="98"/>
      <c r="BG366" s="96"/>
      <c r="BI366" s="97"/>
      <c r="BL366" s="97"/>
      <c r="BO366" s="97"/>
      <c r="BR366" s="97"/>
      <c r="BU366" s="97"/>
      <c r="BX366" s="97"/>
      <c r="CA366" s="97"/>
      <c r="CD366" s="97"/>
      <c r="CH366" s="99"/>
      <c r="CI366" s="100"/>
      <c r="CJ366" s="101"/>
      <c r="CK366" s="100"/>
      <c r="CL366" s="71"/>
      <c r="CM366" s="102"/>
      <c r="CN366" s="71"/>
      <c r="CO366" s="71"/>
      <c r="CP366" s="101"/>
      <c r="CQ366" s="100"/>
      <c r="CS366" s="49"/>
      <c r="CX366" s="97"/>
      <c r="CY366" s="71"/>
      <c r="CZ366" s="71"/>
      <c r="DB366" s="97"/>
      <c r="DC366" s="104"/>
      <c r="DD366" s="71"/>
      <c r="DE366" s="105"/>
      <c r="DF366" s="71"/>
      <c r="DG366" s="71"/>
      <c r="DH366" s="105"/>
      <c r="DI366" s="71"/>
      <c r="DJ366" s="71"/>
      <c r="DK366" s="71"/>
      <c r="DL366" s="71"/>
    </row>
    <row r="367">
      <c r="D367" s="96"/>
      <c r="G367" s="97"/>
      <c r="R367" s="98"/>
      <c r="BG367" s="96"/>
      <c r="BI367" s="97"/>
      <c r="BL367" s="97"/>
      <c r="BO367" s="97"/>
      <c r="BR367" s="97"/>
      <c r="BU367" s="97"/>
      <c r="BX367" s="97"/>
      <c r="CA367" s="97"/>
      <c r="CD367" s="97"/>
      <c r="CH367" s="99"/>
      <c r="CI367" s="100"/>
      <c r="CJ367" s="101"/>
      <c r="CK367" s="100"/>
      <c r="CL367" s="71"/>
      <c r="CM367" s="102"/>
      <c r="CN367" s="71"/>
      <c r="CO367" s="71"/>
      <c r="CP367" s="101"/>
      <c r="CQ367" s="100"/>
      <c r="CS367" s="49"/>
      <c r="CX367" s="97"/>
      <c r="CY367" s="71"/>
      <c r="CZ367" s="71"/>
      <c r="DB367" s="97"/>
      <c r="DC367" s="104"/>
      <c r="DD367" s="71"/>
      <c r="DE367" s="105"/>
      <c r="DF367" s="71"/>
      <c r="DG367" s="71"/>
      <c r="DH367" s="105"/>
      <c r="DI367" s="71"/>
      <c r="DJ367" s="71"/>
      <c r="DK367" s="71"/>
      <c r="DL367" s="71"/>
    </row>
    <row r="368">
      <c r="D368" s="96"/>
      <c r="G368" s="97"/>
      <c r="R368" s="98"/>
      <c r="BG368" s="96"/>
      <c r="BI368" s="97"/>
      <c r="BL368" s="97"/>
      <c r="BO368" s="97"/>
      <c r="BR368" s="97"/>
      <c r="BU368" s="97"/>
      <c r="BX368" s="97"/>
      <c r="CA368" s="97"/>
      <c r="CD368" s="97"/>
      <c r="CH368" s="99"/>
      <c r="CI368" s="100"/>
      <c r="CJ368" s="101"/>
      <c r="CK368" s="100"/>
      <c r="CL368" s="71"/>
      <c r="CM368" s="102"/>
      <c r="CN368" s="71"/>
      <c r="CO368" s="71"/>
      <c r="CP368" s="101"/>
      <c r="CQ368" s="100"/>
      <c r="CS368" s="49"/>
      <c r="CX368" s="97"/>
      <c r="CY368" s="71"/>
      <c r="CZ368" s="71"/>
      <c r="DB368" s="97"/>
      <c r="DC368" s="104"/>
      <c r="DD368" s="71"/>
      <c r="DE368" s="105"/>
      <c r="DF368" s="71"/>
      <c r="DG368" s="71"/>
      <c r="DH368" s="105"/>
      <c r="DI368" s="71"/>
      <c r="DJ368" s="71"/>
      <c r="DK368" s="71"/>
      <c r="DL368" s="71"/>
    </row>
    <row r="369">
      <c r="D369" s="96"/>
      <c r="G369" s="97"/>
      <c r="R369" s="98"/>
      <c r="BG369" s="96"/>
      <c r="BI369" s="97"/>
      <c r="BL369" s="97"/>
      <c r="BO369" s="97"/>
      <c r="BR369" s="97"/>
      <c r="BU369" s="97"/>
      <c r="BX369" s="97"/>
      <c r="CA369" s="97"/>
      <c r="CD369" s="97"/>
      <c r="CH369" s="99"/>
      <c r="CI369" s="100"/>
      <c r="CJ369" s="101"/>
      <c r="CK369" s="100"/>
      <c r="CL369" s="71"/>
      <c r="CM369" s="102"/>
      <c r="CN369" s="71"/>
      <c r="CO369" s="71"/>
      <c r="CP369" s="101"/>
      <c r="CQ369" s="100"/>
      <c r="CS369" s="49"/>
      <c r="CX369" s="97"/>
      <c r="CY369" s="71"/>
      <c r="CZ369" s="71"/>
      <c r="DB369" s="97"/>
      <c r="DC369" s="104"/>
      <c r="DD369" s="71"/>
      <c r="DE369" s="105"/>
      <c r="DF369" s="71"/>
      <c r="DG369" s="71"/>
      <c r="DH369" s="105"/>
      <c r="DI369" s="71"/>
      <c r="DJ369" s="71"/>
      <c r="DK369" s="71"/>
      <c r="DL369" s="71"/>
    </row>
    <row r="370">
      <c r="D370" s="96"/>
      <c r="G370" s="97"/>
      <c r="R370" s="98"/>
      <c r="BG370" s="96"/>
      <c r="BI370" s="97"/>
      <c r="BL370" s="97"/>
      <c r="BO370" s="97"/>
      <c r="BR370" s="97"/>
      <c r="BU370" s="97"/>
      <c r="BX370" s="97"/>
      <c r="CA370" s="97"/>
      <c r="CD370" s="97"/>
      <c r="CH370" s="99"/>
      <c r="CI370" s="100"/>
      <c r="CJ370" s="101"/>
      <c r="CK370" s="100"/>
      <c r="CL370" s="71"/>
      <c r="CM370" s="102"/>
      <c r="CN370" s="71"/>
      <c r="CO370" s="71"/>
      <c r="CP370" s="101"/>
      <c r="CQ370" s="100"/>
      <c r="CS370" s="49"/>
      <c r="CX370" s="97"/>
      <c r="CY370" s="71"/>
      <c r="CZ370" s="71"/>
      <c r="DB370" s="97"/>
      <c r="DC370" s="104"/>
      <c r="DD370" s="71"/>
      <c r="DE370" s="105"/>
      <c r="DF370" s="71"/>
      <c r="DG370" s="71"/>
      <c r="DH370" s="105"/>
      <c r="DI370" s="71"/>
      <c r="DJ370" s="71"/>
      <c r="DK370" s="71"/>
      <c r="DL370" s="71"/>
    </row>
    <row r="371">
      <c r="D371" s="96"/>
      <c r="G371" s="97"/>
      <c r="R371" s="98"/>
      <c r="BG371" s="96"/>
      <c r="BI371" s="97"/>
      <c r="BL371" s="97"/>
      <c r="BO371" s="97"/>
      <c r="BR371" s="97"/>
      <c r="BU371" s="97"/>
      <c r="BX371" s="97"/>
      <c r="CA371" s="97"/>
      <c r="CD371" s="97"/>
      <c r="CH371" s="99"/>
      <c r="CI371" s="100"/>
      <c r="CJ371" s="101"/>
      <c r="CK371" s="100"/>
      <c r="CL371" s="71"/>
      <c r="CM371" s="102"/>
      <c r="CN371" s="71"/>
      <c r="CO371" s="71"/>
      <c r="CP371" s="101"/>
      <c r="CQ371" s="100"/>
      <c r="CS371" s="49"/>
      <c r="CX371" s="97"/>
      <c r="CY371" s="71"/>
      <c r="CZ371" s="71"/>
      <c r="DB371" s="97"/>
      <c r="DC371" s="104"/>
      <c r="DD371" s="71"/>
      <c r="DE371" s="105"/>
      <c r="DF371" s="71"/>
      <c r="DG371" s="71"/>
      <c r="DH371" s="105"/>
      <c r="DI371" s="71"/>
      <c r="DJ371" s="71"/>
      <c r="DK371" s="71"/>
      <c r="DL371" s="71"/>
    </row>
    <row r="372">
      <c r="D372" s="96"/>
      <c r="G372" s="97"/>
      <c r="R372" s="98"/>
      <c r="BG372" s="96"/>
      <c r="BI372" s="97"/>
      <c r="BL372" s="97"/>
      <c r="BO372" s="97"/>
      <c r="BR372" s="97"/>
      <c r="BU372" s="97"/>
      <c r="BX372" s="97"/>
      <c r="CA372" s="97"/>
      <c r="CD372" s="97"/>
      <c r="CH372" s="99"/>
      <c r="CI372" s="100"/>
      <c r="CJ372" s="101"/>
      <c r="CK372" s="100"/>
      <c r="CL372" s="71"/>
      <c r="CM372" s="102"/>
      <c r="CN372" s="71"/>
      <c r="CO372" s="71"/>
      <c r="CP372" s="101"/>
      <c r="CQ372" s="100"/>
      <c r="CS372" s="49"/>
      <c r="CX372" s="97"/>
      <c r="CY372" s="71"/>
      <c r="CZ372" s="71"/>
      <c r="DB372" s="97"/>
      <c r="DC372" s="104"/>
      <c r="DD372" s="71"/>
      <c r="DE372" s="105"/>
      <c r="DF372" s="71"/>
      <c r="DG372" s="71"/>
      <c r="DH372" s="105"/>
      <c r="DI372" s="71"/>
      <c r="DJ372" s="71"/>
      <c r="DK372" s="71"/>
      <c r="DL372" s="71"/>
    </row>
    <row r="373">
      <c r="D373" s="96"/>
      <c r="G373" s="97"/>
      <c r="R373" s="98"/>
      <c r="BG373" s="96"/>
      <c r="BI373" s="97"/>
      <c r="BL373" s="97"/>
      <c r="BO373" s="97"/>
      <c r="BR373" s="97"/>
      <c r="BU373" s="97"/>
      <c r="BX373" s="97"/>
      <c r="CA373" s="97"/>
      <c r="CD373" s="97"/>
      <c r="CH373" s="99"/>
      <c r="CI373" s="100"/>
      <c r="CJ373" s="101"/>
      <c r="CK373" s="100"/>
      <c r="CL373" s="71"/>
      <c r="CM373" s="102"/>
      <c r="CN373" s="71"/>
      <c r="CO373" s="71"/>
      <c r="CP373" s="101"/>
      <c r="CQ373" s="100"/>
      <c r="CS373" s="49"/>
      <c r="CX373" s="97"/>
      <c r="CY373" s="71"/>
      <c r="CZ373" s="71"/>
      <c r="DB373" s="97"/>
      <c r="DC373" s="104"/>
      <c r="DD373" s="71"/>
      <c r="DE373" s="105"/>
      <c r="DF373" s="71"/>
      <c r="DG373" s="71"/>
      <c r="DH373" s="105"/>
      <c r="DI373" s="71"/>
      <c r="DJ373" s="71"/>
      <c r="DK373" s="71"/>
      <c r="DL373" s="71"/>
    </row>
    <row r="374">
      <c r="D374" s="96"/>
      <c r="G374" s="97"/>
      <c r="R374" s="98"/>
      <c r="BG374" s="96"/>
      <c r="BI374" s="97"/>
      <c r="BL374" s="97"/>
      <c r="BO374" s="97"/>
      <c r="BR374" s="97"/>
      <c r="BU374" s="97"/>
      <c r="BX374" s="97"/>
      <c r="CA374" s="97"/>
      <c r="CD374" s="97"/>
      <c r="CH374" s="99"/>
      <c r="CI374" s="100"/>
      <c r="CJ374" s="101"/>
      <c r="CK374" s="100"/>
      <c r="CL374" s="71"/>
      <c r="CM374" s="102"/>
      <c r="CN374" s="71"/>
      <c r="CO374" s="71"/>
      <c r="CP374" s="101"/>
      <c r="CQ374" s="100"/>
      <c r="CS374" s="49"/>
      <c r="CX374" s="97"/>
      <c r="CY374" s="71"/>
      <c r="CZ374" s="71"/>
      <c r="DB374" s="97"/>
      <c r="DC374" s="104"/>
      <c r="DD374" s="71"/>
      <c r="DE374" s="105"/>
      <c r="DF374" s="71"/>
      <c r="DG374" s="71"/>
      <c r="DH374" s="105"/>
      <c r="DI374" s="71"/>
      <c r="DJ374" s="71"/>
      <c r="DK374" s="71"/>
      <c r="DL374" s="71"/>
    </row>
    <row r="375">
      <c r="D375" s="96"/>
      <c r="G375" s="97"/>
      <c r="R375" s="98"/>
      <c r="BG375" s="96"/>
      <c r="BI375" s="97"/>
      <c r="BL375" s="97"/>
      <c r="BO375" s="97"/>
      <c r="BR375" s="97"/>
      <c r="BU375" s="97"/>
      <c r="BX375" s="97"/>
      <c r="CA375" s="97"/>
      <c r="CD375" s="97"/>
      <c r="CH375" s="99"/>
      <c r="CI375" s="100"/>
      <c r="CJ375" s="101"/>
      <c r="CK375" s="100"/>
      <c r="CL375" s="71"/>
      <c r="CM375" s="102"/>
      <c r="CN375" s="71"/>
      <c r="CO375" s="71"/>
      <c r="CP375" s="101"/>
      <c r="CQ375" s="100"/>
      <c r="CS375" s="49"/>
      <c r="CX375" s="97"/>
      <c r="CY375" s="71"/>
      <c r="CZ375" s="71"/>
      <c r="DB375" s="97"/>
      <c r="DC375" s="104"/>
      <c r="DD375" s="71"/>
      <c r="DE375" s="105"/>
      <c r="DF375" s="71"/>
      <c r="DG375" s="71"/>
      <c r="DH375" s="105"/>
      <c r="DI375" s="71"/>
      <c r="DJ375" s="71"/>
      <c r="DK375" s="71"/>
      <c r="DL375" s="71"/>
    </row>
    <row r="376">
      <c r="D376" s="96"/>
      <c r="G376" s="97"/>
      <c r="R376" s="98"/>
      <c r="BG376" s="96"/>
      <c r="BI376" s="97"/>
      <c r="BL376" s="97"/>
      <c r="BO376" s="97"/>
      <c r="BR376" s="97"/>
      <c r="BU376" s="97"/>
      <c r="BX376" s="97"/>
      <c r="CA376" s="97"/>
      <c r="CD376" s="97"/>
      <c r="CH376" s="99"/>
      <c r="CI376" s="100"/>
      <c r="CJ376" s="101"/>
      <c r="CK376" s="100"/>
      <c r="CL376" s="71"/>
      <c r="CM376" s="102"/>
      <c r="CN376" s="71"/>
      <c r="CO376" s="71"/>
      <c r="CP376" s="101"/>
      <c r="CQ376" s="100"/>
      <c r="CS376" s="49"/>
      <c r="CX376" s="97"/>
      <c r="CY376" s="71"/>
      <c r="CZ376" s="71"/>
      <c r="DB376" s="97"/>
      <c r="DC376" s="104"/>
      <c r="DD376" s="71"/>
      <c r="DE376" s="105"/>
      <c r="DF376" s="71"/>
      <c r="DG376" s="71"/>
      <c r="DH376" s="105"/>
      <c r="DI376" s="71"/>
      <c r="DJ376" s="71"/>
      <c r="DK376" s="71"/>
      <c r="DL376" s="71"/>
    </row>
    <row r="377">
      <c r="D377" s="96"/>
      <c r="G377" s="97"/>
      <c r="R377" s="98"/>
      <c r="BG377" s="96"/>
      <c r="BI377" s="97"/>
      <c r="BL377" s="97"/>
      <c r="BO377" s="97"/>
      <c r="BR377" s="97"/>
      <c r="BU377" s="97"/>
      <c r="BX377" s="97"/>
      <c r="CA377" s="97"/>
      <c r="CD377" s="97"/>
      <c r="CH377" s="99"/>
      <c r="CI377" s="100"/>
      <c r="CJ377" s="101"/>
      <c r="CK377" s="100"/>
      <c r="CL377" s="71"/>
      <c r="CM377" s="102"/>
      <c r="CN377" s="71"/>
      <c r="CO377" s="71"/>
      <c r="CP377" s="101"/>
      <c r="CQ377" s="100"/>
      <c r="CS377" s="49"/>
      <c r="CX377" s="97"/>
      <c r="CY377" s="71"/>
      <c r="CZ377" s="71"/>
      <c r="DB377" s="97"/>
      <c r="DC377" s="104"/>
      <c r="DD377" s="71"/>
      <c r="DE377" s="105"/>
      <c r="DF377" s="71"/>
      <c r="DG377" s="71"/>
      <c r="DH377" s="105"/>
      <c r="DI377" s="71"/>
      <c r="DJ377" s="71"/>
      <c r="DK377" s="71"/>
      <c r="DL377" s="71"/>
    </row>
    <row r="378">
      <c r="D378" s="96"/>
      <c r="G378" s="97"/>
      <c r="R378" s="98"/>
      <c r="BG378" s="96"/>
      <c r="BI378" s="97"/>
      <c r="BL378" s="97"/>
      <c r="BO378" s="97"/>
      <c r="BR378" s="97"/>
      <c r="BU378" s="97"/>
      <c r="BX378" s="97"/>
      <c r="CA378" s="97"/>
      <c r="CD378" s="97"/>
      <c r="CH378" s="99"/>
      <c r="CI378" s="100"/>
      <c r="CJ378" s="101"/>
      <c r="CK378" s="100"/>
      <c r="CL378" s="71"/>
      <c r="CM378" s="102"/>
      <c r="CN378" s="71"/>
      <c r="CO378" s="71"/>
      <c r="CP378" s="101"/>
      <c r="CQ378" s="100"/>
      <c r="CS378" s="49"/>
      <c r="CX378" s="97"/>
      <c r="CY378" s="71"/>
      <c r="CZ378" s="71"/>
      <c r="DB378" s="97"/>
      <c r="DC378" s="104"/>
      <c r="DD378" s="71"/>
      <c r="DE378" s="105"/>
      <c r="DF378" s="71"/>
      <c r="DG378" s="71"/>
      <c r="DH378" s="105"/>
      <c r="DI378" s="71"/>
      <c r="DJ378" s="71"/>
      <c r="DK378" s="71"/>
      <c r="DL378" s="71"/>
    </row>
    <row r="379">
      <c r="D379" s="96"/>
      <c r="G379" s="97"/>
      <c r="R379" s="98"/>
      <c r="BG379" s="96"/>
      <c r="BI379" s="97"/>
      <c r="BL379" s="97"/>
      <c r="BO379" s="97"/>
      <c r="BR379" s="97"/>
      <c r="BU379" s="97"/>
      <c r="BX379" s="97"/>
      <c r="CA379" s="97"/>
      <c r="CD379" s="97"/>
      <c r="CH379" s="99"/>
      <c r="CI379" s="100"/>
      <c r="CJ379" s="101"/>
      <c r="CK379" s="100"/>
      <c r="CL379" s="71"/>
      <c r="CM379" s="102"/>
      <c r="CN379" s="71"/>
      <c r="CO379" s="71"/>
      <c r="CP379" s="101"/>
      <c r="CQ379" s="100"/>
      <c r="CS379" s="49"/>
      <c r="CX379" s="97"/>
      <c r="CY379" s="71"/>
      <c r="CZ379" s="71"/>
      <c r="DB379" s="97"/>
      <c r="DC379" s="104"/>
      <c r="DD379" s="71"/>
      <c r="DE379" s="105"/>
      <c r="DF379" s="71"/>
      <c r="DG379" s="71"/>
      <c r="DH379" s="105"/>
      <c r="DI379" s="71"/>
      <c r="DJ379" s="71"/>
      <c r="DK379" s="71"/>
      <c r="DL379" s="71"/>
    </row>
    <row r="380">
      <c r="D380" s="96"/>
      <c r="G380" s="97"/>
      <c r="R380" s="98"/>
      <c r="BG380" s="96"/>
      <c r="BI380" s="97"/>
      <c r="BL380" s="97"/>
      <c r="BO380" s="97"/>
      <c r="BR380" s="97"/>
      <c r="BU380" s="97"/>
      <c r="BX380" s="97"/>
      <c r="CA380" s="97"/>
      <c r="CD380" s="97"/>
      <c r="CH380" s="99"/>
      <c r="CI380" s="100"/>
      <c r="CJ380" s="101"/>
      <c r="CK380" s="100"/>
      <c r="CL380" s="71"/>
      <c r="CM380" s="102"/>
      <c r="CN380" s="71"/>
      <c r="CO380" s="71"/>
      <c r="CP380" s="101"/>
      <c r="CQ380" s="100"/>
      <c r="CS380" s="49"/>
      <c r="CX380" s="97"/>
      <c r="CY380" s="71"/>
      <c r="CZ380" s="71"/>
      <c r="DB380" s="97"/>
      <c r="DC380" s="104"/>
      <c r="DD380" s="71"/>
      <c r="DE380" s="105"/>
      <c r="DF380" s="71"/>
      <c r="DG380" s="71"/>
      <c r="DH380" s="105"/>
      <c r="DI380" s="71"/>
      <c r="DJ380" s="71"/>
      <c r="DK380" s="71"/>
      <c r="DL380" s="71"/>
    </row>
    <row r="381">
      <c r="D381" s="96"/>
      <c r="G381" s="97"/>
      <c r="R381" s="98"/>
      <c r="BG381" s="96"/>
      <c r="BI381" s="97"/>
      <c r="BL381" s="97"/>
      <c r="BO381" s="97"/>
      <c r="BR381" s="97"/>
      <c r="BU381" s="97"/>
      <c r="BX381" s="97"/>
      <c r="CA381" s="97"/>
      <c r="CD381" s="97"/>
      <c r="CH381" s="99"/>
      <c r="CI381" s="100"/>
      <c r="CJ381" s="101"/>
      <c r="CK381" s="100"/>
      <c r="CL381" s="71"/>
      <c r="CM381" s="102"/>
      <c r="CN381" s="71"/>
      <c r="CO381" s="71"/>
      <c r="CP381" s="101"/>
      <c r="CQ381" s="100"/>
      <c r="CS381" s="49"/>
      <c r="CX381" s="97"/>
      <c r="CY381" s="71"/>
      <c r="CZ381" s="71"/>
      <c r="DB381" s="97"/>
      <c r="DC381" s="104"/>
      <c r="DD381" s="71"/>
      <c r="DE381" s="105"/>
      <c r="DF381" s="71"/>
      <c r="DG381" s="71"/>
      <c r="DH381" s="105"/>
      <c r="DI381" s="71"/>
      <c r="DJ381" s="71"/>
      <c r="DK381" s="71"/>
      <c r="DL381" s="71"/>
    </row>
    <row r="382">
      <c r="D382" s="96"/>
      <c r="G382" s="97"/>
      <c r="R382" s="98"/>
      <c r="BG382" s="96"/>
      <c r="BI382" s="97"/>
      <c r="BL382" s="97"/>
      <c r="BO382" s="97"/>
      <c r="BR382" s="97"/>
      <c r="BU382" s="97"/>
      <c r="BX382" s="97"/>
      <c r="CA382" s="97"/>
      <c r="CD382" s="97"/>
      <c r="CH382" s="99"/>
      <c r="CI382" s="100"/>
      <c r="CJ382" s="101"/>
      <c r="CK382" s="100"/>
      <c r="CL382" s="71"/>
      <c r="CM382" s="102"/>
      <c r="CN382" s="71"/>
      <c r="CO382" s="71"/>
      <c r="CP382" s="101"/>
      <c r="CQ382" s="100"/>
      <c r="CS382" s="49"/>
      <c r="CX382" s="97"/>
      <c r="CY382" s="71"/>
      <c r="CZ382" s="71"/>
      <c r="DB382" s="97"/>
      <c r="DC382" s="104"/>
      <c r="DD382" s="71"/>
      <c r="DE382" s="105"/>
      <c r="DF382" s="71"/>
      <c r="DG382" s="71"/>
      <c r="DH382" s="105"/>
      <c r="DI382" s="71"/>
      <c r="DJ382" s="71"/>
      <c r="DK382" s="71"/>
      <c r="DL382" s="71"/>
    </row>
    <row r="383">
      <c r="D383" s="96"/>
      <c r="G383" s="97"/>
      <c r="R383" s="98"/>
      <c r="BG383" s="96"/>
      <c r="BI383" s="97"/>
      <c r="BL383" s="97"/>
      <c r="BO383" s="97"/>
      <c r="BR383" s="97"/>
      <c r="BU383" s="97"/>
      <c r="BX383" s="97"/>
      <c r="CA383" s="97"/>
      <c r="CD383" s="97"/>
      <c r="CH383" s="99"/>
      <c r="CI383" s="100"/>
      <c r="CJ383" s="101"/>
      <c r="CK383" s="100"/>
      <c r="CL383" s="71"/>
      <c r="CM383" s="102"/>
      <c r="CN383" s="71"/>
      <c r="CO383" s="71"/>
      <c r="CP383" s="101"/>
      <c r="CQ383" s="100"/>
      <c r="CS383" s="49"/>
      <c r="CX383" s="97"/>
      <c r="CY383" s="71"/>
      <c r="CZ383" s="71"/>
      <c r="DB383" s="97"/>
      <c r="DC383" s="104"/>
      <c r="DD383" s="71"/>
      <c r="DE383" s="105"/>
      <c r="DF383" s="71"/>
      <c r="DG383" s="71"/>
      <c r="DH383" s="105"/>
      <c r="DI383" s="71"/>
      <c r="DJ383" s="71"/>
      <c r="DK383" s="71"/>
      <c r="DL383" s="71"/>
    </row>
    <row r="384">
      <c r="D384" s="96"/>
      <c r="G384" s="97"/>
      <c r="R384" s="98"/>
      <c r="BG384" s="96"/>
      <c r="BI384" s="97"/>
      <c r="BL384" s="97"/>
      <c r="BO384" s="97"/>
      <c r="BR384" s="97"/>
      <c r="BU384" s="97"/>
      <c r="BX384" s="97"/>
      <c r="CA384" s="97"/>
      <c r="CD384" s="97"/>
      <c r="CH384" s="99"/>
      <c r="CI384" s="100"/>
      <c r="CJ384" s="101"/>
      <c r="CK384" s="100"/>
      <c r="CL384" s="71"/>
      <c r="CM384" s="102"/>
      <c r="CN384" s="71"/>
      <c r="CO384" s="71"/>
      <c r="CP384" s="101"/>
      <c r="CQ384" s="100"/>
      <c r="CS384" s="49"/>
      <c r="CX384" s="97"/>
      <c r="CY384" s="71"/>
      <c r="CZ384" s="71"/>
      <c r="DB384" s="97"/>
      <c r="DC384" s="104"/>
      <c r="DD384" s="71"/>
      <c r="DE384" s="105"/>
      <c r="DF384" s="71"/>
      <c r="DG384" s="71"/>
      <c r="DH384" s="105"/>
      <c r="DI384" s="71"/>
      <c r="DJ384" s="71"/>
      <c r="DK384" s="71"/>
      <c r="DL384" s="71"/>
    </row>
    <row r="385">
      <c r="D385" s="96"/>
      <c r="G385" s="97"/>
      <c r="R385" s="98"/>
      <c r="BG385" s="96"/>
      <c r="BI385" s="97"/>
      <c r="BL385" s="97"/>
      <c r="BO385" s="97"/>
      <c r="BR385" s="97"/>
      <c r="BU385" s="97"/>
      <c r="BX385" s="97"/>
      <c r="CA385" s="97"/>
      <c r="CD385" s="97"/>
      <c r="CH385" s="99"/>
      <c r="CI385" s="100"/>
      <c r="CJ385" s="101"/>
      <c r="CK385" s="100"/>
      <c r="CL385" s="71"/>
      <c r="CM385" s="102"/>
      <c r="CN385" s="71"/>
      <c r="CO385" s="71"/>
      <c r="CP385" s="101"/>
      <c r="CQ385" s="100"/>
      <c r="CS385" s="49"/>
      <c r="CX385" s="97"/>
      <c r="CY385" s="71"/>
      <c r="CZ385" s="71"/>
      <c r="DB385" s="97"/>
      <c r="DC385" s="104"/>
      <c r="DD385" s="71"/>
      <c r="DE385" s="105"/>
      <c r="DF385" s="71"/>
      <c r="DG385" s="71"/>
      <c r="DH385" s="105"/>
      <c r="DI385" s="71"/>
      <c r="DJ385" s="71"/>
      <c r="DK385" s="71"/>
      <c r="DL385" s="71"/>
    </row>
    <row r="386">
      <c r="D386" s="96"/>
      <c r="G386" s="97"/>
      <c r="R386" s="98"/>
      <c r="BG386" s="96"/>
      <c r="BI386" s="97"/>
      <c r="BL386" s="97"/>
      <c r="BO386" s="97"/>
      <c r="BR386" s="97"/>
      <c r="BU386" s="97"/>
      <c r="BX386" s="97"/>
      <c r="CA386" s="97"/>
      <c r="CD386" s="97"/>
      <c r="CH386" s="99"/>
      <c r="CI386" s="100"/>
      <c r="CJ386" s="101"/>
      <c r="CK386" s="100"/>
      <c r="CL386" s="71"/>
      <c r="CM386" s="102"/>
      <c r="CN386" s="71"/>
      <c r="CO386" s="71"/>
      <c r="CP386" s="101"/>
      <c r="CQ386" s="100"/>
      <c r="CS386" s="49"/>
      <c r="CX386" s="97"/>
      <c r="CY386" s="71"/>
      <c r="CZ386" s="71"/>
      <c r="DB386" s="97"/>
      <c r="DC386" s="104"/>
      <c r="DD386" s="71"/>
      <c r="DE386" s="105"/>
      <c r="DF386" s="71"/>
      <c r="DG386" s="71"/>
      <c r="DH386" s="105"/>
      <c r="DI386" s="71"/>
      <c r="DJ386" s="71"/>
      <c r="DK386" s="71"/>
      <c r="DL386" s="71"/>
    </row>
    <row r="387">
      <c r="D387" s="96"/>
      <c r="G387" s="97"/>
      <c r="R387" s="98"/>
      <c r="BG387" s="96"/>
      <c r="BI387" s="97"/>
      <c r="BL387" s="97"/>
      <c r="BO387" s="97"/>
      <c r="BR387" s="97"/>
      <c r="BU387" s="97"/>
      <c r="BX387" s="97"/>
      <c r="CA387" s="97"/>
      <c r="CD387" s="97"/>
      <c r="CH387" s="99"/>
      <c r="CI387" s="100"/>
      <c r="CJ387" s="101"/>
      <c r="CK387" s="100"/>
      <c r="CL387" s="71"/>
      <c r="CM387" s="102"/>
      <c r="CN387" s="71"/>
      <c r="CO387" s="71"/>
      <c r="CP387" s="101"/>
      <c r="CQ387" s="100"/>
      <c r="CS387" s="49"/>
      <c r="CX387" s="97"/>
      <c r="CY387" s="71"/>
      <c r="CZ387" s="71"/>
      <c r="DB387" s="97"/>
      <c r="DC387" s="104"/>
      <c r="DD387" s="71"/>
      <c r="DE387" s="105"/>
      <c r="DF387" s="71"/>
      <c r="DG387" s="71"/>
      <c r="DH387" s="105"/>
      <c r="DI387" s="71"/>
      <c r="DJ387" s="71"/>
      <c r="DK387" s="71"/>
      <c r="DL387" s="71"/>
    </row>
    <row r="388">
      <c r="D388" s="96"/>
      <c r="G388" s="97"/>
      <c r="R388" s="98"/>
      <c r="BG388" s="96"/>
      <c r="BI388" s="97"/>
      <c r="BL388" s="97"/>
      <c r="BO388" s="97"/>
      <c r="BR388" s="97"/>
      <c r="BU388" s="97"/>
      <c r="BX388" s="97"/>
      <c r="CA388" s="97"/>
      <c r="CD388" s="97"/>
      <c r="CH388" s="99"/>
      <c r="CI388" s="100"/>
      <c r="CJ388" s="101"/>
      <c r="CK388" s="100"/>
      <c r="CL388" s="71"/>
      <c r="CM388" s="102"/>
      <c r="CN388" s="71"/>
      <c r="CO388" s="71"/>
      <c r="CP388" s="101"/>
      <c r="CQ388" s="100"/>
      <c r="CS388" s="49"/>
      <c r="CX388" s="97"/>
      <c r="CY388" s="71"/>
      <c r="CZ388" s="71"/>
      <c r="DB388" s="97"/>
      <c r="DC388" s="104"/>
      <c r="DD388" s="71"/>
      <c r="DE388" s="105"/>
      <c r="DF388" s="71"/>
      <c r="DG388" s="71"/>
      <c r="DH388" s="105"/>
      <c r="DI388" s="71"/>
      <c r="DJ388" s="71"/>
      <c r="DK388" s="71"/>
      <c r="DL388" s="71"/>
    </row>
    <row r="389">
      <c r="D389" s="96"/>
      <c r="G389" s="97"/>
      <c r="R389" s="98"/>
      <c r="BG389" s="96"/>
      <c r="BI389" s="97"/>
      <c r="BL389" s="97"/>
      <c r="BO389" s="97"/>
      <c r="BR389" s="97"/>
      <c r="BU389" s="97"/>
      <c r="BX389" s="97"/>
      <c r="CA389" s="97"/>
      <c r="CD389" s="97"/>
      <c r="CH389" s="99"/>
      <c r="CI389" s="100"/>
      <c r="CJ389" s="101"/>
      <c r="CK389" s="100"/>
      <c r="CL389" s="71"/>
      <c r="CM389" s="102"/>
      <c r="CN389" s="71"/>
      <c r="CO389" s="71"/>
      <c r="CP389" s="101"/>
      <c r="CQ389" s="100"/>
      <c r="CS389" s="49"/>
      <c r="CX389" s="97"/>
      <c r="CY389" s="71"/>
      <c r="CZ389" s="71"/>
      <c r="DB389" s="97"/>
      <c r="DC389" s="104"/>
      <c r="DD389" s="71"/>
      <c r="DE389" s="105"/>
      <c r="DF389" s="71"/>
      <c r="DG389" s="71"/>
      <c r="DH389" s="105"/>
      <c r="DI389" s="71"/>
      <c r="DJ389" s="71"/>
      <c r="DK389" s="71"/>
      <c r="DL389" s="71"/>
    </row>
    <row r="390">
      <c r="D390" s="96"/>
      <c r="G390" s="97"/>
      <c r="R390" s="98"/>
      <c r="BG390" s="96"/>
      <c r="BI390" s="97"/>
      <c r="BL390" s="97"/>
      <c r="BO390" s="97"/>
      <c r="BR390" s="97"/>
      <c r="BU390" s="97"/>
      <c r="BX390" s="97"/>
      <c r="CA390" s="97"/>
      <c r="CD390" s="97"/>
      <c r="CH390" s="99"/>
      <c r="CI390" s="100"/>
      <c r="CJ390" s="101"/>
      <c r="CK390" s="100"/>
      <c r="CL390" s="71"/>
      <c r="CM390" s="102"/>
      <c r="CN390" s="71"/>
      <c r="CO390" s="71"/>
      <c r="CP390" s="101"/>
      <c r="CQ390" s="100"/>
      <c r="CS390" s="49"/>
      <c r="CX390" s="97"/>
      <c r="CY390" s="71"/>
      <c r="CZ390" s="71"/>
      <c r="DB390" s="97"/>
      <c r="DC390" s="104"/>
      <c r="DD390" s="71"/>
      <c r="DE390" s="105"/>
      <c r="DF390" s="71"/>
      <c r="DG390" s="71"/>
      <c r="DH390" s="105"/>
      <c r="DI390" s="71"/>
      <c r="DJ390" s="71"/>
      <c r="DK390" s="71"/>
      <c r="DL390" s="71"/>
    </row>
    <row r="391">
      <c r="D391" s="96"/>
      <c r="G391" s="97"/>
      <c r="R391" s="98"/>
      <c r="BG391" s="96"/>
      <c r="BI391" s="97"/>
      <c r="BL391" s="97"/>
      <c r="BO391" s="97"/>
      <c r="BR391" s="97"/>
      <c r="BU391" s="97"/>
      <c r="BX391" s="97"/>
      <c r="CA391" s="97"/>
      <c r="CD391" s="97"/>
      <c r="CH391" s="99"/>
      <c r="CI391" s="100"/>
      <c r="CJ391" s="101"/>
      <c r="CK391" s="100"/>
      <c r="CL391" s="71"/>
      <c r="CM391" s="102"/>
      <c r="CN391" s="71"/>
      <c r="CO391" s="71"/>
      <c r="CP391" s="101"/>
      <c r="CQ391" s="100"/>
      <c r="CS391" s="49"/>
      <c r="CX391" s="97"/>
      <c r="CY391" s="71"/>
      <c r="CZ391" s="71"/>
      <c r="DB391" s="97"/>
      <c r="DC391" s="104"/>
      <c r="DD391" s="71"/>
      <c r="DE391" s="105"/>
      <c r="DF391" s="71"/>
      <c r="DG391" s="71"/>
      <c r="DH391" s="105"/>
      <c r="DI391" s="71"/>
      <c r="DJ391" s="71"/>
      <c r="DK391" s="71"/>
      <c r="DL391" s="71"/>
    </row>
    <row r="392">
      <c r="D392" s="96"/>
      <c r="G392" s="97"/>
      <c r="R392" s="98"/>
      <c r="BG392" s="96"/>
      <c r="BI392" s="97"/>
      <c r="BL392" s="97"/>
      <c r="BO392" s="97"/>
      <c r="BR392" s="97"/>
      <c r="BU392" s="97"/>
      <c r="BX392" s="97"/>
      <c r="CA392" s="97"/>
      <c r="CD392" s="97"/>
      <c r="CH392" s="99"/>
      <c r="CI392" s="100"/>
      <c r="CJ392" s="101"/>
      <c r="CK392" s="100"/>
      <c r="CL392" s="71"/>
      <c r="CM392" s="102"/>
      <c r="CN392" s="71"/>
      <c r="CO392" s="71"/>
      <c r="CP392" s="101"/>
      <c r="CQ392" s="100"/>
      <c r="CS392" s="49"/>
      <c r="CX392" s="97"/>
      <c r="CY392" s="71"/>
      <c r="CZ392" s="71"/>
      <c r="DB392" s="97"/>
      <c r="DC392" s="104"/>
      <c r="DD392" s="71"/>
      <c r="DE392" s="105"/>
      <c r="DF392" s="71"/>
      <c r="DG392" s="71"/>
      <c r="DH392" s="105"/>
      <c r="DI392" s="71"/>
      <c r="DJ392" s="71"/>
      <c r="DK392" s="71"/>
      <c r="DL392" s="71"/>
    </row>
    <row r="393">
      <c r="D393" s="96"/>
      <c r="G393" s="97"/>
      <c r="R393" s="98"/>
      <c r="BG393" s="96"/>
      <c r="BI393" s="97"/>
      <c r="BL393" s="97"/>
      <c r="BO393" s="97"/>
      <c r="BR393" s="97"/>
      <c r="BU393" s="97"/>
      <c r="BX393" s="97"/>
      <c r="CA393" s="97"/>
      <c r="CD393" s="97"/>
      <c r="CH393" s="99"/>
      <c r="CI393" s="100"/>
      <c r="CJ393" s="101"/>
      <c r="CK393" s="100"/>
      <c r="CL393" s="71"/>
      <c r="CM393" s="102"/>
      <c r="CN393" s="71"/>
      <c r="CO393" s="71"/>
      <c r="CP393" s="101"/>
      <c r="CQ393" s="100"/>
      <c r="CS393" s="49"/>
      <c r="CX393" s="97"/>
      <c r="CY393" s="71"/>
      <c r="CZ393" s="71"/>
      <c r="DB393" s="97"/>
      <c r="DC393" s="104"/>
      <c r="DD393" s="71"/>
      <c r="DE393" s="105"/>
      <c r="DF393" s="71"/>
      <c r="DG393" s="71"/>
      <c r="DH393" s="105"/>
      <c r="DI393" s="71"/>
      <c r="DJ393" s="71"/>
      <c r="DK393" s="71"/>
      <c r="DL393" s="71"/>
    </row>
    <row r="394">
      <c r="D394" s="96"/>
      <c r="G394" s="97"/>
      <c r="R394" s="98"/>
      <c r="BG394" s="96"/>
      <c r="BI394" s="97"/>
      <c r="BL394" s="97"/>
      <c r="BO394" s="97"/>
      <c r="BR394" s="97"/>
      <c r="BU394" s="97"/>
      <c r="BX394" s="97"/>
      <c r="CA394" s="97"/>
      <c r="CD394" s="97"/>
      <c r="CH394" s="99"/>
      <c r="CI394" s="100"/>
      <c r="CJ394" s="101"/>
      <c r="CK394" s="100"/>
      <c r="CL394" s="71"/>
      <c r="CM394" s="102"/>
      <c r="CN394" s="71"/>
      <c r="CO394" s="71"/>
      <c r="CP394" s="101"/>
      <c r="CQ394" s="100"/>
      <c r="CS394" s="49"/>
      <c r="CX394" s="97"/>
      <c r="CY394" s="71"/>
      <c r="CZ394" s="71"/>
      <c r="DB394" s="97"/>
      <c r="DC394" s="104"/>
      <c r="DD394" s="71"/>
      <c r="DE394" s="105"/>
      <c r="DF394" s="71"/>
      <c r="DG394" s="71"/>
      <c r="DH394" s="105"/>
      <c r="DI394" s="71"/>
      <c r="DJ394" s="71"/>
      <c r="DK394" s="71"/>
      <c r="DL394" s="71"/>
    </row>
    <row r="395">
      <c r="D395" s="96"/>
      <c r="G395" s="97"/>
      <c r="R395" s="98"/>
      <c r="BG395" s="96"/>
      <c r="BI395" s="97"/>
      <c r="BL395" s="97"/>
      <c r="BO395" s="97"/>
      <c r="BR395" s="97"/>
      <c r="BU395" s="97"/>
      <c r="BX395" s="97"/>
      <c r="CA395" s="97"/>
      <c r="CD395" s="97"/>
      <c r="CH395" s="99"/>
      <c r="CI395" s="100"/>
      <c r="CJ395" s="101"/>
      <c r="CK395" s="100"/>
      <c r="CL395" s="71"/>
      <c r="CM395" s="102"/>
      <c r="CN395" s="71"/>
      <c r="CO395" s="71"/>
      <c r="CP395" s="101"/>
      <c r="CQ395" s="100"/>
      <c r="CS395" s="49"/>
      <c r="CX395" s="97"/>
      <c r="CY395" s="71"/>
      <c r="CZ395" s="71"/>
      <c r="DB395" s="97"/>
      <c r="DC395" s="104"/>
      <c r="DD395" s="71"/>
      <c r="DE395" s="105"/>
      <c r="DF395" s="71"/>
      <c r="DG395" s="71"/>
      <c r="DH395" s="105"/>
      <c r="DI395" s="71"/>
      <c r="DJ395" s="71"/>
      <c r="DK395" s="71"/>
      <c r="DL395" s="71"/>
    </row>
    <row r="396">
      <c r="D396" s="96"/>
      <c r="G396" s="97"/>
      <c r="R396" s="98"/>
      <c r="BG396" s="96"/>
      <c r="BI396" s="97"/>
      <c r="BL396" s="97"/>
      <c r="BO396" s="97"/>
      <c r="BR396" s="97"/>
      <c r="BU396" s="97"/>
      <c r="BX396" s="97"/>
      <c r="CA396" s="97"/>
      <c r="CD396" s="97"/>
      <c r="CH396" s="99"/>
      <c r="CI396" s="100"/>
      <c r="CJ396" s="101"/>
      <c r="CK396" s="100"/>
      <c r="CL396" s="71"/>
      <c r="CM396" s="102"/>
      <c r="CN396" s="71"/>
      <c r="CO396" s="71"/>
      <c r="CP396" s="101"/>
      <c r="CQ396" s="100"/>
      <c r="CS396" s="49"/>
      <c r="CX396" s="97"/>
      <c r="CY396" s="71"/>
      <c r="CZ396" s="71"/>
      <c r="DB396" s="97"/>
      <c r="DC396" s="104"/>
      <c r="DD396" s="71"/>
      <c r="DE396" s="105"/>
      <c r="DF396" s="71"/>
      <c r="DG396" s="71"/>
      <c r="DH396" s="105"/>
      <c r="DI396" s="71"/>
      <c r="DJ396" s="71"/>
      <c r="DK396" s="71"/>
      <c r="DL396" s="71"/>
    </row>
    <row r="397">
      <c r="D397" s="96"/>
      <c r="G397" s="97"/>
      <c r="R397" s="98"/>
      <c r="BG397" s="96"/>
      <c r="BI397" s="97"/>
      <c r="BL397" s="97"/>
      <c r="BO397" s="97"/>
      <c r="BR397" s="97"/>
      <c r="BU397" s="97"/>
      <c r="BX397" s="97"/>
      <c r="CA397" s="97"/>
      <c r="CD397" s="97"/>
      <c r="CH397" s="99"/>
      <c r="CI397" s="100"/>
      <c r="CJ397" s="101"/>
      <c r="CK397" s="100"/>
      <c r="CL397" s="71"/>
      <c r="CM397" s="102"/>
      <c r="CN397" s="71"/>
      <c r="CO397" s="71"/>
      <c r="CP397" s="101"/>
      <c r="CQ397" s="100"/>
      <c r="CS397" s="49"/>
      <c r="CX397" s="97"/>
      <c r="CY397" s="71"/>
      <c r="CZ397" s="71"/>
      <c r="DB397" s="97"/>
      <c r="DC397" s="104"/>
      <c r="DD397" s="71"/>
      <c r="DE397" s="105"/>
      <c r="DF397" s="71"/>
      <c r="DG397" s="71"/>
      <c r="DH397" s="105"/>
      <c r="DI397" s="71"/>
      <c r="DJ397" s="71"/>
      <c r="DK397" s="71"/>
      <c r="DL397" s="71"/>
    </row>
    <row r="398">
      <c r="D398" s="96"/>
      <c r="G398" s="97"/>
      <c r="R398" s="98"/>
      <c r="BG398" s="96"/>
      <c r="BI398" s="97"/>
      <c r="BL398" s="97"/>
      <c r="BO398" s="97"/>
      <c r="BR398" s="97"/>
      <c r="BU398" s="97"/>
      <c r="BX398" s="97"/>
      <c r="CA398" s="97"/>
      <c r="CD398" s="97"/>
      <c r="CH398" s="99"/>
      <c r="CI398" s="100"/>
      <c r="CJ398" s="101"/>
      <c r="CK398" s="100"/>
      <c r="CL398" s="71"/>
      <c r="CM398" s="102"/>
      <c r="CN398" s="71"/>
      <c r="CO398" s="71"/>
      <c r="CP398" s="101"/>
      <c r="CQ398" s="100"/>
      <c r="CS398" s="49"/>
      <c r="CX398" s="97"/>
      <c r="CY398" s="71"/>
      <c r="CZ398" s="71"/>
      <c r="DB398" s="97"/>
      <c r="DC398" s="104"/>
      <c r="DD398" s="71"/>
      <c r="DE398" s="105"/>
      <c r="DF398" s="71"/>
      <c r="DG398" s="71"/>
      <c r="DH398" s="105"/>
      <c r="DI398" s="71"/>
      <c r="DJ398" s="71"/>
      <c r="DK398" s="71"/>
      <c r="DL398" s="71"/>
    </row>
    <row r="399">
      <c r="D399" s="96"/>
      <c r="G399" s="97"/>
      <c r="R399" s="98"/>
      <c r="BG399" s="96"/>
      <c r="BI399" s="97"/>
      <c r="BL399" s="97"/>
      <c r="BO399" s="97"/>
      <c r="BR399" s="97"/>
      <c r="BU399" s="97"/>
      <c r="BX399" s="97"/>
      <c r="CA399" s="97"/>
      <c r="CD399" s="97"/>
      <c r="CH399" s="99"/>
      <c r="CI399" s="100"/>
      <c r="CJ399" s="101"/>
      <c r="CK399" s="100"/>
      <c r="CL399" s="71"/>
      <c r="CM399" s="102"/>
      <c r="CN399" s="71"/>
      <c r="CO399" s="71"/>
      <c r="CP399" s="101"/>
      <c r="CQ399" s="100"/>
      <c r="CS399" s="49"/>
      <c r="CX399" s="97"/>
      <c r="CY399" s="71"/>
      <c r="CZ399" s="71"/>
      <c r="DB399" s="97"/>
      <c r="DC399" s="104"/>
      <c r="DD399" s="71"/>
      <c r="DE399" s="105"/>
      <c r="DF399" s="71"/>
      <c r="DG399" s="71"/>
      <c r="DH399" s="105"/>
      <c r="DI399" s="71"/>
      <c r="DJ399" s="71"/>
      <c r="DK399" s="71"/>
      <c r="DL399" s="71"/>
    </row>
    <row r="400">
      <c r="D400" s="96"/>
      <c r="G400" s="97"/>
      <c r="R400" s="98"/>
      <c r="BG400" s="96"/>
      <c r="BI400" s="97"/>
      <c r="BL400" s="97"/>
      <c r="BO400" s="97"/>
      <c r="BR400" s="97"/>
      <c r="BU400" s="97"/>
      <c r="BX400" s="97"/>
      <c r="CA400" s="97"/>
      <c r="CD400" s="97"/>
      <c r="CH400" s="99"/>
      <c r="CI400" s="100"/>
      <c r="CJ400" s="101"/>
      <c r="CK400" s="100"/>
      <c r="CL400" s="71"/>
      <c r="CM400" s="102"/>
      <c r="CN400" s="71"/>
      <c r="CO400" s="71"/>
      <c r="CP400" s="101"/>
      <c r="CQ400" s="100"/>
      <c r="CS400" s="49"/>
      <c r="CX400" s="97"/>
      <c r="CY400" s="71"/>
      <c r="CZ400" s="71"/>
      <c r="DB400" s="97"/>
      <c r="DC400" s="104"/>
      <c r="DD400" s="71"/>
      <c r="DE400" s="105"/>
      <c r="DF400" s="71"/>
      <c r="DG400" s="71"/>
      <c r="DH400" s="105"/>
      <c r="DI400" s="71"/>
      <c r="DJ400" s="71"/>
      <c r="DK400" s="71"/>
      <c r="DL400" s="71"/>
    </row>
    <row r="401">
      <c r="D401" s="96"/>
      <c r="G401" s="97"/>
      <c r="R401" s="98"/>
      <c r="BG401" s="96"/>
      <c r="BI401" s="97"/>
      <c r="BL401" s="97"/>
      <c r="BO401" s="97"/>
      <c r="BR401" s="97"/>
      <c r="BU401" s="97"/>
      <c r="BX401" s="97"/>
      <c r="CA401" s="97"/>
      <c r="CD401" s="97"/>
      <c r="CH401" s="99"/>
      <c r="CI401" s="100"/>
      <c r="CJ401" s="101"/>
      <c r="CK401" s="100"/>
      <c r="CL401" s="71"/>
      <c r="CM401" s="102"/>
      <c r="CN401" s="71"/>
      <c r="CO401" s="71"/>
      <c r="CP401" s="101"/>
      <c r="CQ401" s="100"/>
      <c r="CS401" s="49"/>
      <c r="CX401" s="97"/>
      <c r="CY401" s="71"/>
      <c r="CZ401" s="71"/>
      <c r="DB401" s="97"/>
      <c r="DC401" s="104"/>
      <c r="DD401" s="71"/>
      <c r="DE401" s="105"/>
      <c r="DF401" s="71"/>
      <c r="DG401" s="71"/>
      <c r="DH401" s="105"/>
      <c r="DI401" s="71"/>
      <c r="DJ401" s="71"/>
      <c r="DK401" s="71"/>
      <c r="DL401" s="71"/>
    </row>
    <row r="402">
      <c r="D402" s="96"/>
      <c r="G402" s="97"/>
      <c r="R402" s="98"/>
      <c r="BG402" s="96"/>
      <c r="BI402" s="97"/>
      <c r="BL402" s="97"/>
      <c r="BO402" s="97"/>
      <c r="BR402" s="97"/>
      <c r="BU402" s="97"/>
      <c r="BX402" s="97"/>
      <c r="CA402" s="97"/>
      <c r="CD402" s="97"/>
      <c r="CH402" s="99"/>
      <c r="CI402" s="100"/>
      <c r="CJ402" s="101"/>
      <c r="CK402" s="100"/>
      <c r="CL402" s="71"/>
      <c r="CM402" s="102"/>
      <c r="CN402" s="71"/>
      <c r="CO402" s="71"/>
      <c r="CP402" s="101"/>
      <c r="CQ402" s="100"/>
      <c r="CS402" s="49"/>
      <c r="CX402" s="97"/>
      <c r="CY402" s="71"/>
      <c r="CZ402" s="71"/>
      <c r="DB402" s="97"/>
      <c r="DC402" s="104"/>
      <c r="DD402" s="71"/>
      <c r="DE402" s="105"/>
      <c r="DF402" s="71"/>
      <c r="DG402" s="71"/>
      <c r="DH402" s="105"/>
      <c r="DI402" s="71"/>
      <c r="DJ402" s="71"/>
      <c r="DK402" s="71"/>
      <c r="DL402" s="71"/>
    </row>
    <row r="403">
      <c r="D403" s="96"/>
      <c r="G403" s="97"/>
      <c r="R403" s="98"/>
      <c r="BG403" s="96"/>
      <c r="BI403" s="97"/>
      <c r="BL403" s="97"/>
      <c r="BO403" s="97"/>
      <c r="BR403" s="97"/>
      <c r="BU403" s="97"/>
      <c r="BX403" s="97"/>
      <c r="CA403" s="97"/>
      <c r="CD403" s="97"/>
      <c r="CH403" s="99"/>
      <c r="CI403" s="100"/>
      <c r="CJ403" s="101"/>
      <c r="CK403" s="100"/>
      <c r="CL403" s="71"/>
      <c r="CM403" s="102"/>
      <c r="CN403" s="71"/>
      <c r="CO403" s="71"/>
      <c r="CP403" s="101"/>
      <c r="CQ403" s="100"/>
      <c r="CS403" s="49"/>
      <c r="CX403" s="97"/>
      <c r="CY403" s="71"/>
      <c r="CZ403" s="71"/>
      <c r="DB403" s="97"/>
      <c r="DC403" s="104"/>
      <c r="DD403" s="71"/>
      <c r="DE403" s="105"/>
      <c r="DF403" s="71"/>
      <c r="DG403" s="71"/>
      <c r="DH403" s="105"/>
      <c r="DI403" s="71"/>
      <c r="DJ403" s="71"/>
      <c r="DK403" s="71"/>
      <c r="DL403" s="71"/>
    </row>
    <row r="404">
      <c r="D404" s="96"/>
      <c r="G404" s="97"/>
      <c r="R404" s="98"/>
      <c r="BG404" s="96"/>
      <c r="BI404" s="97"/>
      <c r="BL404" s="97"/>
      <c r="BO404" s="97"/>
      <c r="BR404" s="97"/>
      <c r="BU404" s="97"/>
      <c r="BX404" s="97"/>
      <c r="CA404" s="97"/>
      <c r="CD404" s="97"/>
      <c r="CH404" s="99"/>
      <c r="CI404" s="100"/>
      <c r="CJ404" s="101"/>
      <c r="CK404" s="100"/>
      <c r="CL404" s="71"/>
      <c r="CM404" s="102"/>
      <c r="CN404" s="71"/>
      <c r="CO404" s="71"/>
      <c r="CP404" s="101"/>
      <c r="CQ404" s="100"/>
      <c r="CS404" s="49"/>
      <c r="CX404" s="97"/>
      <c r="CY404" s="71"/>
      <c r="CZ404" s="71"/>
      <c r="DB404" s="97"/>
      <c r="DC404" s="104"/>
      <c r="DD404" s="71"/>
      <c r="DE404" s="105"/>
      <c r="DF404" s="71"/>
      <c r="DG404" s="71"/>
      <c r="DH404" s="105"/>
      <c r="DI404" s="71"/>
      <c r="DJ404" s="71"/>
      <c r="DK404" s="71"/>
      <c r="DL404" s="71"/>
    </row>
    <row r="405">
      <c r="D405" s="96"/>
      <c r="G405" s="97"/>
      <c r="R405" s="98"/>
      <c r="BG405" s="96"/>
      <c r="BI405" s="97"/>
      <c r="BL405" s="97"/>
      <c r="BO405" s="97"/>
      <c r="BR405" s="97"/>
      <c r="BU405" s="97"/>
      <c r="BX405" s="97"/>
      <c r="CA405" s="97"/>
      <c r="CD405" s="97"/>
      <c r="CH405" s="99"/>
      <c r="CI405" s="100"/>
      <c r="CJ405" s="101"/>
      <c r="CK405" s="100"/>
      <c r="CL405" s="71"/>
      <c r="CM405" s="102"/>
      <c r="CN405" s="71"/>
      <c r="CO405" s="71"/>
      <c r="CP405" s="101"/>
      <c r="CQ405" s="100"/>
      <c r="CS405" s="49"/>
      <c r="CX405" s="97"/>
      <c r="CY405" s="71"/>
      <c r="CZ405" s="71"/>
      <c r="DB405" s="97"/>
      <c r="DC405" s="104"/>
      <c r="DD405" s="71"/>
      <c r="DE405" s="105"/>
      <c r="DF405" s="71"/>
      <c r="DG405" s="71"/>
      <c r="DH405" s="105"/>
      <c r="DI405" s="71"/>
      <c r="DJ405" s="71"/>
      <c r="DK405" s="71"/>
      <c r="DL405" s="71"/>
    </row>
    <row r="406">
      <c r="D406" s="96"/>
      <c r="G406" s="97"/>
      <c r="R406" s="98"/>
      <c r="BG406" s="96"/>
      <c r="BI406" s="97"/>
      <c r="BL406" s="97"/>
      <c r="BO406" s="97"/>
      <c r="BR406" s="97"/>
      <c r="BU406" s="97"/>
      <c r="BX406" s="97"/>
      <c r="CA406" s="97"/>
      <c r="CD406" s="97"/>
      <c r="CH406" s="99"/>
      <c r="CI406" s="100"/>
      <c r="CJ406" s="101"/>
      <c r="CK406" s="100"/>
      <c r="CL406" s="71"/>
      <c r="CM406" s="102"/>
      <c r="CN406" s="71"/>
      <c r="CO406" s="71"/>
      <c r="CP406" s="101"/>
      <c r="CQ406" s="100"/>
      <c r="CS406" s="49"/>
      <c r="CX406" s="97"/>
      <c r="CY406" s="71"/>
      <c r="CZ406" s="71"/>
      <c r="DB406" s="97"/>
      <c r="DC406" s="104"/>
      <c r="DD406" s="71"/>
      <c r="DE406" s="105"/>
      <c r="DF406" s="71"/>
      <c r="DG406" s="71"/>
      <c r="DH406" s="105"/>
      <c r="DI406" s="71"/>
      <c r="DJ406" s="71"/>
      <c r="DK406" s="71"/>
      <c r="DL406" s="71"/>
    </row>
    <row r="407">
      <c r="D407" s="96"/>
      <c r="G407" s="97"/>
      <c r="R407" s="98"/>
      <c r="BG407" s="96"/>
      <c r="BI407" s="97"/>
      <c r="BL407" s="97"/>
      <c r="BO407" s="97"/>
      <c r="BR407" s="97"/>
      <c r="BU407" s="97"/>
      <c r="BX407" s="97"/>
      <c r="CA407" s="97"/>
      <c r="CD407" s="97"/>
      <c r="CH407" s="99"/>
      <c r="CI407" s="100"/>
      <c r="CJ407" s="101"/>
      <c r="CK407" s="100"/>
      <c r="CL407" s="71"/>
      <c r="CM407" s="102"/>
      <c r="CN407" s="71"/>
      <c r="CO407" s="71"/>
      <c r="CP407" s="101"/>
      <c r="CQ407" s="100"/>
      <c r="CS407" s="49"/>
      <c r="CX407" s="97"/>
      <c r="CY407" s="71"/>
      <c r="CZ407" s="71"/>
      <c r="DB407" s="97"/>
      <c r="DC407" s="104"/>
      <c r="DD407" s="71"/>
      <c r="DE407" s="105"/>
      <c r="DF407" s="71"/>
      <c r="DG407" s="71"/>
      <c r="DH407" s="105"/>
      <c r="DI407" s="71"/>
      <c r="DJ407" s="71"/>
      <c r="DK407" s="71"/>
      <c r="DL407" s="71"/>
    </row>
    <row r="408">
      <c r="D408" s="96"/>
      <c r="G408" s="97"/>
      <c r="R408" s="98"/>
      <c r="BG408" s="96"/>
      <c r="BI408" s="97"/>
      <c r="BL408" s="97"/>
      <c r="BO408" s="97"/>
      <c r="BR408" s="97"/>
      <c r="BU408" s="97"/>
      <c r="BX408" s="97"/>
      <c r="CA408" s="97"/>
      <c r="CD408" s="97"/>
      <c r="CH408" s="99"/>
      <c r="CI408" s="100"/>
      <c r="CJ408" s="101"/>
      <c r="CK408" s="100"/>
      <c r="CL408" s="71"/>
      <c r="CM408" s="102"/>
      <c r="CN408" s="71"/>
      <c r="CO408" s="71"/>
      <c r="CP408" s="101"/>
      <c r="CQ408" s="100"/>
      <c r="CS408" s="49"/>
      <c r="CX408" s="97"/>
      <c r="CY408" s="71"/>
      <c r="CZ408" s="71"/>
      <c r="DB408" s="97"/>
      <c r="DC408" s="104"/>
      <c r="DD408" s="71"/>
      <c r="DE408" s="105"/>
      <c r="DF408" s="71"/>
      <c r="DG408" s="71"/>
      <c r="DH408" s="105"/>
      <c r="DI408" s="71"/>
      <c r="DJ408" s="71"/>
      <c r="DK408" s="71"/>
      <c r="DL408" s="71"/>
    </row>
    <row r="409">
      <c r="D409" s="96"/>
      <c r="G409" s="97"/>
      <c r="R409" s="98"/>
      <c r="BG409" s="96"/>
      <c r="BI409" s="97"/>
      <c r="BL409" s="97"/>
      <c r="BO409" s="97"/>
      <c r="BR409" s="97"/>
      <c r="BU409" s="97"/>
      <c r="BX409" s="97"/>
      <c r="CA409" s="97"/>
      <c r="CD409" s="97"/>
      <c r="CH409" s="99"/>
      <c r="CI409" s="100"/>
      <c r="CJ409" s="101"/>
      <c r="CK409" s="100"/>
      <c r="CL409" s="71"/>
      <c r="CM409" s="102"/>
      <c r="CN409" s="71"/>
      <c r="CO409" s="71"/>
      <c r="CP409" s="101"/>
      <c r="CQ409" s="100"/>
      <c r="CS409" s="49"/>
      <c r="CX409" s="97"/>
      <c r="CY409" s="71"/>
      <c r="CZ409" s="71"/>
      <c r="DB409" s="97"/>
      <c r="DC409" s="104"/>
      <c r="DD409" s="71"/>
      <c r="DE409" s="105"/>
      <c r="DF409" s="71"/>
      <c r="DG409" s="71"/>
      <c r="DH409" s="105"/>
      <c r="DI409" s="71"/>
      <c r="DJ409" s="71"/>
      <c r="DK409" s="71"/>
      <c r="DL409" s="71"/>
    </row>
    <row r="410">
      <c r="D410" s="96"/>
      <c r="G410" s="97"/>
      <c r="R410" s="98"/>
      <c r="BG410" s="96"/>
      <c r="BI410" s="97"/>
      <c r="BL410" s="97"/>
      <c r="BO410" s="97"/>
      <c r="BR410" s="97"/>
      <c r="BU410" s="97"/>
      <c r="BX410" s="97"/>
      <c r="CA410" s="97"/>
      <c r="CD410" s="97"/>
      <c r="CH410" s="99"/>
      <c r="CI410" s="100"/>
      <c r="CJ410" s="101"/>
      <c r="CK410" s="100"/>
      <c r="CL410" s="71"/>
      <c r="CM410" s="102"/>
      <c r="CN410" s="71"/>
      <c r="CO410" s="71"/>
      <c r="CP410" s="101"/>
      <c r="CQ410" s="100"/>
      <c r="CS410" s="49"/>
      <c r="CX410" s="97"/>
      <c r="CY410" s="71"/>
      <c r="CZ410" s="71"/>
      <c r="DB410" s="97"/>
      <c r="DC410" s="104"/>
      <c r="DD410" s="71"/>
      <c r="DE410" s="105"/>
      <c r="DF410" s="71"/>
      <c r="DG410" s="71"/>
      <c r="DH410" s="105"/>
      <c r="DI410" s="71"/>
      <c r="DJ410" s="71"/>
      <c r="DK410" s="71"/>
      <c r="DL410" s="71"/>
    </row>
    <row r="411">
      <c r="D411" s="96"/>
      <c r="G411" s="97"/>
      <c r="R411" s="98"/>
      <c r="BG411" s="96"/>
      <c r="BI411" s="97"/>
      <c r="BL411" s="97"/>
      <c r="BO411" s="97"/>
      <c r="BR411" s="97"/>
      <c r="BU411" s="97"/>
      <c r="BX411" s="97"/>
      <c r="CA411" s="97"/>
      <c r="CD411" s="97"/>
      <c r="CH411" s="99"/>
      <c r="CI411" s="100"/>
      <c r="CJ411" s="101"/>
      <c r="CK411" s="100"/>
      <c r="CL411" s="71"/>
      <c r="CM411" s="102"/>
      <c r="CN411" s="71"/>
      <c r="CO411" s="71"/>
      <c r="CP411" s="101"/>
      <c r="CQ411" s="100"/>
      <c r="CS411" s="49"/>
      <c r="CX411" s="97"/>
      <c r="CY411" s="71"/>
      <c r="CZ411" s="71"/>
      <c r="DB411" s="97"/>
      <c r="DC411" s="104"/>
      <c r="DD411" s="71"/>
      <c r="DE411" s="105"/>
      <c r="DF411" s="71"/>
      <c r="DG411" s="71"/>
      <c r="DH411" s="105"/>
      <c r="DI411" s="71"/>
      <c r="DJ411" s="71"/>
      <c r="DK411" s="71"/>
      <c r="DL411" s="71"/>
    </row>
    <row r="412">
      <c r="D412" s="96"/>
      <c r="G412" s="97"/>
      <c r="R412" s="98"/>
      <c r="BG412" s="96"/>
      <c r="BI412" s="97"/>
      <c r="BL412" s="97"/>
      <c r="BO412" s="97"/>
      <c r="BR412" s="97"/>
      <c r="BU412" s="97"/>
      <c r="BX412" s="97"/>
      <c r="CA412" s="97"/>
      <c r="CD412" s="97"/>
      <c r="CH412" s="99"/>
      <c r="CI412" s="100"/>
      <c r="CJ412" s="101"/>
      <c r="CK412" s="100"/>
      <c r="CL412" s="71"/>
      <c r="CM412" s="102"/>
      <c r="CN412" s="71"/>
      <c r="CO412" s="71"/>
      <c r="CP412" s="101"/>
      <c r="CQ412" s="100"/>
      <c r="CS412" s="49"/>
      <c r="CX412" s="97"/>
      <c r="CY412" s="71"/>
      <c r="CZ412" s="71"/>
      <c r="DB412" s="97"/>
      <c r="DC412" s="104"/>
      <c r="DD412" s="71"/>
      <c r="DE412" s="105"/>
      <c r="DF412" s="71"/>
      <c r="DG412" s="71"/>
      <c r="DH412" s="105"/>
      <c r="DI412" s="71"/>
      <c r="DJ412" s="71"/>
      <c r="DK412" s="71"/>
      <c r="DL412" s="71"/>
    </row>
    <row r="413">
      <c r="D413" s="96"/>
      <c r="G413" s="97"/>
      <c r="R413" s="98"/>
      <c r="BG413" s="96"/>
      <c r="BI413" s="97"/>
      <c r="BL413" s="97"/>
      <c r="BO413" s="97"/>
      <c r="BR413" s="97"/>
      <c r="BU413" s="97"/>
      <c r="BX413" s="97"/>
      <c r="CA413" s="97"/>
      <c r="CD413" s="97"/>
      <c r="CH413" s="99"/>
      <c r="CI413" s="100"/>
      <c r="CJ413" s="101"/>
      <c r="CK413" s="100"/>
      <c r="CL413" s="71"/>
      <c r="CM413" s="102"/>
      <c r="CN413" s="71"/>
      <c r="CO413" s="71"/>
      <c r="CP413" s="101"/>
      <c r="CQ413" s="100"/>
      <c r="CS413" s="49"/>
      <c r="CX413" s="97"/>
      <c r="CY413" s="71"/>
      <c r="CZ413" s="71"/>
      <c r="DB413" s="97"/>
      <c r="DC413" s="104"/>
      <c r="DD413" s="71"/>
      <c r="DE413" s="105"/>
      <c r="DF413" s="71"/>
      <c r="DG413" s="71"/>
      <c r="DH413" s="105"/>
      <c r="DI413" s="71"/>
      <c r="DJ413" s="71"/>
      <c r="DK413" s="71"/>
      <c r="DL413" s="71"/>
    </row>
    <row r="414">
      <c r="D414" s="96"/>
      <c r="G414" s="97"/>
      <c r="R414" s="98"/>
      <c r="BG414" s="96"/>
      <c r="BI414" s="97"/>
      <c r="BL414" s="97"/>
      <c r="BO414" s="97"/>
      <c r="BR414" s="97"/>
      <c r="BU414" s="97"/>
      <c r="BX414" s="97"/>
      <c r="CA414" s="97"/>
      <c r="CD414" s="97"/>
      <c r="CH414" s="99"/>
      <c r="CI414" s="100"/>
      <c r="CJ414" s="101"/>
      <c r="CK414" s="100"/>
      <c r="CL414" s="71"/>
      <c r="CM414" s="102"/>
      <c r="CN414" s="71"/>
      <c r="CO414" s="71"/>
      <c r="CP414" s="101"/>
      <c r="CQ414" s="100"/>
      <c r="CS414" s="49"/>
      <c r="CX414" s="97"/>
      <c r="CY414" s="71"/>
      <c r="CZ414" s="71"/>
      <c r="DB414" s="97"/>
      <c r="DC414" s="104"/>
      <c r="DD414" s="71"/>
      <c r="DE414" s="105"/>
      <c r="DF414" s="71"/>
      <c r="DG414" s="71"/>
      <c r="DH414" s="105"/>
      <c r="DI414" s="71"/>
      <c r="DJ414" s="71"/>
      <c r="DK414" s="71"/>
      <c r="DL414" s="71"/>
    </row>
    <row r="415">
      <c r="D415" s="96"/>
      <c r="G415" s="97"/>
      <c r="R415" s="98"/>
      <c r="BG415" s="96"/>
      <c r="BI415" s="97"/>
      <c r="BL415" s="97"/>
      <c r="BO415" s="97"/>
      <c r="BR415" s="97"/>
      <c r="BU415" s="97"/>
      <c r="BX415" s="97"/>
      <c r="CA415" s="97"/>
      <c r="CD415" s="97"/>
      <c r="CH415" s="99"/>
      <c r="CI415" s="100"/>
      <c r="CJ415" s="101"/>
      <c r="CK415" s="100"/>
      <c r="CL415" s="71"/>
      <c r="CM415" s="102"/>
      <c r="CN415" s="71"/>
      <c r="CO415" s="71"/>
      <c r="CP415" s="101"/>
      <c r="CQ415" s="100"/>
      <c r="CS415" s="49"/>
      <c r="CX415" s="97"/>
      <c r="CY415" s="71"/>
      <c r="CZ415" s="71"/>
      <c r="DB415" s="97"/>
      <c r="DC415" s="104"/>
      <c r="DD415" s="71"/>
      <c r="DE415" s="105"/>
      <c r="DF415" s="71"/>
      <c r="DG415" s="71"/>
      <c r="DH415" s="105"/>
      <c r="DI415" s="71"/>
      <c r="DJ415" s="71"/>
      <c r="DK415" s="71"/>
      <c r="DL415" s="71"/>
    </row>
    <row r="416">
      <c r="D416" s="96"/>
      <c r="G416" s="97"/>
      <c r="R416" s="98"/>
      <c r="BG416" s="96"/>
      <c r="BI416" s="97"/>
      <c r="BL416" s="97"/>
      <c r="BO416" s="97"/>
      <c r="BR416" s="97"/>
      <c r="BU416" s="97"/>
      <c r="BX416" s="97"/>
      <c r="CA416" s="97"/>
      <c r="CD416" s="97"/>
      <c r="CH416" s="99"/>
      <c r="CI416" s="100"/>
      <c r="CJ416" s="101"/>
      <c r="CK416" s="100"/>
      <c r="CL416" s="71"/>
      <c r="CM416" s="102"/>
      <c r="CN416" s="71"/>
      <c r="CO416" s="71"/>
      <c r="CP416" s="101"/>
      <c r="CQ416" s="100"/>
      <c r="CS416" s="49"/>
      <c r="CX416" s="97"/>
      <c r="CY416" s="71"/>
      <c r="CZ416" s="71"/>
      <c r="DB416" s="97"/>
      <c r="DC416" s="104"/>
      <c r="DD416" s="71"/>
      <c r="DE416" s="105"/>
      <c r="DF416" s="71"/>
      <c r="DG416" s="71"/>
      <c r="DH416" s="105"/>
      <c r="DI416" s="71"/>
      <c r="DJ416" s="71"/>
      <c r="DK416" s="71"/>
      <c r="DL416" s="71"/>
    </row>
    <row r="417">
      <c r="D417" s="96"/>
      <c r="G417" s="97"/>
      <c r="R417" s="98"/>
      <c r="BG417" s="96"/>
      <c r="BI417" s="97"/>
      <c r="BL417" s="97"/>
      <c r="BO417" s="97"/>
      <c r="BR417" s="97"/>
      <c r="BU417" s="97"/>
      <c r="BX417" s="97"/>
      <c r="CA417" s="97"/>
      <c r="CD417" s="97"/>
      <c r="CH417" s="99"/>
      <c r="CI417" s="100"/>
      <c r="CJ417" s="101"/>
      <c r="CK417" s="100"/>
      <c r="CL417" s="71"/>
      <c r="CM417" s="102"/>
      <c r="CN417" s="71"/>
      <c r="CO417" s="71"/>
      <c r="CP417" s="101"/>
      <c r="CQ417" s="100"/>
      <c r="CS417" s="49"/>
      <c r="CX417" s="97"/>
      <c r="CY417" s="71"/>
      <c r="CZ417" s="71"/>
      <c r="DB417" s="97"/>
      <c r="DC417" s="104"/>
      <c r="DD417" s="71"/>
      <c r="DE417" s="105"/>
      <c r="DF417" s="71"/>
      <c r="DG417" s="71"/>
      <c r="DH417" s="105"/>
      <c r="DI417" s="71"/>
      <c r="DJ417" s="71"/>
      <c r="DK417" s="71"/>
      <c r="DL417" s="71"/>
    </row>
    <row r="418">
      <c r="D418" s="96"/>
      <c r="G418" s="97"/>
      <c r="R418" s="98"/>
      <c r="BG418" s="96"/>
      <c r="BI418" s="97"/>
      <c r="BL418" s="97"/>
      <c r="BO418" s="97"/>
      <c r="BR418" s="97"/>
      <c r="BU418" s="97"/>
      <c r="BX418" s="97"/>
      <c r="CA418" s="97"/>
      <c r="CD418" s="97"/>
      <c r="CH418" s="99"/>
      <c r="CI418" s="100"/>
      <c r="CJ418" s="101"/>
      <c r="CK418" s="100"/>
      <c r="CL418" s="71"/>
      <c r="CM418" s="102"/>
      <c r="CN418" s="71"/>
      <c r="CO418" s="71"/>
      <c r="CP418" s="101"/>
      <c r="CQ418" s="100"/>
      <c r="CS418" s="49"/>
      <c r="CX418" s="97"/>
      <c r="CY418" s="71"/>
      <c r="CZ418" s="71"/>
      <c r="DB418" s="97"/>
      <c r="DC418" s="104"/>
      <c r="DD418" s="71"/>
      <c r="DE418" s="105"/>
      <c r="DF418" s="71"/>
      <c r="DG418" s="71"/>
      <c r="DH418" s="105"/>
      <c r="DI418" s="71"/>
      <c r="DJ418" s="71"/>
      <c r="DK418" s="71"/>
      <c r="DL418" s="71"/>
    </row>
    <row r="419">
      <c r="D419" s="96"/>
      <c r="G419" s="97"/>
      <c r="R419" s="98"/>
      <c r="BG419" s="96"/>
      <c r="BI419" s="97"/>
      <c r="BL419" s="97"/>
      <c r="BO419" s="97"/>
      <c r="BR419" s="97"/>
      <c r="BU419" s="97"/>
      <c r="BX419" s="97"/>
      <c r="CA419" s="97"/>
      <c r="CD419" s="97"/>
      <c r="CH419" s="99"/>
      <c r="CI419" s="100"/>
      <c r="CJ419" s="101"/>
      <c r="CK419" s="100"/>
      <c r="CL419" s="71"/>
      <c r="CM419" s="102"/>
      <c r="CN419" s="71"/>
      <c r="CO419" s="71"/>
      <c r="CP419" s="101"/>
      <c r="CQ419" s="100"/>
      <c r="CS419" s="49"/>
      <c r="CX419" s="97"/>
      <c r="CY419" s="71"/>
      <c r="CZ419" s="71"/>
      <c r="DB419" s="97"/>
      <c r="DC419" s="104"/>
      <c r="DD419" s="71"/>
      <c r="DE419" s="105"/>
      <c r="DF419" s="71"/>
      <c r="DG419" s="71"/>
      <c r="DH419" s="105"/>
      <c r="DI419" s="71"/>
      <c r="DJ419" s="71"/>
      <c r="DK419" s="71"/>
      <c r="DL419" s="71"/>
    </row>
    <row r="420">
      <c r="D420" s="96"/>
      <c r="G420" s="97"/>
      <c r="R420" s="98"/>
      <c r="BG420" s="96"/>
      <c r="BI420" s="97"/>
      <c r="BL420" s="97"/>
      <c r="BO420" s="97"/>
      <c r="BR420" s="97"/>
      <c r="BU420" s="97"/>
      <c r="BX420" s="97"/>
      <c r="CA420" s="97"/>
      <c r="CD420" s="97"/>
      <c r="CH420" s="99"/>
      <c r="CI420" s="100"/>
      <c r="CJ420" s="101"/>
      <c r="CK420" s="100"/>
      <c r="CL420" s="71"/>
      <c r="CM420" s="102"/>
      <c r="CN420" s="71"/>
      <c r="CO420" s="71"/>
      <c r="CP420" s="101"/>
      <c r="CQ420" s="100"/>
      <c r="CS420" s="49"/>
      <c r="CX420" s="97"/>
      <c r="CY420" s="71"/>
      <c r="CZ420" s="71"/>
      <c r="DB420" s="97"/>
      <c r="DC420" s="104"/>
      <c r="DD420" s="71"/>
      <c r="DE420" s="105"/>
      <c r="DF420" s="71"/>
      <c r="DG420" s="71"/>
      <c r="DH420" s="105"/>
      <c r="DI420" s="71"/>
      <c r="DJ420" s="71"/>
      <c r="DK420" s="71"/>
      <c r="DL420" s="71"/>
    </row>
    <row r="421">
      <c r="D421" s="96"/>
      <c r="G421" s="97"/>
      <c r="R421" s="98"/>
      <c r="BG421" s="96"/>
      <c r="BI421" s="97"/>
      <c r="BL421" s="97"/>
      <c r="BO421" s="97"/>
      <c r="BR421" s="97"/>
      <c r="BU421" s="97"/>
      <c r="BX421" s="97"/>
      <c r="CA421" s="97"/>
      <c r="CD421" s="97"/>
      <c r="CH421" s="99"/>
      <c r="CI421" s="100"/>
      <c r="CJ421" s="101"/>
      <c r="CK421" s="100"/>
      <c r="CL421" s="71"/>
      <c r="CM421" s="102"/>
      <c r="CN421" s="71"/>
      <c r="CO421" s="71"/>
      <c r="CP421" s="101"/>
      <c r="CQ421" s="100"/>
      <c r="CS421" s="49"/>
      <c r="CX421" s="97"/>
      <c r="CY421" s="71"/>
      <c r="CZ421" s="71"/>
      <c r="DB421" s="97"/>
      <c r="DC421" s="104"/>
      <c r="DD421" s="71"/>
      <c r="DE421" s="105"/>
      <c r="DF421" s="71"/>
      <c r="DG421" s="71"/>
      <c r="DH421" s="105"/>
      <c r="DI421" s="71"/>
      <c r="DJ421" s="71"/>
      <c r="DK421" s="71"/>
      <c r="DL421" s="71"/>
    </row>
    <row r="422">
      <c r="D422" s="96"/>
      <c r="G422" s="97"/>
      <c r="R422" s="98"/>
      <c r="BG422" s="96"/>
      <c r="BI422" s="97"/>
      <c r="BL422" s="97"/>
      <c r="BO422" s="97"/>
      <c r="BR422" s="97"/>
      <c r="BU422" s="97"/>
      <c r="BX422" s="97"/>
      <c r="CA422" s="97"/>
      <c r="CD422" s="97"/>
      <c r="CH422" s="99"/>
      <c r="CI422" s="100"/>
      <c r="CJ422" s="101"/>
      <c r="CK422" s="100"/>
      <c r="CL422" s="71"/>
      <c r="CM422" s="102"/>
      <c r="CN422" s="71"/>
      <c r="CO422" s="71"/>
      <c r="CP422" s="101"/>
      <c r="CQ422" s="100"/>
      <c r="CS422" s="49"/>
      <c r="CX422" s="97"/>
      <c r="CY422" s="71"/>
      <c r="CZ422" s="71"/>
      <c r="DB422" s="97"/>
      <c r="DC422" s="104"/>
      <c r="DD422" s="71"/>
      <c r="DE422" s="105"/>
      <c r="DF422" s="71"/>
      <c r="DG422" s="71"/>
      <c r="DH422" s="105"/>
      <c r="DI422" s="71"/>
      <c r="DJ422" s="71"/>
      <c r="DK422" s="71"/>
      <c r="DL422" s="71"/>
    </row>
    <row r="423">
      <c r="D423" s="96"/>
      <c r="G423" s="97"/>
      <c r="R423" s="98"/>
      <c r="BG423" s="96"/>
      <c r="BI423" s="97"/>
      <c r="BL423" s="97"/>
      <c r="BO423" s="97"/>
      <c r="BR423" s="97"/>
      <c r="BU423" s="97"/>
      <c r="BX423" s="97"/>
      <c r="CA423" s="97"/>
      <c r="CD423" s="97"/>
      <c r="CH423" s="99"/>
      <c r="CI423" s="100"/>
      <c r="CJ423" s="101"/>
      <c r="CK423" s="100"/>
      <c r="CL423" s="71"/>
      <c r="CM423" s="102"/>
      <c r="CN423" s="71"/>
      <c r="CO423" s="71"/>
      <c r="CP423" s="101"/>
      <c r="CQ423" s="100"/>
      <c r="CS423" s="49"/>
      <c r="CX423" s="97"/>
      <c r="CY423" s="71"/>
      <c r="CZ423" s="71"/>
      <c r="DB423" s="97"/>
      <c r="DC423" s="104"/>
      <c r="DD423" s="71"/>
      <c r="DE423" s="105"/>
      <c r="DF423" s="71"/>
      <c r="DG423" s="71"/>
      <c r="DH423" s="105"/>
      <c r="DI423" s="71"/>
      <c r="DJ423" s="71"/>
      <c r="DK423" s="71"/>
      <c r="DL423" s="71"/>
    </row>
    <row r="424">
      <c r="D424" s="96"/>
      <c r="G424" s="97"/>
      <c r="R424" s="98"/>
      <c r="BG424" s="96"/>
      <c r="BI424" s="97"/>
      <c r="BL424" s="97"/>
      <c r="BO424" s="97"/>
      <c r="BR424" s="97"/>
      <c r="BU424" s="97"/>
      <c r="BX424" s="97"/>
      <c r="CA424" s="97"/>
      <c r="CD424" s="97"/>
      <c r="CH424" s="99"/>
      <c r="CI424" s="100"/>
      <c r="CJ424" s="101"/>
      <c r="CK424" s="100"/>
      <c r="CL424" s="71"/>
      <c r="CM424" s="102"/>
      <c r="CN424" s="71"/>
      <c r="CO424" s="71"/>
      <c r="CP424" s="101"/>
      <c r="CQ424" s="100"/>
      <c r="CS424" s="49"/>
      <c r="CX424" s="97"/>
      <c r="CY424" s="71"/>
      <c r="CZ424" s="71"/>
      <c r="DB424" s="97"/>
      <c r="DC424" s="104"/>
      <c r="DD424" s="71"/>
      <c r="DE424" s="105"/>
      <c r="DF424" s="71"/>
      <c r="DG424" s="71"/>
      <c r="DH424" s="105"/>
      <c r="DI424" s="71"/>
      <c r="DJ424" s="71"/>
      <c r="DK424" s="71"/>
      <c r="DL424" s="71"/>
    </row>
    <row r="425">
      <c r="D425" s="96"/>
      <c r="G425" s="97"/>
      <c r="R425" s="98"/>
      <c r="BG425" s="96"/>
      <c r="BI425" s="97"/>
      <c r="BL425" s="97"/>
      <c r="BO425" s="97"/>
      <c r="BR425" s="97"/>
      <c r="BU425" s="97"/>
      <c r="BX425" s="97"/>
      <c r="CA425" s="97"/>
      <c r="CD425" s="97"/>
      <c r="CH425" s="99"/>
      <c r="CI425" s="100"/>
      <c r="CJ425" s="101"/>
      <c r="CK425" s="100"/>
      <c r="CL425" s="71"/>
      <c r="CM425" s="102"/>
      <c r="CN425" s="71"/>
      <c r="CO425" s="71"/>
      <c r="CP425" s="101"/>
      <c r="CQ425" s="100"/>
      <c r="CS425" s="49"/>
      <c r="CX425" s="97"/>
      <c r="CY425" s="71"/>
      <c r="CZ425" s="71"/>
      <c r="DB425" s="97"/>
      <c r="DC425" s="104"/>
      <c r="DD425" s="71"/>
      <c r="DE425" s="105"/>
      <c r="DF425" s="71"/>
      <c r="DG425" s="71"/>
      <c r="DH425" s="105"/>
      <c r="DI425" s="71"/>
      <c r="DJ425" s="71"/>
      <c r="DK425" s="71"/>
      <c r="DL425" s="71"/>
    </row>
    <row r="426">
      <c r="D426" s="96"/>
      <c r="G426" s="97"/>
      <c r="R426" s="98"/>
      <c r="BG426" s="96"/>
      <c r="BI426" s="97"/>
      <c r="BL426" s="97"/>
      <c r="BO426" s="97"/>
      <c r="BR426" s="97"/>
      <c r="BU426" s="97"/>
      <c r="BX426" s="97"/>
      <c r="CA426" s="97"/>
      <c r="CD426" s="97"/>
      <c r="CH426" s="99"/>
      <c r="CI426" s="100"/>
      <c r="CJ426" s="101"/>
      <c r="CK426" s="100"/>
      <c r="CL426" s="71"/>
      <c r="CM426" s="102"/>
      <c r="CN426" s="71"/>
      <c r="CO426" s="71"/>
      <c r="CP426" s="101"/>
      <c r="CQ426" s="100"/>
      <c r="CS426" s="49"/>
      <c r="CX426" s="97"/>
      <c r="CY426" s="71"/>
      <c r="CZ426" s="71"/>
      <c r="DB426" s="97"/>
      <c r="DC426" s="104"/>
      <c r="DD426" s="71"/>
      <c r="DE426" s="105"/>
      <c r="DF426" s="71"/>
      <c r="DG426" s="71"/>
      <c r="DH426" s="105"/>
      <c r="DI426" s="71"/>
      <c r="DJ426" s="71"/>
      <c r="DK426" s="71"/>
      <c r="DL426" s="71"/>
    </row>
    <row r="427">
      <c r="D427" s="96"/>
      <c r="G427" s="97"/>
      <c r="R427" s="98"/>
      <c r="BG427" s="96"/>
      <c r="BI427" s="97"/>
      <c r="BL427" s="97"/>
      <c r="BO427" s="97"/>
      <c r="BR427" s="97"/>
      <c r="BU427" s="97"/>
      <c r="BX427" s="97"/>
      <c r="CA427" s="97"/>
      <c r="CD427" s="97"/>
      <c r="CH427" s="99"/>
      <c r="CI427" s="100"/>
      <c r="CJ427" s="101"/>
      <c r="CK427" s="100"/>
      <c r="CL427" s="71"/>
      <c r="CM427" s="102"/>
      <c r="CN427" s="71"/>
      <c r="CO427" s="71"/>
      <c r="CP427" s="101"/>
      <c r="CQ427" s="100"/>
      <c r="CS427" s="49"/>
      <c r="CX427" s="97"/>
      <c r="CY427" s="71"/>
      <c r="CZ427" s="71"/>
      <c r="DB427" s="97"/>
      <c r="DC427" s="104"/>
      <c r="DD427" s="71"/>
      <c r="DE427" s="105"/>
      <c r="DF427" s="71"/>
      <c r="DG427" s="71"/>
      <c r="DH427" s="105"/>
      <c r="DI427" s="71"/>
      <c r="DJ427" s="71"/>
      <c r="DK427" s="71"/>
      <c r="DL427" s="71"/>
    </row>
    <row r="428">
      <c r="D428" s="96"/>
      <c r="G428" s="97"/>
      <c r="R428" s="98"/>
      <c r="BG428" s="96"/>
      <c r="BI428" s="97"/>
      <c r="BL428" s="97"/>
      <c r="BO428" s="97"/>
      <c r="BR428" s="97"/>
      <c r="BU428" s="97"/>
      <c r="BX428" s="97"/>
      <c r="CA428" s="97"/>
      <c r="CD428" s="97"/>
      <c r="CH428" s="99"/>
      <c r="CI428" s="100"/>
      <c r="CJ428" s="101"/>
      <c r="CK428" s="100"/>
      <c r="CL428" s="71"/>
      <c r="CM428" s="102"/>
      <c r="CN428" s="71"/>
      <c r="CO428" s="71"/>
      <c r="CP428" s="101"/>
      <c r="CQ428" s="100"/>
      <c r="CS428" s="49"/>
      <c r="CX428" s="97"/>
      <c r="CY428" s="71"/>
      <c r="CZ428" s="71"/>
      <c r="DB428" s="97"/>
      <c r="DC428" s="104"/>
      <c r="DD428" s="71"/>
      <c r="DE428" s="105"/>
      <c r="DF428" s="71"/>
      <c r="DG428" s="71"/>
      <c r="DH428" s="105"/>
      <c r="DI428" s="71"/>
      <c r="DJ428" s="71"/>
      <c r="DK428" s="71"/>
      <c r="DL428" s="71"/>
    </row>
    <row r="429">
      <c r="D429" s="96"/>
      <c r="G429" s="97"/>
      <c r="R429" s="98"/>
      <c r="BG429" s="96"/>
      <c r="BI429" s="97"/>
      <c r="BL429" s="97"/>
      <c r="BO429" s="97"/>
      <c r="BR429" s="97"/>
      <c r="BU429" s="97"/>
      <c r="BX429" s="97"/>
      <c r="CA429" s="97"/>
      <c r="CD429" s="97"/>
      <c r="CH429" s="99"/>
      <c r="CI429" s="100"/>
      <c r="CJ429" s="101"/>
      <c r="CK429" s="100"/>
      <c r="CL429" s="71"/>
      <c r="CM429" s="102"/>
      <c r="CN429" s="71"/>
      <c r="CO429" s="71"/>
      <c r="CP429" s="101"/>
      <c r="CQ429" s="100"/>
      <c r="CS429" s="49"/>
      <c r="CX429" s="97"/>
      <c r="CY429" s="71"/>
      <c r="CZ429" s="71"/>
      <c r="DB429" s="97"/>
      <c r="DC429" s="104"/>
      <c r="DD429" s="71"/>
      <c r="DE429" s="105"/>
      <c r="DF429" s="71"/>
      <c r="DG429" s="71"/>
      <c r="DH429" s="105"/>
      <c r="DI429" s="71"/>
      <c r="DJ429" s="71"/>
      <c r="DK429" s="71"/>
      <c r="DL429" s="71"/>
    </row>
    <row r="430">
      <c r="D430" s="96"/>
      <c r="G430" s="97"/>
      <c r="R430" s="98"/>
      <c r="BG430" s="96"/>
      <c r="BI430" s="97"/>
      <c r="BL430" s="97"/>
      <c r="BO430" s="97"/>
      <c r="BR430" s="97"/>
      <c r="BU430" s="97"/>
      <c r="BX430" s="97"/>
      <c r="CA430" s="97"/>
      <c r="CD430" s="97"/>
      <c r="CH430" s="99"/>
      <c r="CI430" s="100"/>
      <c r="CJ430" s="101"/>
      <c r="CK430" s="100"/>
      <c r="CL430" s="71"/>
      <c r="CM430" s="102"/>
      <c r="CN430" s="71"/>
      <c r="CO430" s="71"/>
      <c r="CP430" s="101"/>
      <c r="CQ430" s="100"/>
      <c r="CS430" s="49"/>
      <c r="CX430" s="97"/>
      <c r="CY430" s="71"/>
      <c r="CZ430" s="71"/>
      <c r="DB430" s="97"/>
      <c r="DC430" s="104"/>
      <c r="DD430" s="71"/>
      <c r="DE430" s="105"/>
      <c r="DF430" s="71"/>
      <c r="DG430" s="71"/>
      <c r="DH430" s="105"/>
      <c r="DI430" s="71"/>
      <c r="DJ430" s="71"/>
      <c r="DK430" s="71"/>
      <c r="DL430" s="71"/>
    </row>
    <row r="431">
      <c r="D431" s="96"/>
      <c r="G431" s="97"/>
      <c r="R431" s="98"/>
      <c r="BG431" s="96"/>
      <c r="BI431" s="97"/>
      <c r="BL431" s="97"/>
      <c r="BO431" s="97"/>
      <c r="BR431" s="97"/>
      <c r="BU431" s="97"/>
      <c r="BX431" s="97"/>
      <c r="CA431" s="97"/>
      <c r="CD431" s="97"/>
      <c r="CH431" s="99"/>
      <c r="CI431" s="100"/>
      <c r="CJ431" s="101"/>
      <c r="CK431" s="100"/>
      <c r="CL431" s="71"/>
      <c r="CM431" s="102"/>
      <c r="CN431" s="71"/>
      <c r="CO431" s="71"/>
      <c r="CP431" s="101"/>
      <c r="CQ431" s="100"/>
      <c r="CS431" s="49"/>
      <c r="CX431" s="97"/>
      <c r="CY431" s="71"/>
      <c r="CZ431" s="71"/>
      <c r="DB431" s="97"/>
      <c r="DC431" s="104"/>
      <c r="DD431" s="71"/>
      <c r="DE431" s="105"/>
      <c r="DF431" s="71"/>
      <c r="DG431" s="71"/>
      <c r="DH431" s="105"/>
      <c r="DI431" s="71"/>
      <c r="DJ431" s="71"/>
      <c r="DK431" s="71"/>
      <c r="DL431" s="71"/>
    </row>
    <row r="432">
      <c r="D432" s="96"/>
      <c r="G432" s="97"/>
      <c r="R432" s="98"/>
      <c r="BG432" s="96"/>
      <c r="BI432" s="97"/>
      <c r="BL432" s="97"/>
      <c r="BO432" s="97"/>
      <c r="BR432" s="97"/>
      <c r="BU432" s="97"/>
      <c r="BX432" s="97"/>
      <c r="CA432" s="97"/>
      <c r="CD432" s="97"/>
      <c r="CH432" s="99"/>
      <c r="CI432" s="100"/>
      <c r="CJ432" s="101"/>
      <c r="CK432" s="100"/>
      <c r="CL432" s="71"/>
      <c r="CM432" s="102"/>
      <c r="CN432" s="71"/>
      <c r="CO432" s="71"/>
      <c r="CP432" s="101"/>
      <c r="CQ432" s="100"/>
      <c r="CS432" s="49"/>
      <c r="CX432" s="97"/>
      <c r="CY432" s="71"/>
      <c r="CZ432" s="71"/>
      <c r="DB432" s="97"/>
      <c r="DC432" s="104"/>
      <c r="DD432" s="71"/>
      <c r="DE432" s="105"/>
      <c r="DF432" s="71"/>
      <c r="DG432" s="71"/>
      <c r="DH432" s="105"/>
      <c r="DI432" s="71"/>
      <c r="DJ432" s="71"/>
      <c r="DK432" s="71"/>
      <c r="DL432" s="71"/>
    </row>
    <row r="433">
      <c r="D433" s="96"/>
      <c r="G433" s="97"/>
      <c r="R433" s="98"/>
      <c r="BG433" s="96"/>
      <c r="BI433" s="97"/>
      <c r="BL433" s="97"/>
      <c r="BO433" s="97"/>
      <c r="BR433" s="97"/>
      <c r="BU433" s="97"/>
      <c r="BX433" s="97"/>
      <c r="CA433" s="97"/>
      <c r="CD433" s="97"/>
      <c r="CH433" s="99"/>
      <c r="CI433" s="100"/>
      <c r="CJ433" s="101"/>
      <c r="CK433" s="100"/>
      <c r="CL433" s="71"/>
      <c r="CM433" s="102"/>
      <c r="CN433" s="71"/>
      <c r="CO433" s="71"/>
      <c r="CP433" s="101"/>
      <c r="CQ433" s="100"/>
      <c r="CS433" s="49"/>
      <c r="CX433" s="97"/>
      <c r="CY433" s="71"/>
      <c r="CZ433" s="71"/>
      <c r="DB433" s="97"/>
      <c r="DC433" s="104"/>
      <c r="DD433" s="71"/>
      <c r="DE433" s="105"/>
      <c r="DF433" s="71"/>
      <c r="DG433" s="71"/>
      <c r="DH433" s="105"/>
      <c r="DI433" s="71"/>
      <c r="DJ433" s="71"/>
      <c r="DK433" s="71"/>
      <c r="DL433" s="71"/>
    </row>
    <row r="434">
      <c r="D434" s="96"/>
      <c r="G434" s="97"/>
      <c r="R434" s="98"/>
      <c r="BG434" s="96"/>
      <c r="BI434" s="97"/>
      <c r="BL434" s="97"/>
      <c r="BO434" s="97"/>
      <c r="BR434" s="97"/>
      <c r="BU434" s="97"/>
      <c r="BX434" s="97"/>
      <c r="CA434" s="97"/>
      <c r="CD434" s="97"/>
      <c r="CH434" s="99"/>
      <c r="CI434" s="100"/>
      <c r="CJ434" s="101"/>
      <c r="CK434" s="100"/>
      <c r="CL434" s="71"/>
      <c r="CM434" s="102"/>
      <c r="CN434" s="71"/>
      <c r="CO434" s="71"/>
      <c r="CP434" s="101"/>
      <c r="CQ434" s="100"/>
      <c r="CS434" s="49"/>
      <c r="CX434" s="97"/>
      <c r="CY434" s="71"/>
      <c r="CZ434" s="71"/>
      <c r="DB434" s="97"/>
      <c r="DC434" s="104"/>
      <c r="DD434" s="71"/>
      <c r="DE434" s="105"/>
      <c r="DF434" s="71"/>
      <c r="DG434" s="71"/>
      <c r="DH434" s="105"/>
      <c r="DI434" s="71"/>
      <c r="DJ434" s="71"/>
      <c r="DK434" s="71"/>
      <c r="DL434" s="71"/>
    </row>
    <row r="435">
      <c r="D435" s="96"/>
      <c r="G435" s="97"/>
      <c r="R435" s="98"/>
      <c r="BG435" s="96"/>
      <c r="BI435" s="97"/>
      <c r="BL435" s="97"/>
      <c r="BO435" s="97"/>
      <c r="BR435" s="97"/>
      <c r="BU435" s="97"/>
      <c r="BX435" s="97"/>
      <c r="CA435" s="97"/>
      <c r="CD435" s="97"/>
      <c r="CH435" s="99"/>
      <c r="CI435" s="100"/>
      <c r="CJ435" s="101"/>
      <c r="CK435" s="100"/>
      <c r="CL435" s="71"/>
      <c r="CM435" s="102"/>
      <c r="CN435" s="71"/>
      <c r="CO435" s="71"/>
      <c r="CP435" s="101"/>
      <c r="CQ435" s="100"/>
      <c r="CS435" s="49"/>
      <c r="CX435" s="97"/>
      <c r="CY435" s="71"/>
      <c r="CZ435" s="71"/>
      <c r="DB435" s="97"/>
      <c r="DC435" s="104"/>
      <c r="DD435" s="71"/>
      <c r="DE435" s="105"/>
      <c r="DF435" s="71"/>
      <c r="DG435" s="71"/>
      <c r="DH435" s="105"/>
      <c r="DI435" s="71"/>
      <c r="DJ435" s="71"/>
      <c r="DK435" s="71"/>
      <c r="DL435" s="71"/>
    </row>
    <row r="436">
      <c r="D436" s="96"/>
      <c r="G436" s="97"/>
      <c r="R436" s="98"/>
      <c r="BG436" s="96"/>
      <c r="BI436" s="97"/>
      <c r="BL436" s="97"/>
      <c r="BO436" s="97"/>
      <c r="BR436" s="97"/>
      <c r="BU436" s="97"/>
      <c r="BX436" s="97"/>
      <c r="CA436" s="97"/>
      <c r="CD436" s="97"/>
      <c r="CH436" s="99"/>
      <c r="CI436" s="100"/>
      <c r="CJ436" s="101"/>
      <c r="CK436" s="100"/>
      <c r="CL436" s="71"/>
      <c r="CM436" s="102"/>
      <c r="CN436" s="71"/>
      <c r="CO436" s="71"/>
      <c r="CP436" s="101"/>
      <c r="CQ436" s="100"/>
      <c r="CS436" s="49"/>
      <c r="CX436" s="97"/>
      <c r="CY436" s="71"/>
      <c r="CZ436" s="71"/>
      <c r="DB436" s="97"/>
      <c r="DC436" s="104"/>
      <c r="DD436" s="71"/>
      <c r="DE436" s="105"/>
      <c r="DF436" s="71"/>
      <c r="DG436" s="71"/>
      <c r="DH436" s="105"/>
      <c r="DI436" s="71"/>
      <c r="DJ436" s="71"/>
      <c r="DK436" s="71"/>
      <c r="DL436" s="71"/>
    </row>
    <row r="437">
      <c r="D437" s="96"/>
      <c r="G437" s="97"/>
      <c r="R437" s="98"/>
      <c r="BG437" s="96"/>
      <c r="BI437" s="97"/>
      <c r="BL437" s="97"/>
      <c r="BO437" s="97"/>
      <c r="BR437" s="97"/>
      <c r="BU437" s="97"/>
      <c r="BX437" s="97"/>
      <c r="CA437" s="97"/>
      <c r="CD437" s="97"/>
      <c r="CH437" s="99"/>
      <c r="CI437" s="100"/>
      <c r="CJ437" s="101"/>
      <c r="CK437" s="100"/>
      <c r="CL437" s="71"/>
      <c r="CM437" s="102"/>
      <c r="CN437" s="71"/>
      <c r="CO437" s="71"/>
      <c r="CP437" s="101"/>
      <c r="CQ437" s="100"/>
      <c r="CS437" s="49"/>
      <c r="CX437" s="97"/>
      <c r="CY437" s="71"/>
      <c r="CZ437" s="71"/>
      <c r="DB437" s="97"/>
      <c r="DC437" s="104"/>
      <c r="DD437" s="71"/>
      <c r="DE437" s="105"/>
      <c r="DF437" s="71"/>
      <c r="DG437" s="71"/>
      <c r="DH437" s="105"/>
      <c r="DI437" s="71"/>
      <c r="DJ437" s="71"/>
      <c r="DK437" s="71"/>
      <c r="DL437" s="71"/>
    </row>
    <row r="438">
      <c r="D438" s="96"/>
      <c r="G438" s="97"/>
      <c r="R438" s="98"/>
      <c r="BG438" s="96"/>
      <c r="BI438" s="97"/>
      <c r="BL438" s="97"/>
      <c r="BO438" s="97"/>
      <c r="BR438" s="97"/>
      <c r="BU438" s="97"/>
      <c r="BX438" s="97"/>
      <c r="CA438" s="97"/>
      <c r="CD438" s="97"/>
      <c r="CH438" s="99"/>
      <c r="CI438" s="100"/>
      <c r="CJ438" s="101"/>
      <c r="CK438" s="100"/>
      <c r="CL438" s="71"/>
      <c r="CM438" s="102"/>
      <c r="CN438" s="71"/>
      <c r="CO438" s="71"/>
      <c r="CP438" s="101"/>
      <c r="CQ438" s="100"/>
      <c r="CS438" s="49"/>
      <c r="CX438" s="97"/>
      <c r="CY438" s="71"/>
      <c r="CZ438" s="71"/>
      <c r="DB438" s="97"/>
      <c r="DC438" s="104"/>
      <c r="DD438" s="71"/>
      <c r="DE438" s="105"/>
      <c r="DF438" s="71"/>
      <c r="DG438" s="71"/>
      <c r="DH438" s="105"/>
      <c r="DI438" s="71"/>
      <c r="DJ438" s="71"/>
      <c r="DK438" s="71"/>
      <c r="DL438" s="71"/>
    </row>
    <row r="439">
      <c r="D439" s="96"/>
      <c r="G439" s="97"/>
      <c r="R439" s="98"/>
      <c r="BG439" s="96"/>
      <c r="BI439" s="97"/>
      <c r="BL439" s="97"/>
      <c r="BO439" s="97"/>
      <c r="BR439" s="97"/>
      <c r="BU439" s="97"/>
      <c r="BX439" s="97"/>
      <c r="CA439" s="97"/>
      <c r="CD439" s="97"/>
      <c r="CH439" s="99"/>
      <c r="CI439" s="100"/>
      <c r="CJ439" s="101"/>
      <c r="CK439" s="100"/>
      <c r="CL439" s="71"/>
      <c r="CM439" s="102"/>
      <c r="CN439" s="71"/>
      <c r="CO439" s="71"/>
      <c r="CP439" s="101"/>
      <c r="CQ439" s="100"/>
      <c r="CS439" s="49"/>
      <c r="CX439" s="97"/>
      <c r="CY439" s="71"/>
      <c r="CZ439" s="71"/>
      <c r="DB439" s="97"/>
      <c r="DC439" s="104"/>
      <c r="DD439" s="71"/>
      <c r="DE439" s="105"/>
      <c r="DF439" s="71"/>
      <c r="DG439" s="71"/>
      <c r="DH439" s="105"/>
      <c r="DI439" s="71"/>
      <c r="DJ439" s="71"/>
      <c r="DK439" s="71"/>
      <c r="DL439" s="71"/>
    </row>
    <row r="440">
      <c r="D440" s="96"/>
      <c r="G440" s="97"/>
      <c r="R440" s="98"/>
      <c r="BG440" s="96"/>
      <c r="BI440" s="97"/>
      <c r="BL440" s="97"/>
      <c r="BO440" s="97"/>
      <c r="BR440" s="97"/>
      <c r="BU440" s="97"/>
      <c r="BX440" s="97"/>
      <c r="CA440" s="97"/>
      <c r="CD440" s="97"/>
      <c r="CH440" s="99"/>
      <c r="CI440" s="100"/>
      <c r="CJ440" s="101"/>
      <c r="CK440" s="100"/>
      <c r="CL440" s="71"/>
      <c r="CM440" s="102"/>
      <c r="CN440" s="71"/>
      <c r="CO440" s="71"/>
      <c r="CP440" s="101"/>
      <c r="CQ440" s="100"/>
      <c r="CS440" s="49"/>
      <c r="CX440" s="97"/>
      <c r="CY440" s="71"/>
      <c r="CZ440" s="71"/>
      <c r="DB440" s="97"/>
      <c r="DC440" s="104"/>
      <c r="DD440" s="71"/>
      <c r="DE440" s="105"/>
      <c r="DF440" s="71"/>
      <c r="DG440" s="71"/>
      <c r="DH440" s="105"/>
      <c r="DI440" s="71"/>
      <c r="DJ440" s="71"/>
      <c r="DK440" s="71"/>
      <c r="DL440" s="71"/>
    </row>
    <row r="441">
      <c r="D441" s="96"/>
      <c r="G441" s="97"/>
      <c r="R441" s="98"/>
      <c r="BG441" s="96"/>
      <c r="BI441" s="97"/>
      <c r="BL441" s="97"/>
      <c r="BO441" s="97"/>
      <c r="BR441" s="97"/>
      <c r="BU441" s="97"/>
      <c r="BX441" s="97"/>
      <c r="CA441" s="97"/>
      <c r="CD441" s="97"/>
      <c r="CH441" s="99"/>
      <c r="CI441" s="100"/>
      <c r="CJ441" s="101"/>
      <c r="CK441" s="100"/>
      <c r="CL441" s="71"/>
      <c r="CM441" s="102"/>
      <c r="CN441" s="71"/>
      <c r="CO441" s="71"/>
      <c r="CP441" s="101"/>
      <c r="CQ441" s="100"/>
      <c r="CS441" s="49"/>
      <c r="CX441" s="97"/>
      <c r="CY441" s="71"/>
      <c r="CZ441" s="71"/>
      <c r="DB441" s="97"/>
      <c r="DC441" s="104"/>
      <c r="DD441" s="71"/>
      <c r="DE441" s="105"/>
      <c r="DF441" s="71"/>
      <c r="DG441" s="71"/>
      <c r="DH441" s="105"/>
      <c r="DI441" s="71"/>
      <c r="DJ441" s="71"/>
      <c r="DK441" s="71"/>
      <c r="DL441" s="71"/>
    </row>
    <row r="442">
      <c r="D442" s="96"/>
      <c r="G442" s="97"/>
      <c r="R442" s="98"/>
      <c r="BG442" s="96"/>
      <c r="BI442" s="97"/>
      <c r="BL442" s="97"/>
      <c r="BO442" s="97"/>
      <c r="BR442" s="97"/>
      <c r="BU442" s="97"/>
      <c r="BX442" s="97"/>
      <c r="CA442" s="97"/>
      <c r="CD442" s="97"/>
      <c r="CH442" s="99"/>
      <c r="CI442" s="100"/>
      <c r="CJ442" s="101"/>
      <c r="CK442" s="100"/>
      <c r="CL442" s="71"/>
      <c r="CM442" s="102"/>
      <c r="CN442" s="71"/>
      <c r="CO442" s="71"/>
      <c r="CP442" s="101"/>
      <c r="CQ442" s="100"/>
      <c r="CS442" s="49"/>
      <c r="CX442" s="97"/>
      <c r="CY442" s="71"/>
      <c r="CZ442" s="71"/>
      <c r="DB442" s="97"/>
      <c r="DC442" s="104"/>
      <c r="DD442" s="71"/>
      <c r="DE442" s="105"/>
      <c r="DF442" s="71"/>
      <c r="DG442" s="71"/>
      <c r="DH442" s="105"/>
      <c r="DI442" s="71"/>
      <c r="DJ442" s="71"/>
      <c r="DK442" s="71"/>
      <c r="DL442" s="71"/>
    </row>
    <row r="443">
      <c r="D443" s="96"/>
      <c r="G443" s="97"/>
      <c r="R443" s="98"/>
      <c r="BG443" s="96"/>
      <c r="BI443" s="97"/>
      <c r="BL443" s="97"/>
      <c r="BO443" s="97"/>
      <c r="BR443" s="97"/>
      <c r="BU443" s="97"/>
      <c r="BX443" s="97"/>
      <c r="CA443" s="97"/>
      <c r="CD443" s="97"/>
      <c r="CH443" s="99"/>
      <c r="CI443" s="100"/>
      <c r="CJ443" s="101"/>
      <c r="CK443" s="100"/>
      <c r="CL443" s="71"/>
      <c r="CM443" s="102"/>
      <c r="CN443" s="71"/>
      <c r="CO443" s="71"/>
      <c r="CP443" s="101"/>
      <c r="CQ443" s="100"/>
      <c r="CS443" s="49"/>
      <c r="CX443" s="97"/>
      <c r="CY443" s="71"/>
      <c r="CZ443" s="71"/>
      <c r="DB443" s="97"/>
      <c r="DC443" s="104"/>
      <c r="DD443" s="71"/>
      <c r="DE443" s="105"/>
      <c r="DF443" s="71"/>
      <c r="DG443" s="71"/>
      <c r="DH443" s="105"/>
      <c r="DI443" s="71"/>
      <c r="DJ443" s="71"/>
      <c r="DK443" s="71"/>
      <c r="DL443" s="71"/>
    </row>
    <row r="444">
      <c r="D444" s="96"/>
      <c r="G444" s="97"/>
      <c r="R444" s="98"/>
      <c r="BG444" s="96"/>
      <c r="BI444" s="97"/>
      <c r="BL444" s="97"/>
      <c r="BO444" s="97"/>
      <c r="BR444" s="97"/>
      <c r="BU444" s="97"/>
      <c r="BX444" s="97"/>
      <c r="CA444" s="97"/>
      <c r="CD444" s="97"/>
      <c r="CH444" s="99"/>
      <c r="CI444" s="100"/>
      <c r="CJ444" s="101"/>
      <c r="CK444" s="100"/>
      <c r="CL444" s="71"/>
      <c r="CM444" s="102"/>
      <c r="CN444" s="71"/>
      <c r="CO444" s="71"/>
      <c r="CP444" s="101"/>
      <c r="CQ444" s="100"/>
      <c r="CS444" s="49"/>
      <c r="CX444" s="97"/>
      <c r="CY444" s="71"/>
      <c r="CZ444" s="71"/>
      <c r="DB444" s="97"/>
      <c r="DC444" s="104"/>
      <c r="DD444" s="71"/>
      <c r="DE444" s="105"/>
      <c r="DF444" s="71"/>
      <c r="DG444" s="71"/>
      <c r="DH444" s="105"/>
      <c r="DI444" s="71"/>
      <c r="DJ444" s="71"/>
      <c r="DK444" s="71"/>
      <c r="DL444" s="71"/>
    </row>
    <row r="445">
      <c r="D445" s="96"/>
      <c r="G445" s="97"/>
      <c r="R445" s="98"/>
      <c r="BG445" s="96"/>
      <c r="BI445" s="97"/>
      <c r="BL445" s="97"/>
      <c r="BO445" s="97"/>
      <c r="BR445" s="97"/>
      <c r="BU445" s="97"/>
      <c r="BX445" s="97"/>
      <c r="CA445" s="97"/>
      <c r="CD445" s="97"/>
      <c r="CH445" s="99"/>
      <c r="CI445" s="100"/>
      <c r="CJ445" s="101"/>
      <c r="CK445" s="100"/>
      <c r="CL445" s="71"/>
      <c r="CM445" s="102"/>
      <c r="CN445" s="71"/>
      <c r="CO445" s="71"/>
      <c r="CP445" s="101"/>
      <c r="CQ445" s="100"/>
      <c r="CS445" s="49"/>
      <c r="CX445" s="97"/>
      <c r="CY445" s="71"/>
      <c r="CZ445" s="71"/>
      <c r="DB445" s="97"/>
      <c r="DC445" s="104"/>
      <c r="DD445" s="71"/>
      <c r="DE445" s="105"/>
      <c r="DF445" s="71"/>
      <c r="DG445" s="71"/>
      <c r="DH445" s="105"/>
      <c r="DI445" s="71"/>
      <c r="DJ445" s="71"/>
      <c r="DK445" s="71"/>
      <c r="DL445" s="71"/>
    </row>
    <row r="446">
      <c r="D446" s="96"/>
      <c r="G446" s="97"/>
      <c r="R446" s="98"/>
      <c r="BG446" s="96"/>
      <c r="BI446" s="97"/>
      <c r="BL446" s="97"/>
      <c r="BO446" s="97"/>
      <c r="BR446" s="97"/>
      <c r="BU446" s="97"/>
      <c r="BX446" s="97"/>
      <c r="CA446" s="97"/>
      <c r="CD446" s="97"/>
      <c r="CH446" s="99"/>
      <c r="CI446" s="100"/>
      <c r="CJ446" s="101"/>
      <c r="CK446" s="100"/>
      <c r="CL446" s="71"/>
      <c r="CM446" s="102"/>
      <c r="CN446" s="71"/>
      <c r="CO446" s="71"/>
      <c r="CP446" s="101"/>
      <c r="CQ446" s="100"/>
      <c r="CS446" s="49"/>
      <c r="CX446" s="97"/>
      <c r="CY446" s="71"/>
      <c r="CZ446" s="71"/>
      <c r="DB446" s="97"/>
      <c r="DC446" s="104"/>
      <c r="DD446" s="71"/>
      <c r="DE446" s="105"/>
      <c r="DF446" s="71"/>
      <c r="DG446" s="71"/>
      <c r="DH446" s="105"/>
      <c r="DI446" s="71"/>
      <c r="DJ446" s="71"/>
      <c r="DK446" s="71"/>
      <c r="DL446" s="71"/>
    </row>
    <row r="447">
      <c r="D447" s="96"/>
      <c r="G447" s="97"/>
      <c r="R447" s="98"/>
      <c r="BG447" s="96"/>
      <c r="BI447" s="97"/>
      <c r="BL447" s="97"/>
      <c r="BO447" s="97"/>
      <c r="BR447" s="97"/>
      <c r="BU447" s="97"/>
      <c r="BX447" s="97"/>
      <c r="CA447" s="97"/>
      <c r="CD447" s="97"/>
      <c r="CH447" s="99"/>
      <c r="CI447" s="100"/>
      <c r="CJ447" s="101"/>
      <c r="CK447" s="100"/>
      <c r="CL447" s="71"/>
      <c r="CM447" s="102"/>
      <c r="CN447" s="71"/>
      <c r="CO447" s="71"/>
      <c r="CP447" s="101"/>
      <c r="CQ447" s="100"/>
      <c r="CS447" s="49"/>
      <c r="CX447" s="97"/>
      <c r="CY447" s="71"/>
      <c r="CZ447" s="71"/>
      <c r="DB447" s="97"/>
      <c r="DC447" s="104"/>
      <c r="DD447" s="71"/>
      <c r="DE447" s="105"/>
      <c r="DF447" s="71"/>
      <c r="DG447" s="71"/>
      <c r="DH447" s="105"/>
      <c r="DI447" s="71"/>
      <c r="DJ447" s="71"/>
      <c r="DK447" s="71"/>
      <c r="DL447" s="71"/>
    </row>
    <row r="448">
      <c r="D448" s="96"/>
      <c r="G448" s="97"/>
      <c r="R448" s="98"/>
      <c r="BG448" s="96"/>
      <c r="BI448" s="97"/>
      <c r="BL448" s="97"/>
      <c r="BO448" s="97"/>
      <c r="BR448" s="97"/>
      <c r="BU448" s="97"/>
      <c r="BX448" s="97"/>
      <c r="CA448" s="97"/>
      <c r="CD448" s="97"/>
      <c r="CH448" s="99"/>
      <c r="CI448" s="100"/>
      <c r="CJ448" s="101"/>
      <c r="CK448" s="100"/>
      <c r="CL448" s="71"/>
      <c r="CM448" s="102"/>
      <c r="CN448" s="71"/>
      <c r="CO448" s="71"/>
      <c r="CP448" s="101"/>
      <c r="CQ448" s="100"/>
      <c r="CS448" s="49"/>
      <c r="CX448" s="97"/>
      <c r="CY448" s="71"/>
      <c r="CZ448" s="71"/>
      <c r="DB448" s="97"/>
      <c r="DC448" s="104"/>
      <c r="DD448" s="71"/>
      <c r="DE448" s="105"/>
      <c r="DF448" s="71"/>
      <c r="DG448" s="71"/>
      <c r="DH448" s="105"/>
      <c r="DI448" s="71"/>
      <c r="DJ448" s="71"/>
      <c r="DK448" s="71"/>
      <c r="DL448" s="71"/>
    </row>
    <row r="449">
      <c r="D449" s="96"/>
      <c r="G449" s="97"/>
      <c r="R449" s="98"/>
      <c r="BG449" s="96"/>
      <c r="BI449" s="97"/>
      <c r="BL449" s="97"/>
      <c r="BO449" s="97"/>
      <c r="BR449" s="97"/>
      <c r="BU449" s="97"/>
      <c r="BX449" s="97"/>
      <c r="CA449" s="97"/>
      <c r="CD449" s="97"/>
      <c r="CH449" s="99"/>
      <c r="CI449" s="100"/>
      <c r="CJ449" s="101"/>
      <c r="CK449" s="100"/>
      <c r="CL449" s="71"/>
      <c r="CM449" s="102"/>
      <c r="CN449" s="71"/>
      <c r="CO449" s="71"/>
      <c r="CP449" s="101"/>
      <c r="CQ449" s="100"/>
      <c r="CS449" s="49"/>
      <c r="CX449" s="97"/>
      <c r="CY449" s="71"/>
      <c r="CZ449" s="71"/>
      <c r="DB449" s="97"/>
      <c r="DC449" s="104"/>
      <c r="DD449" s="71"/>
      <c r="DE449" s="105"/>
      <c r="DF449" s="71"/>
      <c r="DG449" s="71"/>
      <c r="DH449" s="105"/>
      <c r="DI449" s="71"/>
      <c r="DJ449" s="71"/>
      <c r="DK449" s="71"/>
      <c r="DL449" s="71"/>
    </row>
    <row r="450">
      <c r="D450" s="96"/>
      <c r="G450" s="97"/>
      <c r="R450" s="98"/>
      <c r="BG450" s="96"/>
      <c r="BI450" s="97"/>
      <c r="BL450" s="97"/>
      <c r="BO450" s="97"/>
      <c r="BR450" s="97"/>
      <c r="BU450" s="97"/>
      <c r="BX450" s="97"/>
      <c r="CA450" s="97"/>
      <c r="CD450" s="97"/>
      <c r="CH450" s="99"/>
      <c r="CI450" s="100"/>
      <c r="CJ450" s="101"/>
      <c r="CK450" s="100"/>
      <c r="CL450" s="71"/>
      <c r="CM450" s="102"/>
      <c r="CN450" s="71"/>
      <c r="CO450" s="71"/>
      <c r="CP450" s="101"/>
      <c r="CQ450" s="100"/>
      <c r="CS450" s="49"/>
      <c r="CX450" s="97"/>
      <c r="CY450" s="71"/>
      <c r="CZ450" s="71"/>
      <c r="DB450" s="97"/>
      <c r="DC450" s="104"/>
      <c r="DD450" s="71"/>
      <c r="DE450" s="105"/>
      <c r="DF450" s="71"/>
      <c r="DG450" s="71"/>
      <c r="DH450" s="105"/>
      <c r="DI450" s="71"/>
      <c r="DJ450" s="71"/>
      <c r="DK450" s="71"/>
      <c r="DL450" s="71"/>
    </row>
    <row r="451">
      <c r="D451" s="96"/>
      <c r="G451" s="97"/>
      <c r="R451" s="98"/>
      <c r="BG451" s="96"/>
      <c r="BI451" s="97"/>
      <c r="BL451" s="97"/>
      <c r="BO451" s="97"/>
      <c r="BR451" s="97"/>
      <c r="BU451" s="97"/>
      <c r="BX451" s="97"/>
      <c r="CA451" s="97"/>
      <c r="CD451" s="97"/>
      <c r="CH451" s="99"/>
      <c r="CI451" s="100"/>
      <c r="CJ451" s="101"/>
      <c r="CK451" s="100"/>
      <c r="CL451" s="71"/>
      <c r="CM451" s="102"/>
      <c r="CN451" s="71"/>
      <c r="CO451" s="71"/>
      <c r="CP451" s="101"/>
      <c r="CQ451" s="100"/>
      <c r="CS451" s="49"/>
      <c r="CX451" s="97"/>
      <c r="CY451" s="71"/>
      <c r="CZ451" s="71"/>
      <c r="DB451" s="97"/>
      <c r="DC451" s="104"/>
      <c r="DD451" s="71"/>
      <c r="DE451" s="105"/>
      <c r="DF451" s="71"/>
      <c r="DG451" s="71"/>
      <c r="DH451" s="105"/>
      <c r="DI451" s="71"/>
      <c r="DJ451" s="71"/>
      <c r="DK451" s="71"/>
      <c r="DL451" s="71"/>
    </row>
    <row r="452">
      <c r="D452" s="96"/>
      <c r="G452" s="97"/>
      <c r="R452" s="98"/>
      <c r="BG452" s="96"/>
      <c r="BI452" s="97"/>
      <c r="BL452" s="97"/>
      <c r="BO452" s="97"/>
      <c r="BR452" s="97"/>
      <c r="BU452" s="97"/>
      <c r="BX452" s="97"/>
      <c r="CA452" s="97"/>
      <c r="CD452" s="97"/>
      <c r="CH452" s="99"/>
      <c r="CI452" s="100"/>
      <c r="CJ452" s="101"/>
      <c r="CK452" s="100"/>
      <c r="CL452" s="71"/>
      <c r="CM452" s="102"/>
      <c r="CN452" s="71"/>
      <c r="CO452" s="71"/>
      <c r="CP452" s="101"/>
      <c r="CQ452" s="100"/>
      <c r="CS452" s="49"/>
      <c r="CX452" s="97"/>
      <c r="CY452" s="71"/>
      <c r="CZ452" s="71"/>
      <c r="DB452" s="97"/>
      <c r="DC452" s="104"/>
      <c r="DD452" s="71"/>
      <c r="DE452" s="105"/>
      <c r="DF452" s="71"/>
      <c r="DG452" s="71"/>
      <c r="DH452" s="105"/>
      <c r="DI452" s="71"/>
      <c r="DJ452" s="71"/>
      <c r="DK452" s="71"/>
      <c r="DL452" s="71"/>
    </row>
    <row r="453">
      <c r="D453" s="96"/>
      <c r="G453" s="97"/>
      <c r="R453" s="98"/>
      <c r="BG453" s="96"/>
      <c r="BI453" s="97"/>
      <c r="BL453" s="97"/>
      <c r="BO453" s="97"/>
      <c r="BR453" s="97"/>
      <c r="BU453" s="97"/>
      <c r="BX453" s="97"/>
      <c r="CA453" s="97"/>
      <c r="CD453" s="97"/>
      <c r="CH453" s="99"/>
      <c r="CI453" s="100"/>
      <c r="CJ453" s="101"/>
      <c r="CK453" s="100"/>
      <c r="CL453" s="71"/>
      <c r="CM453" s="102"/>
      <c r="CN453" s="71"/>
      <c r="CO453" s="71"/>
      <c r="CP453" s="101"/>
      <c r="CQ453" s="100"/>
      <c r="CS453" s="49"/>
      <c r="CX453" s="97"/>
      <c r="CY453" s="71"/>
      <c r="CZ453" s="71"/>
      <c r="DB453" s="97"/>
      <c r="DC453" s="104"/>
      <c r="DD453" s="71"/>
      <c r="DE453" s="105"/>
      <c r="DF453" s="71"/>
      <c r="DG453" s="71"/>
      <c r="DH453" s="105"/>
      <c r="DI453" s="71"/>
      <c r="DJ453" s="71"/>
      <c r="DK453" s="71"/>
      <c r="DL453" s="71"/>
    </row>
    <row r="454">
      <c r="D454" s="96"/>
      <c r="G454" s="97"/>
      <c r="R454" s="98"/>
      <c r="BG454" s="96"/>
      <c r="BI454" s="97"/>
      <c r="BL454" s="97"/>
      <c r="BO454" s="97"/>
      <c r="BR454" s="97"/>
      <c r="BU454" s="97"/>
      <c r="BX454" s="97"/>
      <c r="CA454" s="97"/>
      <c r="CD454" s="97"/>
      <c r="CH454" s="99"/>
      <c r="CI454" s="100"/>
      <c r="CJ454" s="101"/>
      <c r="CK454" s="100"/>
      <c r="CL454" s="71"/>
      <c r="CM454" s="102"/>
      <c r="CN454" s="71"/>
      <c r="CO454" s="71"/>
      <c r="CP454" s="101"/>
      <c r="CQ454" s="100"/>
      <c r="CS454" s="49"/>
      <c r="CX454" s="97"/>
      <c r="CY454" s="71"/>
      <c r="CZ454" s="71"/>
      <c r="DB454" s="97"/>
      <c r="DC454" s="104"/>
      <c r="DD454" s="71"/>
      <c r="DE454" s="105"/>
      <c r="DF454" s="71"/>
      <c r="DG454" s="71"/>
      <c r="DH454" s="105"/>
      <c r="DI454" s="71"/>
      <c r="DJ454" s="71"/>
      <c r="DK454" s="71"/>
      <c r="DL454" s="71"/>
    </row>
    <row r="455">
      <c r="D455" s="96"/>
      <c r="G455" s="97"/>
      <c r="R455" s="98"/>
      <c r="BG455" s="96"/>
      <c r="BI455" s="97"/>
      <c r="BL455" s="97"/>
      <c r="BO455" s="97"/>
      <c r="BR455" s="97"/>
      <c r="BU455" s="97"/>
      <c r="BX455" s="97"/>
      <c r="CA455" s="97"/>
      <c r="CD455" s="97"/>
      <c r="CH455" s="99"/>
      <c r="CI455" s="100"/>
      <c r="CJ455" s="101"/>
      <c r="CK455" s="100"/>
      <c r="CL455" s="71"/>
      <c r="CM455" s="102"/>
      <c r="CN455" s="71"/>
      <c r="CO455" s="71"/>
      <c r="CP455" s="101"/>
      <c r="CQ455" s="100"/>
      <c r="CS455" s="49"/>
      <c r="CX455" s="97"/>
      <c r="CY455" s="71"/>
      <c r="CZ455" s="71"/>
      <c r="DB455" s="97"/>
      <c r="DC455" s="104"/>
      <c r="DD455" s="71"/>
      <c r="DE455" s="105"/>
      <c r="DF455" s="71"/>
      <c r="DG455" s="71"/>
      <c r="DH455" s="105"/>
      <c r="DI455" s="71"/>
      <c r="DJ455" s="71"/>
      <c r="DK455" s="71"/>
      <c r="DL455" s="71"/>
    </row>
    <row r="456">
      <c r="D456" s="96"/>
      <c r="G456" s="97"/>
      <c r="R456" s="98"/>
      <c r="BG456" s="96"/>
      <c r="BI456" s="97"/>
      <c r="BL456" s="97"/>
      <c r="BO456" s="97"/>
      <c r="BR456" s="97"/>
      <c r="BU456" s="97"/>
      <c r="BX456" s="97"/>
      <c r="CA456" s="97"/>
      <c r="CD456" s="97"/>
      <c r="CH456" s="99"/>
      <c r="CI456" s="100"/>
      <c r="CJ456" s="101"/>
      <c r="CK456" s="100"/>
      <c r="CL456" s="71"/>
      <c r="CM456" s="102"/>
      <c r="CN456" s="71"/>
      <c r="CO456" s="71"/>
      <c r="CP456" s="101"/>
      <c r="CQ456" s="100"/>
      <c r="CS456" s="49"/>
      <c r="CX456" s="97"/>
      <c r="CY456" s="71"/>
      <c r="CZ456" s="71"/>
      <c r="DB456" s="97"/>
      <c r="DC456" s="104"/>
      <c r="DD456" s="71"/>
      <c r="DE456" s="105"/>
      <c r="DF456" s="71"/>
      <c r="DG456" s="71"/>
      <c r="DH456" s="105"/>
      <c r="DI456" s="71"/>
      <c r="DJ456" s="71"/>
      <c r="DK456" s="71"/>
      <c r="DL456" s="71"/>
    </row>
    <row r="457">
      <c r="D457" s="96"/>
      <c r="G457" s="97"/>
      <c r="R457" s="98"/>
      <c r="BG457" s="96"/>
      <c r="BI457" s="97"/>
      <c r="BL457" s="97"/>
      <c r="BO457" s="97"/>
      <c r="BR457" s="97"/>
      <c r="BU457" s="97"/>
      <c r="BX457" s="97"/>
      <c r="CA457" s="97"/>
      <c r="CD457" s="97"/>
      <c r="CH457" s="99"/>
      <c r="CI457" s="100"/>
      <c r="CJ457" s="101"/>
      <c r="CK457" s="100"/>
      <c r="CL457" s="71"/>
      <c r="CM457" s="102"/>
      <c r="CN457" s="71"/>
      <c r="CO457" s="71"/>
      <c r="CP457" s="101"/>
      <c r="CQ457" s="100"/>
      <c r="CS457" s="49"/>
      <c r="CX457" s="97"/>
      <c r="CY457" s="71"/>
      <c r="CZ457" s="71"/>
      <c r="DB457" s="97"/>
      <c r="DC457" s="104"/>
      <c r="DD457" s="71"/>
      <c r="DE457" s="105"/>
      <c r="DF457" s="71"/>
      <c r="DG457" s="71"/>
      <c r="DH457" s="105"/>
      <c r="DI457" s="71"/>
      <c r="DJ457" s="71"/>
      <c r="DK457" s="71"/>
      <c r="DL457" s="71"/>
    </row>
    <row r="458">
      <c r="D458" s="96"/>
      <c r="G458" s="97"/>
      <c r="R458" s="98"/>
      <c r="BG458" s="96"/>
      <c r="BI458" s="97"/>
      <c r="BL458" s="97"/>
      <c r="BO458" s="97"/>
      <c r="BR458" s="97"/>
      <c r="BU458" s="97"/>
      <c r="BX458" s="97"/>
      <c r="CA458" s="97"/>
      <c r="CD458" s="97"/>
      <c r="CH458" s="99"/>
      <c r="CI458" s="100"/>
      <c r="CJ458" s="101"/>
      <c r="CK458" s="100"/>
      <c r="CL458" s="71"/>
      <c r="CM458" s="102"/>
      <c r="CN458" s="71"/>
      <c r="CO458" s="71"/>
      <c r="CP458" s="101"/>
      <c r="CQ458" s="100"/>
      <c r="CS458" s="49"/>
      <c r="CX458" s="97"/>
      <c r="CY458" s="71"/>
      <c r="CZ458" s="71"/>
      <c r="DB458" s="97"/>
      <c r="DC458" s="104"/>
      <c r="DD458" s="71"/>
      <c r="DE458" s="105"/>
      <c r="DF458" s="71"/>
      <c r="DG458" s="71"/>
      <c r="DH458" s="105"/>
      <c r="DI458" s="71"/>
      <c r="DJ458" s="71"/>
      <c r="DK458" s="71"/>
      <c r="DL458" s="71"/>
    </row>
    <row r="459">
      <c r="D459" s="96"/>
      <c r="G459" s="97"/>
      <c r="R459" s="98"/>
      <c r="BG459" s="96"/>
      <c r="BI459" s="97"/>
      <c r="BL459" s="97"/>
      <c r="BO459" s="97"/>
      <c r="BR459" s="97"/>
      <c r="BU459" s="97"/>
      <c r="BX459" s="97"/>
      <c r="CA459" s="97"/>
      <c r="CD459" s="97"/>
      <c r="CH459" s="99"/>
      <c r="CI459" s="100"/>
      <c r="CJ459" s="101"/>
      <c r="CK459" s="100"/>
      <c r="CL459" s="71"/>
      <c r="CM459" s="102"/>
      <c r="CN459" s="71"/>
      <c r="CO459" s="71"/>
      <c r="CP459" s="101"/>
      <c r="CQ459" s="100"/>
      <c r="CS459" s="49"/>
      <c r="CX459" s="97"/>
      <c r="CY459" s="71"/>
      <c r="CZ459" s="71"/>
      <c r="DB459" s="97"/>
      <c r="DC459" s="104"/>
      <c r="DD459" s="71"/>
      <c r="DE459" s="105"/>
      <c r="DF459" s="71"/>
      <c r="DG459" s="71"/>
      <c r="DH459" s="105"/>
      <c r="DI459" s="71"/>
      <c r="DJ459" s="71"/>
      <c r="DK459" s="71"/>
      <c r="DL459" s="71"/>
    </row>
    <row r="460">
      <c r="D460" s="96"/>
      <c r="G460" s="97"/>
      <c r="R460" s="98"/>
      <c r="BG460" s="96"/>
      <c r="BI460" s="97"/>
      <c r="BL460" s="97"/>
      <c r="BO460" s="97"/>
      <c r="BR460" s="97"/>
      <c r="BU460" s="97"/>
      <c r="BX460" s="97"/>
      <c r="CA460" s="97"/>
      <c r="CD460" s="97"/>
      <c r="CH460" s="99"/>
      <c r="CI460" s="100"/>
      <c r="CJ460" s="101"/>
      <c r="CK460" s="100"/>
      <c r="CL460" s="71"/>
      <c r="CM460" s="102"/>
      <c r="CN460" s="71"/>
      <c r="CO460" s="71"/>
      <c r="CP460" s="101"/>
      <c r="CQ460" s="100"/>
      <c r="CS460" s="49"/>
      <c r="CX460" s="97"/>
      <c r="CY460" s="71"/>
      <c r="CZ460" s="71"/>
      <c r="DB460" s="97"/>
      <c r="DC460" s="104"/>
      <c r="DD460" s="71"/>
      <c r="DE460" s="105"/>
      <c r="DF460" s="71"/>
      <c r="DG460" s="71"/>
      <c r="DH460" s="105"/>
      <c r="DI460" s="71"/>
      <c r="DJ460" s="71"/>
      <c r="DK460" s="71"/>
      <c r="DL460" s="71"/>
    </row>
    <row r="461">
      <c r="D461" s="96"/>
      <c r="G461" s="97"/>
      <c r="R461" s="98"/>
      <c r="BG461" s="96"/>
      <c r="BI461" s="97"/>
      <c r="BL461" s="97"/>
      <c r="BO461" s="97"/>
      <c r="BR461" s="97"/>
      <c r="BU461" s="97"/>
      <c r="BX461" s="97"/>
      <c r="CA461" s="97"/>
      <c r="CD461" s="97"/>
      <c r="CH461" s="99"/>
      <c r="CI461" s="100"/>
      <c r="CJ461" s="101"/>
      <c r="CK461" s="100"/>
      <c r="CL461" s="71"/>
      <c r="CM461" s="102"/>
      <c r="CN461" s="71"/>
      <c r="CO461" s="71"/>
      <c r="CP461" s="101"/>
      <c r="CQ461" s="100"/>
      <c r="CS461" s="49"/>
      <c r="CX461" s="97"/>
      <c r="CY461" s="71"/>
      <c r="CZ461" s="71"/>
      <c r="DB461" s="97"/>
      <c r="DC461" s="104"/>
      <c r="DD461" s="71"/>
      <c r="DE461" s="105"/>
      <c r="DF461" s="71"/>
      <c r="DG461" s="71"/>
      <c r="DH461" s="105"/>
      <c r="DI461" s="71"/>
      <c r="DJ461" s="71"/>
      <c r="DK461" s="71"/>
      <c r="DL461" s="71"/>
    </row>
    <row r="462">
      <c r="D462" s="96"/>
      <c r="G462" s="97"/>
      <c r="R462" s="98"/>
      <c r="BG462" s="96"/>
      <c r="BI462" s="97"/>
      <c r="BL462" s="97"/>
      <c r="BO462" s="97"/>
      <c r="BR462" s="97"/>
      <c r="BU462" s="97"/>
      <c r="BX462" s="97"/>
      <c r="CA462" s="97"/>
      <c r="CD462" s="97"/>
      <c r="CH462" s="99"/>
      <c r="CI462" s="100"/>
      <c r="CJ462" s="101"/>
      <c r="CK462" s="100"/>
      <c r="CL462" s="71"/>
      <c r="CM462" s="102"/>
      <c r="CN462" s="71"/>
      <c r="CO462" s="71"/>
      <c r="CP462" s="101"/>
      <c r="CQ462" s="100"/>
      <c r="CS462" s="49"/>
      <c r="CX462" s="97"/>
      <c r="CY462" s="71"/>
      <c r="CZ462" s="71"/>
      <c r="DB462" s="97"/>
      <c r="DC462" s="104"/>
      <c r="DD462" s="71"/>
      <c r="DE462" s="105"/>
      <c r="DF462" s="71"/>
      <c r="DG462" s="71"/>
      <c r="DH462" s="105"/>
      <c r="DI462" s="71"/>
      <c r="DJ462" s="71"/>
      <c r="DK462" s="71"/>
      <c r="DL462" s="71"/>
    </row>
    <row r="463">
      <c r="D463" s="96"/>
      <c r="G463" s="97"/>
      <c r="R463" s="98"/>
      <c r="BG463" s="96"/>
      <c r="BI463" s="97"/>
      <c r="BL463" s="97"/>
      <c r="BO463" s="97"/>
      <c r="BR463" s="97"/>
      <c r="BU463" s="97"/>
      <c r="BX463" s="97"/>
      <c r="CA463" s="97"/>
      <c r="CD463" s="97"/>
      <c r="CH463" s="99"/>
      <c r="CI463" s="100"/>
      <c r="CJ463" s="101"/>
      <c r="CK463" s="100"/>
      <c r="CL463" s="71"/>
      <c r="CM463" s="102"/>
      <c r="CN463" s="71"/>
      <c r="CO463" s="71"/>
      <c r="CP463" s="101"/>
      <c r="CQ463" s="100"/>
      <c r="CS463" s="49"/>
      <c r="CX463" s="97"/>
      <c r="CY463" s="71"/>
      <c r="CZ463" s="71"/>
      <c r="DB463" s="97"/>
      <c r="DC463" s="104"/>
      <c r="DD463" s="71"/>
      <c r="DE463" s="105"/>
      <c r="DF463" s="71"/>
      <c r="DG463" s="71"/>
      <c r="DH463" s="105"/>
      <c r="DI463" s="71"/>
      <c r="DJ463" s="71"/>
      <c r="DK463" s="71"/>
      <c r="DL463" s="71"/>
    </row>
    <row r="464">
      <c r="D464" s="96"/>
      <c r="G464" s="97"/>
      <c r="R464" s="98"/>
      <c r="BG464" s="96"/>
      <c r="BI464" s="97"/>
      <c r="BL464" s="97"/>
      <c r="BO464" s="97"/>
      <c r="BR464" s="97"/>
      <c r="BU464" s="97"/>
      <c r="BX464" s="97"/>
      <c r="CA464" s="97"/>
      <c r="CD464" s="97"/>
      <c r="CH464" s="99"/>
      <c r="CI464" s="100"/>
      <c r="CJ464" s="101"/>
      <c r="CK464" s="100"/>
      <c r="CL464" s="71"/>
      <c r="CM464" s="102"/>
      <c r="CN464" s="71"/>
      <c r="CO464" s="71"/>
      <c r="CP464" s="101"/>
      <c r="CQ464" s="100"/>
      <c r="CS464" s="49"/>
      <c r="CX464" s="97"/>
      <c r="CY464" s="71"/>
      <c r="CZ464" s="71"/>
      <c r="DB464" s="97"/>
      <c r="DC464" s="104"/>
      <c r="DD464" s="71"/>
      <c r="DE464" s="105"/>
      <c r="DF464" s="71"/>
      <c r="DG464" s="71"/>
      <c r="DH464" s="105"/>
      <c r="DI464" s="71"/>
      <c r="DJ464" s="71"/>
      <c r="DK464" s="71"/>
      <c r="DL464" s="71"/>
    </row>
    <row r="465">
      <c r="D465" s="96"/>
      <c r="G465" s="97"/>
      <c r="R465" s="98"/>
      <c r="BG465" s="96"/>
      <c r="BI465" s="97"/>
      <c r="BL465" s="97"/>
      <c r="BO465" s="97"/>
      <c r="BR465" s="97"/>
      <c r="BU465" s="97"/>
      <c r="BX465" s="97"/>
      <c r="CA465" s="97"/>
      <c r="CD465" s="97"/>
      <c r="CH465" s="99"/>
      <c r="CI465" s="100"/>
      <c r="CJ465" s="101"/>
      <c r="CK465" s="100"/>
      <c r="CL465" s="71"/>
      <c r="CM465" s="102"/>
      <c r="CN465" s="71"/>
      <c r="CO465" s="71"/>
      <c r="CP465" s="101"/>
      <c r="CQ465" s="100"/>
      <c r="CS465" s="49"/>
      <c r="CX465" s="97"/>
      <c r="CY465" s="71"/>
      <c r="CZ465" s="71"/>
      <c r="DB465" s="97"/>
      <c r="DC465" s="104"/>
      <c r="DD465" s="71"/>
      <c r="DE465" s="105"/>
      <c r="DF465" s="71"/>
      <c r="DG465" s="71"/>
      <c r="DH465" s="105"/>
      <c r="DI465" s="71"/>
      <c r="DJ465" s="71"/>
      <c r="DK465" s="71"/>
      <c r="DL465" s="71"/>
    </row>
    <row r="466">
      <c r="D466" s="96"/>
      <c r="G466" s="97"/>
      <c r="R466" s="98"/>
      <c r="BG466" s="96"/>
      <c r="BI466" s="97"/>
      <c r="BL466" s="97"/>
      <c r="BO466" s="97"/>
      <c r="BR466" s="97"/>
      <c r="BU466" s="97"/>
      <c r="BX466" s="97"/>
      <c r="CA466" s="97"/>
      <c r="CD466" s="97"/>
      <c r="CH466" s="99"/>
      <c r="CI466" s="100"/>
      <c r="CJ466" s="101"/>
      <c r="CK466" s="100"/>
      <c r="CL466" s="71"/>
      <c r="CM466" s="102"/>
      <c r="CN466" s="71"/>
      <c r="CO466" s="71"/>
      <c r="CP466" s="101"/>
      <c r="CQ466" s="100"/>
      <c r="CS466" s="49"/>
      <c r="CX466" s="97"/>
      <c r="CY466" s="71"/>
      <c r="CZ466" s="71"/>
      <c r="DB466" s="97"/>
      <c r="DC466" s="104"/>
      <c r="DD466" s="71"/>
      <c r="DE466" s="105"/>
      <c r="DF466" s="71"/>
      <c r="DG466" s="71"/>
      <c r="DH466" s="105"/>
      <c r="DI466" s="71"/>
      <c r="DJ466" s="71"/>
      <c r="DK466" s="71"/>
      <c r="DL466" s="71"/>
    </row>
    <row r="467">
      <c r="D467" s="96"/>
      <c r="G467" s="97"/>
      <c r="R467" s="98"/>
      <c r="BG467" s="96"/>
      <c r="BI467" s="97"/>
      <c r="BL467" s="97"/>
      <c r="BO467" s="97"/>
      <c r="BR467" s="97"/>
      <c r="BU467" s="97"/>
      <c r="BX467" s="97"/>
      <c r="CA467" s="97"/>
      <c r="CD467" s="97"/>
      <c r="CH467" s="99"/>
      <c r="CI467" s="100"/>
      <c r="CJ467" s="101"/>
      <c r="CK467" s="100"/>
      <c r="CL467" s="71"/>
      <c r="CM467" s="102"/>
      <c r="CN467" s="71"/>
      <c r="CO467" s="71"/>
      <c r="CP467" s="101"/>
      <c r="CQ467" s="100"/>
      <c r="CS467" s="49"/>
      <c r="CX467" s="97"/>
      <c r="CY467" s="71"/>
      <c r="CZ467" s="71"/>
      <c r="DB467" s="97"/>
      <c r="DC467" s="104"/>
      <c r="DD467" s="71"/>
      <c r="DE467" s="105"/>
      <c r="DF467" s="71"/>
      <c r="DG467" s="71"/>
      <c r="DH467" s="105"/>
      <c r="DI467" s="71"/>
      <c r="DJ467" s="71"/>
      <c r="DK467" s="71"/>
      <c r="DL467" s="71"/>
    </row>
    <row r="468">
      <c r="D468" s="96"/>
      <c r="G468" s="97"/>
      <c r="R468" s="98"/>
      <c r="BG468" s="96"/>
      <c r="BI468" s="97"/>
      <c r="BL468" s="97"/>
      <c r="BO468" s="97"/>
      <c r="BR468" s="97"/>
      <c r="BU468" s="97"/>
      <c r="BX468" s="97"/>
      <c r="CA468" s="97"/>
      <c r="CD468" s="97"/>
      <c r="CH468" s="99"/>
      <c r="CI468" s="100"/>
      <c r="CJ468" s="101"/>
      <c r="CK468" s="100"/>
      <c r="CL468" s="71"/>
      <c r="CM468" s="102"/>
      <c r="CN468" s="71"/>
      <c r="CO468" s="71"/>
      <c r="CP468" s="101"/>
      <c r="CQ468" s="100"/>
      <c r="CS468" s="49"/>
      <c r="CX468" s="97"/>
      <c r="CY468" s="71"/>
      <c r="CZ468" s="71"/>
      <c r="DB468" s="97"/>
      <c r="DC468" s="104"/>
      <c r="DD468" s="71"/>
      <c r="DE468" s="105"/>
      <c r="DF468" s="71"/>
      <c r="DG468" s="71"/>
      <c r="DH468" s="105"/>
      <c r="DI468" s="71"/>
      <c r="DJ468" s="71"/>
      <c r="DK468" s="71"/>
      <c r="DL468" s="71"/>
    </row>
    <row r="469">
      <c r="D469" s="96"/>
      <c r="G469" s="97"/>
      <c r="R469" s="98"/>
      <c r="BG469" s="96"/>
      <c r="BI469" s="97"/>
      <c r="BL469" s="97"/>
      <c r="BO469" s="97"/>
      <c r="BR469" s="97"/>
      <c r="BU469" s="97"/>
      <c r="BX469" s="97"/>
      <c r="CA469" s="97"/>
      <c r="CD469" s="97"/>
      <c r="CH469" s="99"/>
      <c r="CI469" s="100"/>
      <c r="CJ469" s="101"/>
      <c r="CK469" s="100"/>
      <c r="CL469" s="71"/>
      <c r="CM469" s="102"/>
      <c r="CN469" s="71"/>
      <c r="CO469" s="71"/>
      <c r="CP469" s="101"/>
      <c r="CQ469" s="100"/>
      <c r="CS469" s="49"/>
      <c r="CX469" s="97"/>
      <c r="CY469" s="71"/>
      <c r="CZ469" s="71"/>
      <c r="DB469" s="97"/>
      <c r="DC469" s="104"/>
      <c r="DD469" s="71"/>
      <c r="DE469" s="105"/>
      <c r="DF469" s="71"/>
      <c r="DG469" s="71"/>
      <c r="DH469" s="105"/>
      <c r="DI469" s="71"/>
      <c r="DJ469" s="71"/>
      <c r="DK469" s="71"/>
      <c r="DL469" s="71"/>
    </row>
    <row r="470">
      <c r="D470" s="96"/>
      <c r="G470" s="97"/>
      <c r="R470" s="98"/>
      <c r="BG470" s="96"/>
      <c r="BI470" s="97"/>
      <c r="BL470" s="97"/>
      <c r="BO470" s="97"/>
      <c r="BR470" s="97"/>
      <c r="BU470" s="97"/>
      <c r="BX470" s="97"/>
      <c r="CA470" s="97"/>
      <c r="CD470" s="97"/>
      <c r="CH470" s="99"/>
      <c r="CI470" s="100"/>
      <c r="CJ470" s="101"/>
      <c r="CK470" s="100"/>
      <c r="CL470" s="71"/>
      <c r="CM470" s="102"/>
      <c r="CN470" s="71"/>
      <c r="CO470" s="71"/>
      <c r="CP470" s="101"/>
      <c r="CQ470" s="100"/>
      <c r="CS470" s="49"/>
      <c r="CX470" s="97"/>
      <c r="CY470" s="71"/>
      <c r="CZ470" s="71"/>
      <c r="DB470" s="97"/>
      <c r="DC470" s="104"/>
      <c r="DD470" s="71"/>
      <c r="DE470" s="105"/>
      <c r="DF470" s="71"/>
      <c r="DG470" s="71"/>
      <c r="DH470" s="105"/>
      <c r="DI470" s="71"/>
      <c r="DJ470" s="71"/>
      <c r="DK470" s="71"/>
      <c r="DL470" s="71"/>
    </row>
    <row r="471">
      <c r="D471" s="96"/>
      <c r="G471" s="97"/>
      <c r="R471" s="98"/>
      <c r="BG471" s="96"/>
      <c r="BI471" s="97"/>
      <c r="BL471" s="97"/>
      <c r="BO471" s="97"/>
      <c r="BR471" s="97"/>
      <c r="BU471" s="97"/>
      <c r="BX471" s="97"/>
      <c r="CA471" s="97"/>
      <c r="CD471" s="97"/>
      <c r="CH471" s="99"/>
      <c r="CI471" s="100"/>
      <c r="CJ471" s="101"/>
      <c r="CK471" s="100"/>
      <c r="CL471" s="71"/>
      <c r="CM471" s="102"/>
      <c r="CN471" s="71"/>
      <c r="CO471" s="71"/>
      <c r="CP471" s="101"/>
      <c r="CQ471" s="100"/>
      <c r="CS471" s="49"/>
      <c r="CX471" s="97"/>
      <c r="CY471" s="71"/>
      <c r="CZ471" s="71"/>
      <c r="DB471" s="97"/>
      <c r="DC471" s="104"/>
      <c r="DD471" s="71"/>
      <c r="DE471" s="105"/>
      <c r="DF471" s="71"/>
      <c r="DG471" s="71"/>
      <c r="DH471" s="105"/>
      <c r="DI471" s="71"/>
      <c r="DJ471" s="71"/>
      <c r="DK471" s="71"/>
      <c r="DL471" s="71"/>
    </row>
    <row r="472">
      <c r="D472" s="96"/>
      <c r="G472" s="97"/>
      <c r="R472" s="98"/>
      <c r="BG472" s="96"/>
      <c r="BI472" s="97"/>
      <c r="BL472" s="97"/>
      <c r="BO472" s="97"/>
      <c r="BR472" s="97"/>
      <c r="BU472" s="97"/>
      <c r="BX472" s="97"/>
      <c r="CA472" s="97"/>
      <c r="CD472" s="97"/>
      <c r="CH472" s="99"/>
      <c r="CI472" s="100"/>
      <c r="CJ472" s="101"/>
      <c r="CK472" s="100"/>
      <c r="CL472" s="71"/>
      <c r="CM472" s="102"/>
      <c r="CN472" s="71"/>
      <c r="CO472" s="71"/>
      <c r="CP472" s="101"/>
      <c r="CQ472" s="100"/>
      <c r="CS472" s="49"/>
      <c r="CX472" s="97"/>
      <c r="CY472" s="71"/>
      <c r="CZ472" s="71"/>
      <c r="DB472" s="97"/>
      <c r="DC472" s="104"/>
      <c r="DD472" s="71"/>
      <c r="DE472" s="105"/>
      <c r="DF472" s="71"/>
      <c r="DG472" s="71"/>
      <c r="DH472" s="105"/>
      <c r="DI472" s="71"/>
      <c r="DJ472" s="71"/>
      <c r="DK472" s="71"/>
      <c r="DL472" s="71"/>
    </row>
    <row r="473">
      <c r="D473" s="96"/>
      <c r="G473" s="97"/>
      <c r="R473" s="98"/>
      <c r="BG473" s="96"/>
      <c r="BI473" s="97"/>
      <c r="BL473" s="97"/>
      <c r="BO473" s="97"/>
      <c r="BR473" s="97"/>
      <c r="BU473" s="97"/>
      <c r="BX473" s="97"/>
      <c r="CA473" s="97"/>
      <c r="CD473" s="97"/>
      <c r="CH473" s="99"/>
      <c r="CI473" s="100"/>
      <c r="CJ473" s="101"/>
      <c r="CK473" s="100"/>
      <c r="CL473" s="71"/>
      <c r="CM473" s="102"/>
      <c r="CN473" s="71"/>
      <c r="CO473" s="71"/>
      <c r="CP473" s="101"/>
      <c r="CQ473" s="100"/>
      <c r="CS473" s="49"/>
      <c r="CX473" s="97"/>
      <c r="CY473" s="71"/>
      <c r="CZ473" s="71"/>
      <c r="DB473" s="97"/>
      <c r="DC473" s="104"/>
      <c r="DD473" s="71"/>
      <c r="DE473" s="105"/>
      <c r="DF473" s="71"/>
      <c r="DG473" s="71"/>
      <c r="DH473" s="105"/>
      <c r="DI473" s="71"/>
      <c r="DJ473" s="71"/>
      <c r="DK473" s="71"/>
      <c r="DL473" s="71"/>
    </row>
    <row r="474">
      <c r="D474" s="96"/>
      <c r="G474" s="97"/>
      <c r="R474" s="98"/>
      <c r="BG474" s="96"/>
      <c r="BI474" s="97"/>
      <c r="BL474" s="97"/>
      <c r="BO474" s="97"/>
      <c r="BR474" s="97"/>
      <c r="BU474" s="97"/>
      <c r="BX474" s="97"/>
      <c r="CA474" s="97"/>
      <c r="CD474" s="97"/>
      <c r="CH474" s="99"/>
      <c r="CI474" s="100"/>
      <c r="CJ474" s="101"/>
      <c r="CK474" s="100"/>
      <c r="CL474" s="71"/>
      <c r="CM474" s="102"/>
      <c r="CN474" s="71"/>
      <c r="CO474" s="71"/>
      <c r="CP474" s="101"/>
      <c r="CQ474" s="100"/>
      <c r="CS474" s="49"/>
      <c r="CX474" s="97"/>
      <c r="CY474" s="71"/>
      <c r="CZ474" s="71"/>
      <c r="DB474" s="97"/>
      <c r="DC474" s="104"/>
      <c r="DD474" s="71"/>
      <c r="DE474" s="105"/>
      <c r="DF474" s="71"/>
      <c r="DG474" s="71"/>
      <c r="DH474" s="105"/>
      <c r="DI474" s="71"/>
      <c r="DJ474" s="71"/>
      <c r="DK474" s="71"/>
      <c r="DL474" s="71"/>
    </row>
    <row r="475">
      <c r="D475" s="96"/>
      <c r="G475" s="97"/>
      <c r="R475" s="98"/>
      <c r="BG475" s="96"/>
      <c r="BI475" s="97"/>
      <c r="BL475" s="97"/>
      <c r="BO475" s="97"/>
      <c r="BR475" s="97"/>
      <c r="BU475" s="97"/>
      <c r="BX475" s="97"/>
      <c r="CA475" s="97"/>
      <c r="CD475" s="97"/>
      <c r="CH475" s="99"/>
      <c r="CI475" s="100"/>
      <c r="CJ475" s="101"/>
      <c r="CK475" s="100"/>
      <c r="CL475" s="71"/>
      <c r="CM475" s="102"/>
      <c r="CN475" s="71"/>
      <c r="CO475" s="71"/>
      <c r="CP475" s="101"/>
      <c r="CQ475" s="100"/>
      <c r="CS475" s="49"/>
      <c r="CX475" s="97"/>
      <c r="CY475" s="71"/>
      <c r="CZ475" s="71"/>
      <c r="DB475" s="97"/>
      <c r="DC475" s="104"/>
      <c r="DD475" s="71"/>
      <c r="DE475" s="105"/>
      <c r="DF475" s="71"/>
      <c r="DG475" s="71"/>
      <c r="DH475" s="105"/>
      <c r="DI475" s="71"/>
      <c r="DJ475" s="71"/>
      <c r="DK475" s="71"/>
      <c r="DL475" s="71"/>
    </row>
    <row r="476">
      <c r="D476" s="96"/>
      <c r="G476" s="97"/>
      <c r="R476" s="98"/>
      <c r="BG476" s="96"/>
      <c r="BI476" s="97"/>
      <c r="BL476" s="97"/>
      <c r="BO476" s="97"/>
      <c r="BR476" s="97"/>
      <c r="BU476" s="97"/>
      <c r="BX476" s="97"/>
      <c r="CA476" s="97"/>
      <c r="CD476" s="97"/>
      <c r="CH476" s="99"/>
      <c r="CI476" s="100"/>
      <c r="CJ476" s="101"/>
      <c r="CK476" s="100"/>
      <c r="CL476" s="71"/>
      <c r="CM476" s="102"/>
      <c r="CN476" s="71"/>
      <c r="CO476" s="71"/>
      <c r="CP476" s="101"/>
      <c r="CQ476" s="100"/>
      <c r="CS476" s="49"/>
      <c r="CX476" s="97"/>
      <c r="CY476" s="71"/>
      <c r="CZ476" s="71"/>
      <c r="DB476" s="97"/>
      <c r="DC476" s="104"/>
      <c r="DD476" s="71"/>
      <c r="DE476" s="105"/>
      <c r="DF476" s="71"/>
      <c r="DG476" s="71"/>
      <c r="DH476" s="105"/>
      <c r="DI476" s="71"/>
      <c r="DJ476" s="71"/>
      <c r="DK476" s="71"/>
      <c r="DL476" s="71"/>
    </row>
    <row r="477">
      <c r="D477" s="96"/>
      <c r="G477" s="97"/>
      <c r="R477" s="98"/>
      <c r="BG477" s="96"/>
      <c r="BI477" s="97"/>
      <c r="BL477" s="97"/>
      <c r="BO477" s="97"/>
      <c r="BR477" s="97"/>
      <c r="BU477" s="97"/>
      <c r="BX477" s="97"/>
      <c r="CA477" s="97"/>
      <c r="CD477" s="97"/>
      <c r="CH477" s="99"/>
      <c r="CI477" s="100"/>
      <c r="CJ477" s="101"/>
      <c r="CK477" s="100"/>
      <c r="CL477" s="71"/>
      <c r="CM477" s="102"/>
      <c r="CN477" s="71"/>
      <c r="CO477" s="71"/>
      <c r="CP477" s="101"/>
      <c r="CQ477" s="100"/>
      <c r="CS477" s="49"/>
      <c r="CX477" s="97"/>
      <c r="CY477" s="71"/>
      <c r="CZ477" s="71"/>
      <c r="DB477" s="97"/>
      <c r="DC477" s="104"/>
      <c r="DD477" s="71"/>
      <c r="DE477" s="105"/>
      <c r="DF477" s="71"/>
      <c r="DG477" s="71"/>
      <c r="DH477" s="105"/>
      <c r="DI477" s="71"/>
      <c r="DJ477" s="71"/>
      <c r="DK477" s="71"/>
      <c r="DL477" s="71"/>
    </row>
    <row r="478">
      <c r="D478" s="96"/>
      <c r="G478" s="97"/>
      <c r="R478" s="98"/>
      <c r="BG478" s="96"/>
      <c r="BI478" s="97"/>
      <c r="BL478" s="97"/>
      <c r="BO478" s="97"/>
      <c r="BR478" s="97"/>
      <c r="BU478" s="97"/>
      <c r="BX478" s="97"/>
      <c r="CA478" s="97"/>
      <c r="CD478" s="97"/>
      <c r="CH478" s="99"/>
      <c r="CI478" s="100"/>
      <c r="CJ478" s="101"/>
      <c r="CK478" s="100"/>
      <c r="CL478" s="71"/>
      <c r="CM478" s="102"/>
      <c r="CN478" s="71"/>
      <c r="CO478" s="71"/>
      <c r="CP478" s="101"/>
      <c r="CQ478" s="100"/>
      <c r="CS478" s="49"/>
      <c r="CX478" s="97"/>
      <c r="CY478" s="71"/>
      <c r="CZ478" s="71"/>
      <c r="DB478" s="97"/>
      <c r="DC478" s="104"/>
      <c r="DD478" s="71"/>
      <c r="DE478" s="105"/>
      <c r="DF478" s="71"/>
      <c r="DG478" s="71"/>
      <c r="DH478" s="105"/>
      <c r="DI478" s="71"/>
      <c r="DJ478" s="71"/>
      <c r="DK478" s="71"/>
      <c r="DL478" s="71"/>
    </row>
    <row r="479">
      <c r="D479" s="96"/>
      <c r="G479" s="97"/>
      <c r="R479" s="98"/>
      <c r="BG479" s="96"/>
      <c r="BI479" s="97"/>
      <c r="BL479" s="97"/>
      <c r="BO479" s="97"/>
      <c r="BR479" s="97"/>
      <c r="BU479" s="97"/>
      <c r="BX479" s="97"/>
      <c r="CA479" s="97"/>
      <c r="CD479" s="97"/>
      <c r="CH479" s="99"/>
      <c r="CI479" s="100"/>
      <c r="CJ479" s="101"/>
      <c r="CK479" s="100"/>
      <c r="CL479" s="71"/>
      <c r="CM479" s="102"/>
      <c r="CN479" s="71"/>
      <c r="CO479" s="71"/>
      <c r="CP479" s="101"/>
      <c r="CQ479" s="100"/>
      <c r="CS479" s="49"/>
      <c r="CX479" s="97"/>
      <c r="CY479" s="71"/>
      <c r="CZ479" s="71"/>
      <c r="DB479" s="97"/>
      <c r="DC479" s="104"/>
      <c r="DD479" s="71"/>
      <c r="DE479" s="105"/>
      <c r="DF479" s="71"/>
      <c r="DG479" s="71"/>
      <c r="DH479" s="105"/>
      <c r="DI479" s="71"/>
      <c r="DJ479" s="71"/>
      <c r="DK479" s="71"/>
      <c r="DL479" s="71"/>
    </row>
    <row r="480">
      <c r="D480" s="96"/>
      <c r="G480" s="97"/>
      <c r="R480" s="98"/>
      <c r="BG480" s="96"/>
      <c r="BI480" s="97"/>
      <c r="BL480" s="97"/>
      <c r="BO480" s="97"/>
      <c r="BR480" s="97"/>
      <c r="BU480" s="97"/>
      <c r="BX480" s="97"/>
      <c r="CA480" s="97"/>
      <c r="CD480" s="97"/>
      <c r="CH480" s="99"/>
      <c r="CI480" s="100"/>
      <c r="CJ480" s="101"/>
      <c r="CK480" s="100"/>
      <c r="CL480" s="71"/>
      <c r="CM480" s="102"/>
      <c r="CN480" s="71"/>
      <c r="CO480" s="71"/>
      <c r="CP480" s="101"/>
      <c r="CQ480" s="100"/>
      <c r="CS480" s="49"/>
      <c r="CX480" s="97"/>
      <c r="CY480" s="71"/>
      <c r="CZ480" s="71"/>
      <c r="DB480" s="97"/>
      <c r="DC480" s="104"/>
      <c r="DD480" s="71"/>
      <c r="DE480" s="105"/>
      <c r="DF480" s="71"/>
      <c r="DG480" s="71"/>
      <c r="DH480" s="105"/>
      <c r="DI480" s="71"/>
      <c r="DJ480" s="71"/>
      <c r="DK480" s="71"/>
      <c r="DL480" s="71"/>
    </row>
    <row r="481">
      <c r="D481" s="96"/>
      <c r="G481" s="97"/>
      <c r="R481" s="98"/>
      <c r="BG481" s="96"/>
      <c r="BI481" s="97"/>
      <c r="BL481" s="97"/>
      <c r="BO481" s="97"/>
      <c r="BR481" s="97"/>
      <c r="BU481" s="97"/>
      <c r="BX481" s="97"/>
      <c r="CA481" s="97"/>
      <c r="CD481" s="97"/>
      <c r="CH481" s="99"/>
      <c r="CI481" s="100"/>
      <c r="CJ481" s="101"/>
      <c r="CK481" s="100"/>
      <c r="CL481" s="71"/>
      <c r="CM481" s="102"/>
      <c r="CN481" s="71"/>
      <c r="CO481" s="71"/>
      <c r="CP481" s="101"/>
      <c r="CQ481" s="100"/>
      <c r="CS481" s="49"/>
      <c r="CX481" s="97"/>
      <c r="CY481" s="71"/>
      <c r="CZ481" s="71"/>
      <c r="DB481" s="97"/>
      <c r="DC481" s="104"/>
      <c r="DD481" s="71"/>
      <c r="DE481" s="105"/>
      <c r="DF481" s="71"/>
      <c r="DG481" s="71"/>
      <c r="DH481" s="105"/>
      <c r="DI481" s="71"/>
      <c r="DJ481" s="71"/>
      <c r="DK481" s="71"/>
      <c r="DL481" s="71"/>
    </row>
    <row r="482">
      <c r="D482" s="96"/>
      <c r="G482" s="97"/>
      <c r="R482" s="98"/>
      <c r="BG482" s="96"/>
      <c r="BI482" s="97"/>
      <c r="BL482" s="97"/>
      <c r="BO482" s="97"/>
      <c r="BR482" s="97"/>
      <c r="BU482" s="97"/>
      <c r="BX482" s="97"/>
      <c r="CA482" s="97"/>
      <c r="CD482" s="97"/>
      <c r="CH482" s="99"/>
      <c r="CI482" s="100"/>
      <c r="CJ482" s="101"/>
      <c r="CK482" s="100"/>
      <c r="CL482" s="71"/>
      <c r="CM482" s="102"/>
      <c r="CN482" s="71"/>
      <c r="CO482" s="71"/>
      <c r="CP482" s="101"/>
      <c r="CQ482" s="100"/>
      <c r="CS482" s="49"/>
      <c r="CX482" s="97"/>
      <c r="CY482" s="71"/>
      <c r="CZ482" s="71"/>
      <c r="DB482" s="97"/>
      <c r="DC482" s="104"/>
      <c r="DD482" s="71"/>
      <c r="DE482" s="105"/>
      <c r="DF482" s="71"/>
      <c r="DG482" s="71"/>
      <c r="DH482" s="105"/>
      <c r="DI482" s="71"/>
      <c r="DJ482" s="71"/>
      <c r="DK482" s="71"/>
      <c r="DL482" s="71"/>
    </row>
    <row r="483">
      <c r="D483" s="96"/>
      <c r="G483" s="97"/>
      <c r="R483" s="98"/>
      <c r="BG483" s="96"/>
      <c r="BI483" s="97"/>
      <c r="BL483" s="97"/>
      <c r="BO483" s="97"/>
      <c r="BR483" s="97"/>
      <c r="BU483" s="97"/>
      <c r="BX483" s="97"/>
      <c r="CA483" s="97"/>
      <c r="CD483" s="97"/>
      <c r="CH483" s="99"/>
      <c r="CI483" s="100"/>
      <c r="CJ483" s="101"/>
      <c r="CK483" s="100"/>
      <c r="CL483" s="71"/>
      <c r="CM483" s="102"/>
      <c r="CN483" s="71"/>
      <c r="CO483" s="71"/>
      <c r="CP483" s="101"/>
      <c r="CQ483" s="100"/>
      <c r="CS483" s="49"/>
      <c r="CX483" s="97"/>
      <c r="CY483" s="71"/>
      <c r="CZ483" s="71"/>
      <c r="DB483" s="97"/>
      <c r="DC483" s="104"/>
      <c r="DD483" s="71"/>
      <c r="DE483" s="105"/>
      <c r="DF483" s="71"/>
      <c r="DG483" s="71"/>
      <c r="DH483" s="105"/>
      <c r="DI483" s="71"/>
      <c r="DJ483" s="71"/>
      <c r="DK483" s="71"/>
      <c r="DL483" s="71"/>
    </row>
    <row r="484">
      <c r="D484" s="96"/>
      <c r="G484" s="97"/>
      <c r="R484" s="98"/>
      <c r="BG484" s="96"/>
      <c r="BI484" s="97"/>
      <c r="BL484" s="97"/>
      <c r="BO484" s="97"/>
      <c r="BR484" s="97"/>
      <c r="BU484" s="97"/>
      <c r="BX484" s="97"/>
      <c r="CA484" s="97"/>
      <c r="CD484" s="97"/>
      <c r="CH484" s="99"/>
      <c r="CI484" s="100"/>
      <c r="CJ484" s="101"/>
      <c r="CK484" s="100"/>
      <c r="CL484" s="71"/>
      <c r="CM484" s="102"/>
      <c r="CN484" s="71"/>
      <c r="CO484" s="71"/>
      <c r="CP484" s="101"/>
      <c r="CQ484" s="100"/>
      <c r="CS484" s="49"/>
      <c r="CX484" s="97"/>
      <c r="CY484" s="71"/>
      <c r="CZ484" s="71"/>
      <c r="DB484" s="97"/>
      <c r="DC484" s="104"/>
      <c r="DD484" s="71"/>
      <c r="DE484" s="105"/>
      <c r="DF484" s="71"/>
      <c r="DG484" s="71"/>
      <c r="DH484" s="105"/>
      <c r="DI484" s="71"/>
      <c r="DJ484" s="71"/>
      <c r="DK484" s="71"/>
      <c r="DL484" s="71"/>
    </row>
    <row r="485">
      <c r="D485" s="96"/>
      <c r="G485" s="97"/>
      <c r="R485" s="98"/>
      <c r="BG485" s="96"/>
      <c r="BI485" s="97"/>
      <c r="BL485" s="97"/>
      <c r="BO485" s="97"/>
      <c r="BR485" s="97"/>
      <c r="BU485" s="97"/>
      <c r="BX485" s="97"/>
      <c r="CA485" s="97"/>
      <c r="CD485" s="97"/>
      <c r="CH485" s="99"/>
      <c r="CI485" s="100"/>
      <c r="CJ485" s="101"/>
      <c r="CK485" s="100"/>
      <c r="CL485" s="71"/>
      <c r="CM485" s="102"/>
      <c r="CN485" s="71"/>
      <c r="CO485" s="71"/>
      <c r="CP485" s="101"/>
      <c r="CQ485" s="100"/>
      <c r="CS485" s="49"/>
      <c r="CX485" s="97"/>
      <c r="CY485" s="71"/>
      <c r="CZ485" s="71"/>
      <c r="DB485" s="97"/>
      <c r="DC485" s="104"/>
      <c r="DD485" s="71"/>
      <c r="DE485" s="105"/>
      <c r="DF485" s="71"/>
      <c r="DG485" s="71"/>
      <c r="DH485" s="105"/>
      <c r="DI485" s="71"/>
      <c r="DJ485" s="71"/>
      <c r="DK485" s="71"/>
      <c r="DL485" s="71"/>
    </row>
    <row r="486">
      <c r="D486" s="96"/>
      <c r="G486" s="97"/>
      <c r="R486" s="98"/>
      <c r="BG486" s="96"/>
      <c r="BI486" s="97"/>
      <c r="BL486" s="97"/>
      <c r="BO486" s="97"/>
      <c r="BR486" s="97"/>
      <c r="BU486" s="97"/>
      <c r="BX486" s="97"/>
      <c r="CA486" s="97"/>
      <c r="CD486" s="97"/>
      <c r="CH486" s="99"/>
      <c r="CI486" s="100"/>
      <c r="CJ486" s="101"/>
      <c r="CK486" s="100"/>
      <c r="CL486" s="71"/>
      <c r="CM486" s="102"/>
      <c r="CN486" s="71"/>
      <c r="CO486" s="71"/>
      <c r="CP486" s="101"/>
      <c r="CQ486" s="100"/>
      <c r="CS486" s="49"/>
      <c r="CX486" s="97"/>
      <c r="CY486" s="71"/>
      <c r="CZ486" s="71"/>
      <c r="DB486" s="97"/>
      <c r="DC486" s="104"/>
      <c r="DD486" s="71"/>
      <c r="DE486" s="105"/>
      <c r="DF486" s="71"/>
      <c r="DG486" s="71"/>
      <c r="DH486" s="105"/>
      <c r="DI486" s="71"/>
      <c r="DJ486" s="71"/>
      <c r="DK486" s="71"/>
      <c r="DL486" s="71"/>
    </row>
    <row r="487">
      <c r="D487" s="96"/>
      <c r="G487" s="97"/>
      <c r="R487" s="98"/>
      <c r="BG487" s="96"/>
      <c r="BI487" s="97"/>
      <c r="BL487" s="97"/>
      <c r="BO487" s="97"/>
      <c r="BR487" s="97"/>
      <c r="BU487" s="97"/>
      <c r="BX487" s="97"/>
      <c r="CA487" s="97"/>
      <c r="CD487" s="97"/>
      <c r="CH487" s="99"/>
      <c r="CI487" s="100"/>
      <c r="CJ487" s="101"/>
      <c r="CK487" s="100"/>
      <c r="CL487" s="71"/>
      <c r="CM487" s="102"/>
      <c r="CN487" s="71"/>
      <c r="CO487" s="71"/>
      <c r="CP487" s="101"/>
      <c r="CQ487" s="100"/>
      <c r="CS487" s="49"/>
      <c r="CX487" s="97"/>
      <c r="CY487" s="71"/>
      <c r="CZ487" s="71"/>
      <c r="DB487" s="97"/>
      <c r="DC487" s="104"/>
      <c r="DD487" s="71"/>
      <c r="DE487" s="105"/>
      <c r="DF487" s="71"/>
      <c r="DG487" s="71"/>
      <c r="DH487" s="105"/>
      <c r="DI487" s="71"/>
      <c r="DJ487" s="71"/>
      <c r="DK487" s="71"/>
      <c r="DL487" s="71"/>
    </row>
    <row r="488">
      <c r="D488" s="96"/>
      <c r="G488" s="97"/>
      <c r="R488" s="98"/>
      <c r="BG488" s="96"/>
      <c r="BI488" s="97"/>
      <c r="BL488" s="97"/>
      <c r="BO488" s="97"/>
      <c r="BR488" s="97"/>
      <c r="BU488" s="97"/>
      <c r="BX488" s="97"/>
      <c r="CA488" s="97"/>
      <c r="CD488" s="97"/>
      <c r="CH488" s="99"/>
      <c r="CI488" s="100"/>
      <c r="CJ488" s="101"/>
      <c r="CK488" s="100"/>
      <c r="CL488" s="71"/>
      <c r="CM488" s="102"/>
      <c r="CN488" s="71"/>
      <c r="CO488" s="71"/>
      <c r="CP488" s="101"/>
      <c r="CQ488" s="100"/>
      <c r="CS488" s="49"/>
      <c r="CX488" s="97"/>
      <c r="CY488" s="71"/>
      <c r="CZ488" s="71"/>
      <c r="DB488" s="97"/>
      <c r="DC488" s="104"/>
      <c r="DD488" s="71"/>
      <c r="DE488" s="105"/>
      <c r="DF488" s="71"/>
      <c r="DG488" s="71"/>
      <c r="DH488" s="105"/>
      <c r="DI488" s="71"/>
      <c r="DJ488" s="71"/>
      <c r="DK488" s="71"/>
      <c r="DL488" s="71"/>
    </row>
    <row r="489">
      <c r="D489" s="96"/>
      <c r="G489" s="97"/>
      <c r="R489" s="98"/>
      <c r="BG489" s="96"/>
      <c r="BI489" s="97"/>
      <c r="BL489" s="97"/>
      <c r="BO489" s="97"/>
      <c r="BR489" s="97"/>
      <c r="BU489" s="97"/>
      <c r="BX489" s="97"/>
      <c r="CA489" s="97"/>
      <c r="CD489" s="97"/>
      <c r="CH489" s="99"/>
      <c r="CI489" s="100"/>
      <c r="CJ489" s="101"/>
      <c r="CK489" s="100"/>
      <c r="CL489" s="71"/>
      <c r="CM489" s="102"/>
      <c r="CN489" s="71"/>
      <c r="CO489" s="71"/>
      <c r="CP489" s="101"/>
      <c r="CQ489" s="100"/>
      <c r="CS489" s="49"/>
      <c r="CX489" s="97"/>
      <c r="CY489" s="71"/>
      <c r="CZ489" s="71"/>
      <c r="DB489" s="97"/>
      <c r="DC489" s="104"/>
      <c r="DD489" s="71"/>
      <c r="DE489" s="105"/>
      <c r="DF489" s="71"/>
      <c r="DG489" s="71"/>
      <c r="DH489" s="105"/>
      <c r="DI489" s="71"/>
      <c r="DJ489" s="71"/>
      <c r="DK489" s="71"/>
      <c r="DL489" s="71"/>
    </row>
    <row r="490">
      <c r="D490" s="96"/>
      <c r="G490" s="97"/>
      <c r="R490" s="98"/>
      <c r="BG490" s="96"/>
      <c r="BI490" s="97"/>
      <c r="BL490" s="97"/>
      <c r="BO490" s="97"/>
      <c r="BR490" s="97"/>
      <c r="BU490" s="97"/>
      <c r="BX490" s="97"/>
      <c r="CA490" s="97"/>
      <c r="CD490" s="97"/>
      <c r="CH490" s="99"/>
      <c r="CI490" s="100"/>
      <c r="CJ490" s="101"/>
      <c r="CK490" s="100"/>
      <c r="CL490" s="71"/>
      <c r="CM490" s="102"/>
      <c r="CN490" s="71"/>
      <c r="CO490" s="71"/>
      <c r="CP490" s="101"/>
      <c r="CQ490" s="100"/>
      <c r="CS490" s="49"/>
      <c r="CX490" s="97"/>
      <c r="CY490" s="71"/>
      <c r="CZ490" s="71"/>
      <c r="DB490" s="97"/>
      <c r="DC490" s="104"/>
      <c r="DD490" s="71"/>
      <c r="DE490" s="105"/>
      <c r="DF490" s="71"/>
      <c r="DG490" s="71"/>
      <c r="DH490" s="105"/>
      <c r="DI490" s="71"/>
      <c r="DJ490" s="71"/>
      <c r="DK490" s="71"/>
      <c r="DL490" s="71"/>
    </row>
    <row r="491">
      <c r="D491" s="96"/>
      <c r="G491" s="97"/>
      <c r="R491" s="98"/>
      <c r="BG491" s="96"/>
      <c r="BI491" s="97"/>
      <c r="BL491" s="97"/>
      <c r="BO491" s="97"/>
      <c r="BR491" s="97"/>
      <c r="BU491" s="97"/>
      <c r="BX491" s="97"/>
      <c r="CA491" s="97"/>
      <c r="CD491" s="97"/>
      <c r="CH491" s="99"/>
      <c r="CI491" s="100"/>
      <c r="CJ491" s="101"/>
      <c r="CK491" s="100"/>
      <c r="CL491" s="71"/>
      <c r="CM491" s="102"/>
      <c r="CN491" s="71"/>
      <c r="CO491" s="71"/>
      <c r="CP491" s="101"/>
      <c r="CQ491" s="100"/>
      <c r="CS491" s="49"/>
      <c r="CX491" s="97"/>
      <c r="CY491" s="71"/>
      <c r="CZ491" s="71"/>
      <c r="DB491" s="97"/>
      <c r="DC491" s="104"/>
      <c r="DD491" s="71"/>
      <c r="DE491" s="105"/>
      <c r="DF491" s="71"/>
      <c r="DG491" s="71"/>
      <c r="DH491" s="105"/>
      <c r="DI491" s="71"/>
      <c r="DJ491" s="71"/>
      <c r="DK491" s="71"/>
      <c r="DL491" s="71"/>
    </row>
    <row r="492">
      <c r="D492" s="96"/>
      <c r="G492" s="97"/>
      <c r="R492" s="98"/>
      <c r="BG492" s="96"/>
      <c r="BI492" s="97"/>
      <c r="BL492" s="97"/>
      <c r="BO492" s="97"/>
      <c r="BR492" s="97"/>
      <c r="BU492" s="97"/>
      <c r="BX492" s="97"/>
      <c r="CA492" s="97"/>
      <c r="CD492" s="97"/>
      <c r="CH492" s="99"/>
      <c r="CI492" s="100"/>
      <c r="CJ492" s="101"/>
      <c r="CK492" s="100"/>
      <c r="CL492" s="71"/>
      <c r="CM492" s="102"/>
      <c r="CN492" s="71"/>
      <c r="CO492" s="71"/>
      <c r="CP492" s="101"/>
      <c r="CQ492" s="100"/>
      <c r="CS492" s="49"/>
      <c r="CX492" s="97"/>
      <c r="CY492" s="71"/>
      <c r="CZ492" s="71"/>
      <c r="DB492" s="97"/>
      <c r="DC492" s="104"/>
      <c r="DD492" s="71"/>
      <c r="DE492" s="105"/>
      <c r="DF492" s="71"/>
      <c r="DG492" s="71"/>
      <c r="DH492" s="105"/>
      <c r="DI492" s="71"/>
      <c r="DJ492" s="71"/>
      <c r="DK492" s="71"/>
      <c r="DL492" s="71"/>
    </row>
    <row r="493">
      <c r="D493" s="96"/>
      <c r="G493" s="97"/>
      <c r="R493" s="98"/>
      <c r="BG493" s="96"/>
      <c r="BI493" s="97"/>
      <c r="BL493" s="97"/>
      <c r="BO493" s="97"/>
      <c r="BR493" s="97"/>
      <c r="BU493" s="97"/>
      <c r="BX493" s="97"/>
      <c r="CA493" s="97"/>
      <c r="CD493" s="97"/>
      <c r="CH493" s="99"/>
      <c r="CI493" s="100"/>
      <c r="CJ493" s="101"/>
      <c r="CK493" s="100"/>
      <c r="CL493" s="71"/>
      <c r="CM493" s="102"/>
      <c r="CN493" s="71"/>
      <c r="CO493" s="71"/>
      <c r="CP493" s="101"/>
      <c r="CQ493" s="100"/>
      <c r="CS493" s="49"/>
      <c r="CX493" s="97"/>
      <c r="CY493" s="71"/>
      <c r="CZ493" s="71"/>
      <c r="DB493" s="97"/>
      <c r="DC493" s="104"/>
      <c r="DD493" s="71"/>
      <c r="DE493" s="105"/>
      <c r="DF493" s="71"/>
      <c r="DG493" s="71"/>
      <c r="DH493" s="105"/>
      <c r="DI493" s="71"/>
      <c r="DJ493" s="71"/>
      <c r="DK493" s="71"/>
      <c r="DL493" s="71"/>
    </row>
    <row r="494">
      <c r="D494" s="96"/>
      <c r="G494" s="97"/>
      <c r="R494" s="98"/>
      <c r="BG494" s="96"/>
      <c r="BI494" s="97"/>
      <c r="BL494" s="97"/>
      <c r="BO494" s="97"/>
      <c r="BR494" s="97"/>
      <c r="BU494" s="97"/>
      <c r="BX494" s="97"/>
      <c r="CA494" s="97"/>
      <c r="CD494" s="97"/>
      <c r="CH494" s="99"/>
      <c r="CI494" s="100"/>
      <c r="CJ494" s="101"/>
      <c r="CK494" s="100"/>
      <c r="CL494" s="71"/>
      <c r="CM494" s="102"/>
      <c r="CN494" s="71"/>
      <c r="CO494" s="71"/>
      <c r="CP494" s="101"/>
      <c r="CQ494" s="100"/>
      <c r="CS494" s="49"/>
      <c r="CX494" s="97"/>
      <c r="CY494" s="71"/>
      <c r="CZ494" s="71"/>
      <c r="DB494" s="97"/>
      <c r="DC494" s="104"/>
      <c r="DD494" s="71"/>
      <c r="DE494" s="105"/>
      <c r="DF494" s="71"/>
      <c r="DG494" s="71"/>
      <c r="DH494" s="105"/>
      <c r="DI494" s="71"/>
      <c r="DJ494" s="71"/>
      <c r="DK494" s="71"/>
      <c r="DL494" s="71"/>
    </row>
    <row r="495">
      <c r="D495" s="96"/>
      <c r="G495" s="97"/>
      <c r="R495" s="98"/>
      <c r="BG495" s="96"/>
      <c r="BI495" s="97"/>
      <c r="BL495" s="97"/>
      <c r="BO495" s="97"/>
      <c r="BR495" s="97"/>
      <c r="BU495" s="97"/>
      <c r="BX495" s="97"/>
      <c r="CA495" s="97"/>
      <c r="CD495" s="97"/>
      <c r="CH495" s="99"/>
      <c r="CI495" s="100"/>
      <c r="CJ495" s="101"/>
      <c r="CK495" s="100"/>
      <c r="CL495" s="71"/>
      <c r="CM495" s="102"/>
      <c r="CN495" s="71"/>
      <c r="CO495" s="71"/>
      <c r="CP495" s="101"/>
      <c r="CQ495" s="100"/>
      <c r="CS495" s="49"/>
      <c r="CX495" s="97"/>
      <c r="CY495" s="71"/>
      <c r="CZ495" s="71"/>
      <c r="DB495" s="97"/>
      <c r="DC495" s="104"/>
      <c r="DD495" s="71"/>
      <c r="DE495" s="105"/>
      <c r="DF495" s="71"/>
      <c r="DG495" s="71"/>
      <c r="DH495" s="105"/>
      <c r="DI495" s="71"/>
      <c r="DJ495" s="71"/>
      <c r="DK495" s="71"/>
      <c r="DL495" s="71"/>
    </row>
    <row r="496">
      <c r="D496" s="96"/>
      <c r="G496" s="97"/>
      <c r="R496" s="98"/>
      <c r="BG496" s="96"/>
      <c r="BI496" s="97"/>
      <c r="BL496" s="97"/>
      <c r="BO496" s="97"/>
      <c r="BR496" s="97"/>
      <c r="BU496" s="97"/>
      <c r="BX496" s="97"/>
      <c r="CA496" s="97"/>
      <c r="CD496" s="97"/>
      <c r="CH496" s="99"/>
      <c r="CI496" s="100"/>
      <c r="CJ496" s="101"/>
      <c r="CK496" s="100"/>
      <c r="CL496" s="71"/>
      <c r="CM496" s="102"/>
      <c r="CN496" s="71"/>
      <c r="CO496" s="71"/>
      <c r="CP496" s="101"/>
      <c r="CQ496" s="100"/>
      <c r="CS496" s="49"/>
      <c r="CX496" s="97"/>
      <c r="CY496" s="71"/>
      <c r="CZ496" s="71"/>
      <c r="DB496" s="97"/>
      <c r="DC496" s="104"/>
      <c r="DD496" s="71"/>
      <c r="DE496" s="105"/>
      <c r="DF496" s="71"/>
      <c r="DG496" s="71"/>
      <c r="DH496" s="105"/>
      <c r="DI496" s="71"/>
      <c r="DJ496" s="71"/>
      <c r="DK496" s="71"/>
      <c r="DL496" s="71"/>
    </row>
    <row r="497">
      <c r="D497" s="96"/>
      <c r="G497" s="97"/>
      <c r="R497" s="98"/>
      <c r="BG497" s="96"/>
      <c r="BI497" s="97"/>
      <c r="BL497" s="97"/>
      <c r="BO497" s="97"/>
      <c r="BR497" s="97"/>
      <c r="BU497" s="97"/>
      <c r="BX497" s="97"/>
      <c r="CA497" s="97"/>
      <c r="CD497" s="97"/>
      <c r="CH497" s="99"/>
      <c r="CI497" s="100"/>
      <c r="CJ497" s="101"/>
      <c r="CK497" s="100"/>
      <c r="CL497" s="71"/>
      <c r="CM497" s="102"/>
      <c r="CN497" s="71"/>
      <c r="CO497" s="71"/>
      <c r="CP497" s="101"/>
      <c r="CQ497" s="100"/>
      <c r="CS497" s="49"/>
      <c r="CX497" s="97"/>
      <c r="CY497" s="71"/>
      <c r="CZ497" s="71"/>
      <c r="DB497" s="97"/>
      <c r="DC497" s="104"/>
      <c r="DD497" s="71"/>
      <c r="DE497" s="105"/>
      <c r="DF497" s="71"/>
      <c r="DG497" s="71"/>
      <c r="DH497" s="105"/>
      <c r="DI497" s="71"/>
      <c r="DJ497" s="71"/>
      <c r="DK497" s="71"/>
      <c r="DL497" s="71"/>
    </row>
    <row r="498">
      <c r="D498" s="96"/>
      <c r="G498" s="97"/>
      <c r="R498" s="98"/>
      <c r="BG498" s="96"/>
      <c r="BI498" s="97"/>
      <c r="BL498" s="97"/>
      <c r="BO498" s="97"/>
      <c r="BR498" s="97"/>
      <c r="BU498" s="97"/>
      <c r="BX498" s="97"/>
      <c r="CA498" s="97"/>
      <c r="CD498" s="97"/>
      <c r="CH498" s="99"/>
      <c r="CI498" s="100"/>
      <c r="CJ498" s="101"/>
      <c r="CK498" s="100"/>
      <c r="CL498" s="71"/>
      <c r="CM498" s="102"/>
      <c r="CN498" s="71"/>
      <c r="CO498" s="71"/>
      <c r="CP498" s="101"/>
      <c r="CQ498" s="100"/>
      <c r="CS498" s="49"/>
      <c r="CX498" s="97"/>
      <c r="CY498" s="71"/>
      <c r="CZ498" s="71"/>
      <c r="DB498" s="97"/>
      <c r="DC498" s="104"/>
      <c r="DD498" s="71"/>
      <c r="DE498" s="105"/>
      <c r="DF498" s="71"/>
      <c r="DG498" s="71"/>
      <c r="DH498" s="105"/>
      <c r="DI498" s="71"/>
      <c r="DJ498" s="71"/>
      <c r="DK498" s="71"/>
      <c r="DL498" s="71"/>
    </row>
    <row r="499">
      <c r="D499" s="96"/>
      <c r="G499" s="97"/>
      <c r="R499" s="98"/>
      <c r="BG499" s="96"/>
      <c r="BI499" s="97"/>
      <c r="BL499" s="97"/>
      <c r="BO499" s="97"/>
      <c r="BR499" s="97"/>
      <c r="BU499" s="97"/>
      <c r="BX499" s="97"/>
      <c r="CA499" s="97"/>
      <c r="CD499" s="97"/>
      <c r="CH499" s="99"/>
      <c r="CI499" s="100"/>
      <c r="CJ499" s="101"/>
      <c r="CK499" s="100"/>
      <c r="CL499" s="71"/>
      <c r="CM499" s="102"/>
      <c r="CN499" s="71"/>
      <c r="CO499" s="71"/>
      <c r="CP499" s="101"/>
      <c r="CQ499" s="100"/>
      <c r="CS499" s="49"/>
      <c r="CX499" s="97"/>
      <c r="CY499" s="71"/>
      <c r="CZ499" s="71"/>
      <c r="DB499" s="97"/>
      <c r="DC499" s="104"/>
      <c r="DD499" s="71"/>
      <c r="DE499" s="105"/>
      <c r="DF499" s="71"/>
      <c r="DG499" s="71"/>
      <c r="DH499" s="105"/>
      <c r="DI499" s="71"/>
      <c r="DJ499" s="71"/>
      <c r="DK499" s="71"/>
      <c r="DL499" s="71"/>
    </row>
    <row r="500">
      <c r="D500" s="96"/>
      <c r="G500" s="97"/>
      <c r="R500" s="98"/>
      <c r="BG500" s="96"/>
      <c r="BI500" s="97"/>
      <c r="BL500" s="97"/>
      <c r="BO500" s="97"/>
      <c r="BR500" s="97"/>
      <c r="BU500" s="97"/>
      <c r="BX500" s="97"/>
      <c r="CA500" s="97"/>
      <c r="CD500" s="97"/>
      <c r="CH500" s="99"/>
      <c r="CI500" s="100"/>
      <c r="CJ500" s="101"/>
      <c r="CK500" s="100"/>
      <c r="CL500" s="71"/>
      <c r="CM500" s="102"/>
      <c r="CN500" s="71"/>
      <c r="CO500" s="71"/>
      <c r="CP500" s="101"/>
      <c r="CQ500" s="100"/>
      <c r="CS500" s="49"/>
      <c r="CX500" s="97"/>
      <c r="CY500" s="71"/>
      <c r="CZ500" s="71"/>
      <c r="DB500" s="97"/>
      <c r="DC500" s="104"/>
      <c r="DD500" s="71"/>
      <c r="DE500" s="105"/>
      <c r="DF500" s="71"/>
      <c r="DG500" s="71"/>
      <c r="DH500" s="105"/>
      <c r="DI500" s="71"/>
      <c r="DJ500" s="71"/>
      <c r="DK500" s="71"/>
      <c r="DL500" s="71"/>
    </row>
    <row r="501">
      <c r="D501" s="96"/>
      <c r="G501" s="97"/>
      <c r="R501" s="98"/>
      <c r="BG501" s="96"/>
      <c r="BI501" s="97"/>
      <c r="BL501" s="97"/>
      <c r="BO501" s="97"/>
      <c r="BR501" s="97"/>
      <c r="BU501" s="97"/>
      <c r="BX501" s="97"/>
      <c r="CA501" s="97"/>
      <c r="CD501" s="97"/>
      <c r="CH501" s="99"/>
      <c r="CI501" s="100"/>
      <c r="CJ501" s="101"/>
      <c r="CK501" s="100"/>
      <c r="CL501" s="71"/>
      <c r="CM501" s="102"/>
      <c r="CN501" s="71"/>
      <c r="CO501" s="71"/>
      <c r="CP501" s="101"/>
      <c r="CQ501" s="100"/>
      <c r="CS501" s="49"/>
      <c r="CX501" s="97"/>
      <c r="CY501" s="71"/>
      <c r="CZ501" s="71"/>
      <c r="DB501" s="97"/>
      <c r="DC501" s="104"/>
      <c r="DD501" s="71"/>
      <c r="DE501" s="105"/>
      <c r="DF501" s="71"/>
      <c r="DG501" s="71"/>
      <c r="DH501" s="105"/>
      <c r="DI501" s="71"/>
      <c r="DJ501" s="71"/>
      <c r="DK501" s="71"/>
      <c r="DL501" s="71"/>
    </row>
    <row r="502">
      <c r="D502" s="96"/>
      <c r="G502" s="97"/>
      <c r="R502" s="98"/>
      <c r="BG502" s="96"/>
      <c r="BI502" s="97"/>
      <c r="BL502" s="97"/>
      <c r="BO502" s="97"/>
      <c r="BR502" s="97"/>
      <c r="BU502" s="97"/>
      <c r="BX502" s="97"/>
      <c r="CA502" s="97"/>
      <c r="CD502" s="97"/>
      <c r="CH502" s="99"/>
      <c r="CI502" s="100"/>
      <c r="CJ502" s="101"/>
      <c r="CK502" s="100"/>
      <c r="CL502" s="71"/>
      <c r="CM502" s="102"/>
      <c r="CN502" s="71"/>
      <c r="CO502" s="71"/>
      <c r="CP502" s="101"/>
      <c r="CQ502" s="100"/>
      <c r="CS502" s="49"/>
      <c r="CX502" s="97"/>
      <c r="CY502" s="71"/>
      <c r="CZ502" s="71"/>
      <c r="DB502" s="97"/>
      <c r="DC502" s="104"/>
      <c r="DD502" s="71"/>
      <c r="DE502" s="105"/>
      <c r="DF502" s="71"/>
      <c r="DG502" s="71"/>
      <c r="DH502" s="105"/>
      <c r="DI502" s="71"/>
      <c r="DJ502" s="71"/>
      <c r="DK502" s="71"/>
      <c r="DL502" s="71"/>
    </row>
    <row r="503">
      <c r="D503" s="96"/>
      <c r="G503" s="97"/>
      <c r="R503" s="98"/>
      <c r="BG503" s="96"/>
      <c r="BI503" s="97"/>
      <c r="BL503" s="97"/>
      <c r="BO503" s="97"/>
      <c r="BR503" s="97"/>
      <c r="BU503" s="97"/>
      <c r="BX503" s="97"/>
      <c r="CA503" s="97"/>
      <c r="CD503" s="97"/>
      <c r="CH503" s="99"/>
      <c r="CI503" s="100"/>
      <c r="CJ503" s="101"/>
      <c r="CK503" s="100"/>
      <c r="CL503" s="71"/>
      <c r="CM503" s="102"/>
      <c r="CN503" s="71"/>
      <c r="CO503" s="71"/>
      <c r="CP503" s="101"/>
      <c r="CQ503" s="100"/>
      <c r="CS503" s="49"/>
      <c r="CX503" s="97"/>
      <c r="CY503" s="71"/>
      <c r="CZ503" s="71"/>
      <c r="DB503" s="97"/>
      <c r="DC503" s="104"/>
      <c r="DD503" s="71"/>
      <c r="DE503" s="105"/>
      <c r="DF503" s="71"/>
      <c r="DG503" s="71"/>
      <c r="DH503" s="105"/>
      <c r="DI503" s="71"/>
      <c r="DJ503" s="71"/>
      <c r="DK503" s="71"/>
      <c r="DL503" s="71"/>
    </row>
    <row r="504">
      <c r="D504" s="96"/>
      <c r="G504" s="97"/>
      <c r="R504" s="98"/>
      <c r="BG504" s="96"/>
      <c r="BI504" s="97"/>
      <c r="BL504" s="97"/>
      <c r="BO504" s="97"/>
      <c r="BR504" s="97"/>
      <c r="BU504" s="97"/>
      <c r="BX504" s="97"/>
      <c r="CA504" s="97"/>
      <c r="CD504" s="97"/>
      <c r="CH504" s="99"/>
      <c r="CI504" s="100"/>
      <c r="CJ504" s="101"/>
      <c r="CK504" s="100"/>
      <c r="CL504" s="71"/>
      <c r="CM504" s="102"/>
      <c r="CN504" s="71"/>
      <c r="CO504" s="71"/>
      <c r="CP504" s="101"/>
      <c r="CQ504" s="100"/>
      <c r="CS504" s="49"/>
      <c r="CX504" s="97"/>
      <c r="CY504" s="71"/>
      <c r="CZ504" s="71"/>
      <c r="DB504" s="97"/>
      <c r="DC504" s="104"/>
      <c r="DD504" s="71"/>
      <c r="DE504" s="105"/>
      <c r="DF504" s="71"/>
      <c r="DG504" s="71"/>
      <c r="DH504" s="105"/>
      <c r="DI504" s="71"/>
      <c r="DJ504" s="71"/>
      <c r="DK504" s="71"/>
      <c r="DL504" s="71"/>
    </row>
    <row r="505">
      <c r="D505" s="96"/>
      <c r="G505" s="97"/>
      <c r="R505" s="98"/>
      <c r="BG505" s="96"/>
      <c r="BI505" s="97"/>
      <c r="BL505" s="97"/>
      <c r="BO505" s="97"/>
      <c r="BR505" s="97"/>
      <c r="BU505" s="97"/>
      <c r="BX505" s="97"/>
      <c r="CA505" s="97"/>
      <c r="CD505" s="97"/>
      <c r="CH505" s="99"/>
      <c r="CI505" s="100"/>
      <c r="CJ505" s="101"/>
      <c r="CK505" s="100"/>
      <c r="CL505" s="71"/>
      <c r="CM505" s="102"/>
      <c r="CN505" s="71"/>
      <c r="CO505" s="71"/>
      <c r="CP505" s="101"/>
      <c r="CQ505" s="100"/>
      <c r="CS505" s="49"/>
      <c r="CX505" s="97"/>
      <c r="CY505" s="71"/>
      <c r="CZ505" s="71"/>
      <c r="DB505" s="97"/>
      <c r="DC505" s="104"/>
      <c r="DD505" s="71"/>
      <c r="DE505" s="105"/>
      <c r="DF505" s="71"/>
      <c r="DG505" s="71"/>
      <c r="DH505" s="105"/>
      <c r="DI505" s="71"/>
      <c r="DJ505" s="71"/>
      <c r="DK505" s="71"/>
      <c r="DL505" s="71"/>
    </row>
    <row r="506">
      <c r="D506" s="96"/>
      <c r="G506" s="97"/>
      <c r="R506" s="98"/>
      <c r="BG506" s="96"/>
      <c r="BI506" s="97"/>
      <c r="BL506" s="97"/>
      <c r="BO506" s="97"/>
      <c r="BR506" s="97"/>
      <c r="BU506" s="97"/>
      <c r="BX506" s="97"/>
      <c r="CA506" s="97"/>
      <c r="CD506" s="97"/>
      <c r="CH506" s="99"/>
      <c r="CI506" s="100"/>
      <c r="CJ506" s="101"/>
      <c r="CK506" s="100"/>
      <c r="CL506" s="71"/>
      <c r="CM506" s="102"/>
      <c r="CN506" s="71"/>
      <c r="CO506" s="71"/>
      <c r="CP506" s="101"/>
      <c r="CQ506" s="100"/>
      <c r="CS506" s="49"/>
      <c r="CX506" s="97"/>
      <c r="CY506" s="71"/>
      <c r="CZ506" s="71"/>
      <c r="DB506" s="97"/>
      <c r="DC506" s="104"/>
      <c r="DD506" s="71"/>
      <c r="DE506" s="105"/>
      <c r="DF506" s="71"/>
      <c r="DG506" s="71"/>
      <c r="DH506" s="105"/>
      <c r="DI506" s="71"/>
      <c r="DJ506" s="71"/>
      <c r="DK506" s="71"/>
      <c r="DL506" s="71"/>
    </row>
    <row r="507">
      <c r="D507" s="96"/>
      <c r="G507" s="97"/>
      <c r="R507" s="98"/>
      <c r="BG507" s="96"/>
      <c r="BI507" s="97"/>
      <c r="BL507" s="97"/>
      <c r="BO507" s="97"/>
      <c r="BR507" s="97"/>
      <c r="BU507" s="97"/>
      <c r="BX507" s="97"/>
      <c r="CA507" s="97"/>
      <c r="CD507" s="97"/>
      <c r="CH507" s="99"/>
      <c r="CI507" s="100"/>
      <c r="CJ507" s="101"/>
      <c r="CK507" s="100"/>
      <c r="CL507" s="71"/>
      <c r="CM507" s="102"/>
      <c r="CN507" s="71"/>
      <c r="CO507" s="71"/>
      <c r="CP507" s="101"/>
      <c r="CQ507" s="100"/>
      <c r="CS507" s="49"/>
      <c r="CX507" s="97"/>
      <c r="CY507" s="71"/>
      <c r="CZ507" s="71"/>
      <c r="DB507" s="97"/>
      <c r="DC507" s="104"/>
      <c r="DD507" s="71"/>
      <c r="DE507" s="105"/>
      <c r="DF507" s="71"/>
      <c r="DG507" s="71"/>
      <c r="DH507" s="105"/>
      <c r="DI507" s="71"/>
      <c r="DJ507" s="71"/>
      <c r="DK507" s="71"/>
      <c r="DL507" s="71"/>
    </row>
    <row r="508">
      <c r="D508" s="96"/>
      <c r="G508" s="97"/>
      <c r="R508" s="98"/>
      <c r="BG508" s="96"/>
      <c r="BI508" s="97"/>
      <c r="BL508" s="97"/>
      <c r="BO508" s="97"/>
      <c r="BR508" s="97"/>
      <c r="BU508" s="97"/>
      <c r="BX508" s="97"/>
      <c r="CA508" s="97"/>
      <c r="CD508" s="97"/>
      <c r="CH508" s="99"/>
      <c r="CI508" s="100"/>
      <c r="CJ508" s="101"/>
      <c r="CK508" s="100"/>
      <c r="CL508" s="71"/>
      <c r="CM508" s="102"/>
      <c r="CN508" s="71"/>
      <c r="CO508" s="71"/>
      <c r="CP508" s="101"/>
      <c r="CQ508" s="100"/>
      <c r="CS508" s="49"/>
      <c r="CX508" s="97"/>
      <c r="CY508" s="71"/>
      <c r="CZ508" s="71"/>
      <c r="DB508" s="97"/>
      <c r="DC508" s="104"/>
      <c r="DD508" s="71"/>
      <c r="DE508" s="105"/>
      <c r="DF508" s="71"/>
      <c r="DG508" s="71"/>
      <c r="DH508" s="105"/>
      <c r="DI508" s="71"/>
      <c r="DJ508" s="71"/>
      <c r="DK508" s="71"/>
      <c r="DL508" s="71"/>
    </row>
    <row r="509">
      <c r="D509" s="96"/>
      <c r="G509" s="97"/>
      <c r="R509" s="98"/>
      <c r="BG509" s="96"/>
      <c r="BI509" s="97"/>
      <c r="BL509" s="97"/>
      <c r="BO509" s="97"/>
      <c r="BR509" s="97"/>
      <c r="BU509" s="97"/>
      <c r="BX509" s="97"/>
      <c r="CA509" s="97"/>
      <c r="CD509" s="97"/>
      <c r="CH509" s="99"/>
      <c r="CI509" s="100"/>
      <c r="CJ509" s="101"/>
      <c r="CK509" s="100"/>
      <c r="CL509" s="71"/>
      <c r="CM509" s="102"/>
      <c r="CN509" s="71"/>
      <c r="CO509" s="71"/>
      <c r="CP509" s="101"/>
      <c r="CQ509" s="100"/>
      <c r="CS509" s="49"/>
      <c r="CX509" s="97"/>
      <c r="CY509" s="71"/>
      <c r="CZ509" s="71"/>
      <c r="DB509" s="97"/>
      <c r="DC509" s="104"/>
      <c r="DD509" s="71"/>
      <c r="DE509" s="105"/>
      <c r="DF509" s="71"/>
      <c r="DG509" s="71"/>
      <c r="DH509" s="105"/>
      <c r="DI509" s="71"/>
      <c r="DJ509" s="71"/>
      <c r="DK509" s="71"/>
      <c r="DL509" s="71"/>
    </row>
    <row r="510">
      <c r="D510" s="96"/>
      <c r="G510" s="97"/>
      <c r="R510" s="98"/>
      <c r="BG510" s="96"/>
      <c r="BI510" s="97"/>
      <c r="BL510" s="97"/>
      <c r="BO510" s="97"/>
      <c r="BR510" s="97"/>
      <c r="BU510" s="97"/>
      <c r="BX510" s="97"/>
      <c r="CA510" s="97"/>
      <c r="CD510" s="97"/>
      <c r="CH510" s="99"/>
      <c r="CI510" s="100"/>
      <c r="CJ510" s="101"/>
      <c r="CK510" s="100"/>
      <c r="CL510" s="71"/>
      <c r="CM510" s="102"/>
      <c r="CN510" s="71"/>
      <c r="CO510" s="71"/>
      <c r="CP510" s="101"/>
      <c r="CQ510" s="100"/>
      <c r="CS510" s="49"/>
      <c r="CX510" s="97"/>
      <c r="CY510" s="71"/>
      <c r="CZ510" s="71"/>
      <c r="DB510" s="97"/>
      <c r="DC510" s="104"/>
      <c r="DD510" s="71"/>
      <c r="DE510" s="105"/>
      <c r="DF510" s="71"/>
      <c r="DG510" s="71"/>
      <c r="DH510" s="105"/>
      <c r="DI510" s="71"/>
      <c r="DJ510" s="71"/>
      <c r="DK510" s="71"/>
      <c r="DL510" s="71"/>
    </row>
    <row r="511">
      <c r="D511" s="96"/>
      <c r="G511" s="97"/>
      <c r="R511" s="98"/>
      <c r="BG511" s="96"/>
      <c r="BI511" s="97"/>
      <c r="BL511" s="97"/>
      <c r="BO511" s="97"/>
      <c r="BR511" s="97"/>
      <c r="BU511" s="97"/>
      <c r="BX511" s="97"/>
      <c r="CA511" s="97"/>
      <c r="CD511" s="97"/>
      <c r="CH511" s="99"/>
      <c r="CI511" s="100"/>
      <c r="CJ511" s="101"/>
      <c r="CK511" s="100"/>
      <c r="CL511" s="71"/>
      <c r="CM511" s="102"/>
      <c r="CN511" s="71"/>
      <c r="CO511" s="71"/>
      <c r="CP511" s="101"/>
      <c r="CQ511" s="100"/>
      <c r="CS511" s="49"/>
      <c r="CX511" s="97"/>
      <c r="CY511" s="71"/>
      <c r="CZ511" s="71"/>
      <c r="DB511" s="97"/>
      <c r="DC511" s="104"/>
      <c r="DD511" s="71"/>
      <c r="DE511" s="105"/>
      <c r="DF511" s="71"/>
      <c r="DG511" s="71"/>
      <c r="DH511" s="105"/>
      <c r="DI511" s="71"/>
      <c r="DJ511" s="71"/>
      <c r="DK511" s="71"/>
      <c r="DL511" s="71"/>
    </row>
    <row r="512">
      <c r="D512" s="96"/>
      <c r="G512" s="97"/>
      <c r="R512" s="98"/>
      <c r="BG512" s="96"/>
      <c r="BI512" s="97"/>
      <c r="BL512" s="97"/>
      <c r="BO512" s="97"/>
      <c r="BR512" s="97"/>
      <c r="BU512" s="97"/>
      <c r="BX512" s="97"/>
      <c r="CA512" s="97"/>
      <c r="CD512" s="97"/>
      <c r="CH512" s="99"/>
      <c r="CI512" s="100"/>
      <c r="CJ512" s="101"/>
      <c r="CK512" s="100"/>
      <c r="CL512" s="71"/>
      <c r="CM512" s="102"/>
      <c r="CN512" s="71"/>
      <c r="CO512" s="71"/>
      <c r="CP512" s="101"/>
      <c r="CQ512" s="100"/>
      <c r="CS512" s="49"/>
      <c r="CX512" s="97"/>
      <c r="CY512" s="71"/>
      <c r="CZ512" s="71"/>
      <c r="DB512" s="97"/>
      <c r="DC512" s="104"/>
      <c r="DD512" s="71"/>
      <c r="DE512" s="105"/>
      <c r="DF512" s="71"/>
      <c r="DG512" s="71"/>
      <c r="DH512" s="105"/>
      <c r="DI512" s="71"/>
      <c r="DJ512" s="71"/>
      <c r="DK512" s="71"/>
      <c r="DL512" s="71"/>
    </row>
    <row r="513">
      <c r="D513" s="96"/>
      <c r="G513" s="97"/>
      <c r="R513" s="98"/>
      <c r="BG513" s="96"/>
      <c r="BI513" s="97"/>
      <c r="BL513" s="97"/>
      <c r="BO513" s="97"/>
      <c r="BR513" s="97"/>
      <c r="BU513" s="97"/>
      <c r="BX513" s="97"/>
      <c r="CA513" s="97"/>
      <c r="CD513" s="97"/>
      <c r="CH513" s="99"/>
      <c r="CI513" s="100"/>
      <c r="CJ513" s="101"/>
      <c r="CK513" s="100"/>
      <c r="CL513" s="71"/>
      <c r="CM513" s="102"/>
      <c r="CN513" s="71"/>
      <c r="CO513" s="71"/>
      <c r="CP513" s="101"/>
      <c r="CQ513" s="100"/>
      <c r="CS513" s="49"/>
      <c r="CX513" s="97"/>
      <c r="CY513" s="71"/>
      <c r="CZ513" s="71"/>
      <c r="DB513" s="97"/>
      <c r="DC513" s="104"/>
      <c r="DD513" s="71"/>
      <c r="DE513" s="105"/>
      <c r="DF513" s="71"/>
      <c r="DG513" s="71"/>
      <c r="DH513" s="105"/>
      <c r="DI513" s="71"/>
      <c r="DJ513" s="71"/>
      <c r="DK513" s="71"/>
      <c r="DL513" s="71"/>
    </row>
    <row r="514">
      <c r="D514" s="96"/>
      <c r="G514" s="97"/>
      <c r="R514" s="98"/>
      <c r="BG514" s="96"/>
      <c r="BI514" s="97"/>
      <c r="BL514" s="97"/>
      <c r="BO514" s="97"/>
      <c r="BR514" s="97"/>
      <c r="BU514" s="97"/>
      <c r="BX514" s="97"/>
      <c r="CA514" s="97"/>
      <c r="CD514" s="97"/>
      <c r="CH514" s="99"/>
      <c r="CI514" s="100"/>
      <c r="CJ514" s="101"/>
      <c r="CK514" s="100"/>
      <c r="CL514" s="71"/>
      <c r="CM514" s="102"/>
      <c r="CN514" s="71"/>
      <c r="CO514" s="71"/>
      <c r="CP514" s="101"/>
      <c r="CQ514" s="100"/>
      <c r="CS514" s="49"/>
      <c r="CX514" s="97"/>
      <c r="CY514" s="71"/>
      <c r="CZ514" s="71"/>
      <c r="DB514" s="97"/>
      <c r="DC514" s="104"/>
      <c r="DD514" s="71"/>
      <c r="DE514" s="105"/>
      <c r="DF514" s="71"/>
      <c r="DG514" s="71"/>
      <c r="DH514" s="105"/>
      <c r="DI514" s="71"/>
      <c r="DJ514" s="71"/>
      <c r="DK514" s="71"/>
      <c r="DL514" s="71"/>
    </row>
    <row r="515">
      <c r="D515" s="96"/>
      <c r="G515" s="97"/>
      <c r="R515" s="98"/>
      <c r="BG515" s="96"/>
      <c r="BI515" s="97"/>
      <c r="BL515" s="97"/>
      <c r="BO515" s="97"/>
      <c r="BR515" s="97"/>
      <c r="BU515" s="97"/>
      <c r="BX515" s="97"/>
      <c r="CA515" s="97"/>
      <c r="CD515" s="97"/>
      <c r="CH515" s="99"/>
      <c r="CI515" s="100"/>
      <c r="CJ515" s="101"/>
      <c r="CK515" s="100"/>
      <c r="CL515" s="71"/>
      <c r="CM515" s="102"/>
      <c r="CN515" s="71"/>
      <c r="CO515" s="71"/>
      <c r="CP515" s="101"/>
      <c r="CQ515" s="100"/>
      <c r="CS515" s="49"/>
      <c r="CX515" s="97"/>
      <c r="CY515" s="71"/>
      <c r="CZ515" s="71"/>
      <c r="DB515" s="97"/>
      <c r="DC515" s="104"/>
      <c r="DD515" s="71"/>
      <c r="DE515" s="105"/>
      <c r="DF515" s="71"/>
      <c r="DG515" s="71"/>
      <c r="DH515" s="105"/>
      <c r="DI515" s="71"/>
      <c r="DJ515" s="71"/>
      <c r="DK515" s="71"/>
      <c r="DL515" s="71"/>
    </row>
    <row r="516">
      <c r="D516" s="96"/>
      <c r="G516" s="97"/>
      <c r="R516" s="98"/>
      <c r="BG516" s="96"/>
      <c r="BI516" s="97"/>
      <c r="BL516" s="97"/>
      <c r="BO516" s="97"/>
      <c r="BR516" s="97"/>
      <c r="BU516" s="97"/>
      <c r="BX516" s="97"/>
      <c r="CA516" s="97"/>
      <c r="CD516" s="97"/>
      <c r="CH516" s="99"/>
      <c r="CI516" s="100"/>
      <c r="CJ516" s="101"/>
      <c r="CK516" s="100"/>
      <c r="CL516" s="71"/>
      <c r="CM516" s="102"/>
      <c r="CN516" s="71"/>
      <c r="CO516" s="71"/>
      <c r="CP516" s="101"/>
      <c r="CQ516" s="100"/>
      <c r="CS516" s="49"/>
      <c r="CX516" s="97"/>
      <c r="CY516" s="71"/>
      <c r="CZ516" s="71"/>
      <c r="DB516" s="97"/>
      <c r="DC516" s="104"/>
      <c r="DD516" s="71"/>
      <c r="DE516" s="105"/>
      <c r="DF516" s="71"/>
      <c r="DG516" s="71"/>
      <c r="DH516" s="105"/>
      <c r="DI516" s="71"/>
      <c r="DJ516" s="71"/>
      <c r="DK516" s="71"/>
      <c r="DL516" s="71"/>
    </row>
    <row r="517">
      <c r="D517" s="96"/>
      <c r="G517" s="97"/>
      <c r="R517" s="98"/>
      <c r="BG517" s="96"/>
      <c r="BI517" s="97"/>
      <c r="BL517" s="97"/>
      <c r="BO517" s="97"/>
      <c r="BR517" s="97"/>
      <c r="BU517" s="97"/>
      <c r="BX517" s="97"/>
      <c r="CA517" s="97"/>
      <c r="CD517" s="97"/>
      <c r="CH517" s="99"/>
      <c r="CI517" s="100"/>
      <c r="CJ517" s="101"/>
      <c r="CK517" s="100"/>
      <c r="CL517" s="71"/>
      <c r="CM517" s="102"/>
      <c r="CN517" s="71"/>
      <c r="CO517" s="71"/>
      <c r="CP517" s="101"/>
      <c r="CQ517" s="100"/>
      <c r="CS517" s="49"/>
      <c r="CX517" s="97"/>
      <c r="CY517" s="71"/>
      <c r="CZ517" s="71"/>
      <c r="DB517" s="97"/>
      <c r="DC517" s="104"/>
      <c r="DD517" s="71"/>
      <c r="DE517" s="105"/>
      <c r="DF517" s="71"/>
      <c r="DG517" s="71"/>
      <c r="DH517" s="105"/>
      <c r="DI517" s="71"/>
      <c r="DJ517" s="71"/>
      <c r="DK517" s="71"/>
      <c r="DL517" s="71"/>
    </row>
    <row r="518">
      <c r="D518" s="96"/>
      <c r="G518" s="97"/>
      <c r="R518" s="98"/>
      <c r="BG518" s="96"/>
      <c r="BI518" s="97"/>
      <c r="BL518" s="97"/>
      <c r="BO518" s="97"/>
      <c r="BR518" s="97"/>
      <c r="BU518" s="97"/>
      <c r="BX518" s="97"/>
      <c r="CA518" s="97"/>
      <c r="CD518" s="97"/>
      <c r="CH518" s="99"/>
      <c r="CI518" s="100"/>
      <c r="CJ518" s="101"/>
      <c r="CK518" s="100"/>
      <c r="CL518" s="71"/>
      <c r="CM518" s="102"/>
      <c r="CN518" s="71"/>
      <c r="CO518" s="71"/>
      <c r="CP518" s="101"/>
      <c r="CQ518" s="100"/>
      <c r="CS518" s="49"/>
      <c r="CX518" s="97"/>
      <c r="CY518" s="71"/>
      <c r="CZ518" s="71"/>
      <c r="DB518" s="97"/>
      <c r="DC518" s="104"/>
      <c r="DD518" s="71"/>
      <c r="DE518" s="105"/>
      <c r="DF518" s="71"/>
      <c r="DG518" s="71"/>
      <c r="DH518" s="105"/>
      <c r="DI518" s="71"/>
      <c r="DJ518" s="71"/>
      <c r="DK518" s="71"/>
      <c r="DL518" s="71"/>
    </row>
    <row r="519">
      <c r="D519" s="96"/>
      <c r="G519" s="97"/>
      <c r="R519" s="98"/>
      <c r="BG519" s="96"/>
      <c r="BI519" s="97"/>
      <c r="BL519" s="97"/>
      <c r="BO519" s="97"/>
      <c r="BR519" s="97"/>
      <c r="BU519" s="97"/>
      <c r="BX519" s="97"/>
      <c r="CA519" s="97"/>
      <c r="CD519" s="97"/>
      <c r="CH519" s="99"/>
      <c r="CI519" s="100"/>
      <c r="CJ519" s="101"/>
      <c r="CK519" s="100"/>
      <c r="CL519" s="71"/>
      <c r="CM519" s="102"/>
      <c r="CN519" s="71"/>
      <c r="CO519" s="71"/>
      <c r="CP519" s="101"/>
      <c r="CQ519" s="100"/>
      <c r="CS519" s="49"/>
      <c r="CX519" s="97"/>
      <c r="CY519" s="71"/>
      <c r="CZ519" s="71"/>
      <c r="DB519" s="97"/>
      <c r="DC519" s="104"/>
      <c r="DD519" s="71"/>
      <c r="DE519" s="105"/>
      <c r="DF519" s="71"/>
      <c r="DG519" s="71"/>
      <c r="DH519" s="105"/>
      <c r="DI519" s="71"/>
      <c r="DJ519" s="71"/>
      <c r="DK519" s="71"/>
      <c r="DL519" s="71"/>
    </row>
    <row r="520">
      <c r="D520" s="96"/>
      <c r="G520" s="97"/>
      <c r="R520" s="98"/>
      <c r="BG520" s="96"/>
      <c r="BI520" s="97"/>
      <c r="BL520" s="97"/>
      <c r="BO520" s="97"/>
      <c r="BR520" s="97"/>
      <c r="BU520" s="97"/>
      <c r="BX520" s="97"/>
      <c r="CA520" s="97"/>
      <c r="CD520" s="97"/>
      <c r="CH520" s="99"/>
      <c r="CI520" s="100"/>
      <c r="CJ520" s="101"/>
      <c r="CK520" s="100"/>
      <c r="CL520" s="71"/>
      <c r="CM520" s="102"/>
      <c r="CN520" s="71"/>
      <c r="CO520" s="71"/>
      <c r="CP520" s="101"/>
      <c r="CQ520" s="100"/>
      <c r="CS520" s="49"/>
      <c r="CX520" s="97"/>
      <c r="CY520" s="71"/>
      <c r="CZ520" s="71"/>
      <c r="DB520" s="97"/>
      <c r="DC520" s="104"/>
      <c r="DD520" s="71"/>
      <c r="DE520" s="105"/>
      <c r="DF520" s="71"/>
      <c r="DG520" s="71"/>
      <c r="DH520" s="105"/>
      <c r="DI520" s="71"/>
      <c r="DJ520" s="71"/>
      <c r="DK520" s="71"/>
      <c r="DL520" s="71"/>
    </row>
    <row r="521">
      <c r="D521" s="96"/>
      <c r="G521" s="97"/>
      <c r="R521" s="98"/>
      <c r="BG521" s="96"/>
      <c r="BI521" s="97"/>
      <c r="BL521" s="97"/>
      <c r="BO521" s="97"/>
      <c r="BR521" s="97"/>
      <c r="BU521" s="97"/>
      <c r="BX521" s="97"/>
      <c r="CA521" s="97"/>
      <c r="CD521" s="97"/>
      <c r="CH521" s="99"/>
      <c r="CI521" s="100"/>
      <c r="CJ521" s="101"/>
      <c r="CK521" s="100"/>
      <c r="CL521" s="71"/>
      <c r="CM521" s="102"/>
      <c r="CN521" s="71"/>
      <c r="CO521" s="71"/>
      <c r="CP521" s="101"/>
      <c r="CQ521" s="100"/>
      <c r="CS521" s="49"/>
      <c r="CX521" s="97"/>
      <c r="CY521" s="71"/>
      <c r="CZ521" s="71"/>
      <c r="DB521" s="97"/>
      <c r="DC521" s="104"/>
      <c r="DD521" s="71"/>
      <c r="DE521" s="105"/>
      <c r="DF521" s="71"/>
      <c r="DG521" s="71"/>
      <c r="DH521" s="105"/>
      <c r="DI521" s="71"/>
      <c r="DJ521" s="71"/>
      <c r="DK521" s="71"/>
      <c r="DL521" s="71"/>
    </row>
    <row r="522">
      <c r="D522" s="96"/>
      <c r="G522" s="97"/>
      <c r="R522" s="98"/>
      <c r="BG522" s="96"/>
      <c r="BI522" s="97"/>
      <c r="BL522" s="97"/>
      <c r="BO522" s="97"/>
      <c r="BR522" s="97"/>
      <c r="BU522" s="97"/>
      <c r="BX522" s="97"/>
      <c r="CA522" s="97"/>
      <c r="CD522" s="97"/>
      <c r="CH522" s="99"/>
      <c r="CI522" s="100"/>
      <c r="CJ522" s="101"/>
      <c r="CK522" s="100"/>
      <c r="CL522" s="71"/>
      <c r="CM522" s="102"/>
      <c r="CN522" s="71"/>
      <c r="CO522" s="71"/>
      <c r="CP522" s="101"/>
      <c r="CQ522" s="100"/>
      <c r="CS522" s="49"/>
      <c r="CX522" s="97"/>
      <c r="CY522" s="71"/>
      <c r="CZ522" s="71"/>
      <c r="DB522" s="97"/>
      <c r="DC522" s="104"/>
      <c r="DD522" s="71"/>
      <c r="DE522" s="105"/>
      <c r="DF522" s="71"/>
      <c r="DG522" s="71"/>
      <c r="DH522" s="105"/>
      <c r="DI522" s="71"/>
      <c r="DJ522" s="71"/>
      <c r="DK522" s="71"/>
      <c r="DL522" s="71"/>
    </row>
    <row r="523">
      <c r="D523" s="96"/>
      <c r="G523" s="97"/>
      <c r="R523" s="98"/>
      <c r="BG523" s="96"/>
      <c r="BI523" s="97"/>
      <c r="BL523" s="97"/>
      <c r="BO523" s="97"/>
      <c r="BR523" s="97"/>
      <c r="BU523" s="97"/>
      <c r="BX523" s="97"/>
      <c r="CA523" s="97"/>
      <c r="CD523" s="97"/>
      <c r="CH523" s="99"/>
      <c r="CI523" s="100"/>
      <c r="CJ523" s="101"/>
      <c r="CK523" s="100"/>
      <c r="CL523" s="71"/>
      <c r="CM523" s="102"/>
      <c r="CN523" s="71"/>
      <c r="CO523" s="71"/>
      <c r="CP523" s="101"/>
      <c r="CQ523" s="100"/>
      <c r="CS523" s="49"/>
      <c r="CX523" s="97"/>
      <c r="CY523" s="71"/>
      <c r="CZ523" s="71"/>
      <c r="DB523" s="97"/>
      <c r="DC523" s="104"/>
      <c r="DD523" s="71"/>
      <c r="DE523" s="105"/>
      <c r="DF523" s="71"/>
      <c r="DG523" s="71"/>
      <c r="DH523" s="105"/>
      <c r="DI523" s="71"/>
      <c r="DJ523" s="71"/>
      <c r="DK523" s="71"/>
      <c r="DL523" s="71"/>
    </row>
    <row r="524">
      <c r="D524" s="96"/>
      <c r="G524" s="97"/>
      <c r="R524" s="98"/>
      <c r="BG524" s="96"/>
      <c r="BI524" s="97"/>
      <c r="BL524" s="97"/>
      <c r="BO524" s="97"/>
      <c r="BR524" s="97"/>
      <c r="BU524" s="97"/>
      <c r="BX524" s="97"/>
      <c r="CA524" s="97"/>
      <c r="CD524" s="97"/>
      <c r="CH524" s="99"/>
      <c r="CI524" s="100"/>
      <c r="CJ524" s="101"/>
      <c r="CK524" s="100"/>
      <c r="CL524" s="71"/>
      <c r="CM524" s="102"/>
      <c r="CN524" s="71"/>
      <c r="CO524" s="71"/>
      <c r="CP524" s="101"/>
      <c r="CQ524" s="100"/>
      <c r="CS524" s="49"/>
      <c r="CX524" s="97"/>
      <c r="CY524" s="71"/>
      <c r="CZ524" s="71"/>
      <c r="DB524" s="97"/>
      <c r="DC524" s="104"/>
      <c r="DD524" s="71"/>
      <c r="DE524" s="105"/>
      <c r="DF524" s="71"/>
      <c r="DG524" s="71"/>
      <c r="DH524" s="105"/>
      <c r="DI524" s="71"/>
      <c r="DJ524" s="71"/>
      <c r="DK524" s="71"/>
      <c r="DL524" s="71"/>
    </row>
    <row r="525">
      <c r="D525" s="96"/>
      <c r="G525" s="97"/>
      <c r="R525" s="98"/>
      <c r="BG525" s="96"/>
      <c r="BI525" s="97"/>
      <c r="BL525" s="97"/>
      <c r="BO525" s="97"/>
      <c r="BR525" s="97"/>
      <c r="BU525" s="97"/>
      <c r="BX525" s="97"/>
      <c r="CA525" s="97"/>
      <c r="CD525" s="97"/>
      <c r="CH525" s="99"/>
      <c r="CI525" s="100"/>
      <c r="CJ525" s="101"/>
      <c r="CK525" s="100"/>
      <c r="CL525" s="71"/>
      <c r="CM525" s="102"/>
      <c r="CN525" s="71"/>
      <c r="CO525" s="71"/>
      <c r="CP525" s="101"/>
      <c r="CQ525" s="100"/>
      <c r="CS525" s="49"/>
      <c r="CX525" s="97"/>
      <c r="CY525" s="71"/>
      <c r="CZ525" s="71"/>
      <c r="DB525" s="97"/>
      <c r="DC525" s="104"/>
      <c r="DD525" s="71"/>
      <c r="DE525" s="105"/>
      <c r="DF525" s="71"/>
      <c r="DG525" s="71"/>
      <c r="DH525" s="105"/>
      <c r="DI525" s="71"/>
      <c r="DJ525" s="71"/>
      <c r="DK525" s="71"/>
      <c r="DL525" s="71"/>
    </row>
    <row r="526">
      <c r="D526" s="96"/>
      <c r="G526" s="97"/>
      <c r="R526" s="98"/>
      <c r="BG526" s="96"/>
      <c r="BI526" s="97"/>
      <c r="BL526" s="97"/>
      <c r="BO526" s="97"/>
      <c r="BR526" s="97"/>
      <c r="BU526" s="97"/>
      <c r="BX526" s="97"/>
      <c r="CA526" s="97"/>
      <c r="CD526" s="97"/>
      <c r="CH526" s="99"/>
      <c r="CI526" s="100"/>
      <c r="CJ526" s="101"/>
      <c r="CK526" s="100"/>
      <c r="CL526" s="71"/>
      <c r="CM526" s="102"/>
      <c r="CN526" s="71"/>
      <c r="CO526" s="71"/>
      <c r="CP526" s="101"/>
      <c r="CQ526" s="100"/>
      <c r="CS526" s="49"/>
      <c r="CX526" s="97"/>
      <c r="CY526" s="71"/>
      <c r="CZ526" s="71"/>
      <c r="DB526" s="97"/>
      <c r="DC526" s="104"/>
      <c r="DD526" s="71"/>
      <c r="DE526" s="105"/>
      <c r="DF526" s="71"/>
      <c r="DG526" s="71"/>
      <c r="DH526" s="105"/>
      <c r="DI526" s="71"/>
      <c r="DJ526" s="71"/>
      <c r="DK526" s="71"/>
      <c r="DL526" s="71"/>
    </row>
    <row r="527">
      <c r="D527" s="96"/>
      <c r="G527" s="97"/>
      <c r="R527" s="98"/>
      <c r="BG527" s="96"/>
      <c r="BI527" s="97"/>
      <c r="BL527" s="97"/>
      <c r="BO527" s="97"/>
      <c r="BR527" s="97"/>
      <c r="BU527" s="97"/>
      <c r="BX527" s="97"/>
      <c r="CA527" s="97"/>
      <c r="CD527" s="97"/>
      <c r="CH527" s="99"/>
      <c r="CI527" s="100"/>
      <c r="CJ527" s="101"/>
      <c r="CK527" s="100"/>
      <c r="CL527" s="71"/>
      <c r="CM527" s="102"/>
      <c r="CN527" s="71"/>
      <c r="CO527" s="71"/>
      <c r="CP527" s="101"/>
      <c r="CQ527" s="100"/>
      <c r="CS527" s="49"/>
      <c r="CX527" s="97"/>
      <c r="CY527" s="71"/>
      <c r="CZ527" s="71"/>
      <c r="DB527" s="97"/>
      <c r="DC527" s="104"/>
      <c r="DD527" s="71"/>
      <c r="DE527" s="105"/>
      <c r="DF527" s="71"/>
      <c r="DG527" s="71"/>
      <c r="DH527" s="105"/>
      <c r="DI527" s="71"/>
      <c r="DJ527" s="71"/>
      <c r="DK527" s="71"/>
      <c r="DL527" s="71"/>
    </row>
    <row r="528">
      <c r="D528" s="96"/>
      <c r="G528" s="97"/>
      <c r="R528" s="98"/>
      <c r="BG528" s="96"/>
      <c r="BI528" s="97"/>
      <c r="BL528" s="97"/>
      <c r="BO528" s="97"/>
      <c r="BR528" s="97"/>
      <c r="BU528" s="97"/>
      <c r="BX528" s="97"/>
      <c r="CA528" s="97"/>
      <c r="CD528" s="97"/>
      <c r="CH528" s="99"/>
      <c r="CI528" s="100"/>
      <c r="CJ528" s="101"/>
      <c r="CK528" s="100"/>
      <c r="CL528" s="71"/>
      <c r="CM528" s="102"/>
      <c r="CN528" s="71"/>
      <c r="CO528" s="71"/>
      <c r="CP528" s="101"/>
      <c r="CQ528" s="100"/>
      <c r="CS528" s="49"/>
      <c r="CX528" s="97"/>
      <c r="CY528" s="71"/>
      <c r="CZ528" s="71"/>
      <c r="DB528" s="97"/>
      <c r="DC528" s="104"/>
      <c r="DD528" s="71"/>
      <c r="DE528" s="105"/>
      <c r="DF528" s="71"/>
      <c r="DG528" s="71"/>
      <c r="DH528" s="105"/>
      <c r="DI528" s="71"/>
      <c r="DJ528" s="71"/>
      <c r="DK528" s="71"/>
      <c r="DL528" s="71"/>
    </row>
    <row r="529">
      <c r="D529" s="96"/>
      <c r="G529" s="97"/>
      <c r="R529" s="98"/>
      <c r="BG529" s="96"/>
      <c r="BI529" s="97"/>
      <c r="BL529" s="97"/>
      <c r="BO529" s="97"/>
      <c r="BR529" s="97"/>
      <c r="BU529" s="97"/>
      <c r="BX529" s="97"/>
      <c r="CA529" s="97"/>
      <c r="CD529" s="97"/>
      <c r="CH529" s="99"/>
      <c r="CI529" s="100"/>
      <c r="CJ529" s="101"/>
      <c r="CK529" s="100"/>
      <c r="CL529" s="71"/>
      <c r="CM529" s="102"/>
      <c r="CN529" s="71"/>
      <c r="CO529" s="71"/>
      <c r="CP529" s="101"/>
      <c r="CQ529" s="100"/>
      <c r="CS529" s="49"/>
      <c r="CX529" s="97"/>
      <c r="CY529" s="71"/>
      <c r="CZ529" s="71"/>
      <c r="DB529" s="97"/>
      <c r="DC529" s="104"/>
      <c r="DD529" s="71"/>
      <c r="DE529" s="105"/>
      <c r="DF529" s="71"/>
      <c r="DG529" s="71"/>
      <c r="DH529" s="105"/>
      <c r="DI529" s="71"/>
      <c r="DJ529" s="71"/>
      <c r="DK529" s="71"/>
      <c r="DL529" s="71"/>
    </row>
    <row r="530">
      <c r="D530" s="96"/>
      <c r="G530" s="97"/>
      <c r="R530" s="98"/>
      <c r="BG530" s="96"/>
      <c r="BI530" s="97"/>
      <c r="BL530" s="97"/>
      <c r="BO530" s="97"/>
      <c r="BR530" s="97"/>
      <c r="BU530" s="97"/>
      <c r="BX530" s="97"/>
      <c r="CA530" s="97"/>
      <c r="CD530" s="97"/>
      <c r="CH530" s="99"/>
      <c r="CI530" s="100"/>
      <c r="CJ530" s="101"/>
      <c r="CK530" s="100"/>
      <c r="CL530" s="71"/>
      <c r="CM530" s="102"/>
      <c r="CN530" s="71"/>
      <c r="CO530" s="71"/>
      <c r="CP530" s="101"/>
      <c r="CQ530" s="100"/>
      <c r="CS530" s="49"/>
      <c r="CX530" s="97"/>
      <c r="CY530" s="71"/>
      <c r="CZ530" s="71"/>
      <c r="DB530" s="97"/>
      <c r="DC530" s="104"/>
      <c r="DD530" s="71"/>
      <c r="DE530" s="105"/>
      <c r="DF530" s="71"/>
      <c r="DG530" s="71"/>
      <c r="DH530" s="105"/>
      <c r="DI530" s="71"/>
      <c r="DJ530" s="71"/>
      <c r="DK530" s="71"/>
      <c r="DL530" s="71"/>
    </row>
    <row r="531">
      <c r="D531" s="96"/>
      <c r="G531" s="97"/>
      <c r="R531" s="98"/>
      <c r="BG531" s="96"/>
      <c r="BI531" s="97"/>
      <c r="BL531" s="97"/>
      <c r="BO531" s="97"/>
      <c r="BR531" s="97"/>
      <c r="BU531" s="97"/>
      <c r="BX531" s="97"/>
      <c r="CA531" s="97"/>
      <c r="CD531" s="97"/>
      <c r="CH531" s="99"/>
      <c r="CI531" s="100"/>
      <c r="CJ531" s="101"/>
      <c r="CK531" s="100"/>
      <c r="CL531" s="71"/>
      <c r="CM531" s="102"/>
      <c r="CN531" s="71"/>
      <c r="CO531" s="71"/>
      <c r="CP531" s="101"/>
      <c r="CQ531" s="100"/>
      <c r="CS531" s="49"/>
      <c r="CX531" s="97"/>
      <c r="CY531" s="71"/>
      <c r="CZ531" s="71"/>
      <c r="DB531" s="97"/>
      <c r="DC531" s="104"/>
      <c r="DD531" s="71"/>
      <c r="DE531" s="105"/>
      <c r="DF531" s="71"/>
      <c r="DG531" s="71"/>
      <c r="DH531" s="105"/>
      <c r="DI531" s="71"/>
      <c r="DJ531" s="71"/>
      <c r="DK531" s="71"/>
      <c r="DL531" s="71"/>
    </row>
    <row r="532">
      <c r="D532" s="96"/>
      <c r="G532" s="97"/>
      <c r="R532" s="98"/>
      <c r="BG532" s="96"/>
      <c r="BI532" s="97"/>
      <c r="BL532" s="97"/>
      <c r="BO532" s="97"/>
      <c r="BR532" s="97"/>
      <c r="BU532" s="97"/>
      <c r="BX532" s="97"/>
      <c r="CA532" s="97"/>
      <c r="CD532" s="97"/>
      <c r="CH532" s="99"/>
      <c r="CI532" s="100"/>
      <c r="CJ532" s="101"/>
      <c r="CK532" s="100"/>
      <c r="CL532" s="71"/>
      <c r="CM532" s="102"/>
      <c r="CN532" s="71"/>
      <c r="CO532" s="71"/>
      <c r="CP532" s="101"/>
      <c r="CQ532" s="100"/>
      <c r="CS532" s="49"/>
      <c r="CX532" s="97"/>
      <c r="CY532" s="71"/>
      <c r="CZ532" s="71"/>
      <c r="DB532" s="97"/>
      <c r="DC532" s="104"/>
      <c r="DD532" s="71"/>
      <c r="DE532" s="105"/>
      <c r="DF532" s="71"/>
      <c r="DG532" s="71"/>
      <c r="DH532" s="105"/>
      <c r="DI532" s="71"/>
      <c r="DJ532" s="71"/>
      <c r="DK532" s="71"/>
      <c r="DL532" s="71"/>
    </row>
    <row r="533">
      <c r="D533" s="96"/>
      <c r="G533" s="97"/>
      <c r="R533" s="98"/>
      <c r="BG533" s="96"/>
      <c r="BI533" s="97"/>
      <c r="BL533" s="97"/>
      <c r="BO533" s="97"/>
      <c r="BR533" s="97"/>
      <c r="BU533" s="97"/>
      <c r="BX533" s="97"/>
      <c r="CA533" s="97"/>
      <c r="CD533" s="97"/>
      <c r="CH533" s="99"/>
      <c r="CI533" s="100"/>
      <c r="CJ533" s="101"/>
      <c r="CK533" s="100"/>
      <c r="CL533" s="71"/>
      <c r="CM533" s="102"/>
      <c r="CN533" s="71"/>
      <c r="CO533" s="71"/>
      <c r="CP533" s="101"/>
      <c r="CQ533" s="100"/>
      <c r="CS533" s="49"/>
      <c r="CX533" s="97"/>
      <c r="CY533" s="71"/>
      <c r="CZ533" s="71"/>
      <c r="DB533" s="97"/>
      <c r="DC533" s="104"/>
      <c r="DD533" s="71"/>
      <c r="DE533" s="105"/>
      <c r="DF533" s="71"/>
      <c r="DG533" s="71"/>
      <c r="DH533" s="105"/>
      <c r="DI533" s="71"/>
      <c r="DJ533" s="71"/>
      <c r="DK533" s="71"/>
      <c r="DL533" s="71"/>
    </row>
    <row r="534">
      <c r="D534" s="96"/>
      <c r="G534" s="97"/>
      <c r="R534" s="98"/>
      <c r="BG534" s="96"/>
      <c r="BI534" s="97"/>
      <c r="BL534" s="97"/>
      <c r="BO534" s="97"/>
      <c r="BR534" s="97"/>
      <c r="BU534" s="97"/>
      <c r="BX534" s="97"/>
      <c r="CA534" s="97"/>
      <c r="CD534" s="97"/>
      <c r="CH534" s="99"/>
      <c r="CI534" s="100"/>
      <c r="CJ534" s="101"/>
      <c r="CK534" s="100"/>
      <c r="CL534" s="71"/>
      <c r="CM534" s="102"/>
      <c r="CN534" s="71"/>
      <c r="CO534" s="71"/>
      <c r="CP534" s="101"/>
      <c r="CQ534" s="100"/>
      <c r="CS534" s="49"/>
      <c r="CX534" s="97"/>
      <c r="CY534" s="71"/>
      <c r="CZ534" s="71"/>
      <c r="DB534" s="97"/>
      <c r="DC534" s="104"/>
      <c r="DD534" s="71"/>
      <c r="DE534" s="105"/>
      <c r="DF534" s="71"/>
      <c r="DG534" s="71"/>
      <c r="DH534" s="105"/>
      <c r="DI534" s="71"/>
      <c r="DJ534" s="71"/>
      <c r="DK534" s="71"/>
      <c r="DL534" s="71"/>
    </row>
    <row r="535">
      <c r="D535" s="96"/>
      <c r="G535" s="97"/>
      <c r="R535" s="98"/>
      <c r="BG535" s="96"/>
      <c r="BI535" s="97"/>
      <c r="BL535" s="97"/>
      <c r="BO535" s="97"/>
      <c r="BR535" s="97"/>
      <c r="BU535" s="97"/>
      <c r="BX535" s="97"/>
      <c r="CA535" s="97"/>
      <c r="CD535" s="97"/>
      <c r="CH535" s="99"/>
      <c r="CI535" s="100"/>
      <c r="CJ535" s="101"/>
      <c r="CK535" s="100"/>
      <c r="CL535" s="71"/>
      <c r="CM535" s="102"/>
      <c r="CN535" s="71"/>
      <c r="CO535" s="71"/>
      <c r="CP535" s="101"/>
      <c r="CQ535" s="100"/>
      <c r="CS535" s="49"/>
      <c r="CX535" s="97"/>
      <c r="CY535" s="71"/>
      <c r="CZ535" s="71"/>
      <c r="DB535" s="97"/>
      <c r="DC535" s="104"/>
      <c r="DD535" s="71"/>
      <c r="DE535" s="105"/>
      <c r="DF535" s="71"/>
      <c r="DG535" s="71"/>
      <c r="DH535" s="105"/>
      <c r="DI535" s="71"/>
      <c r="DJ535" s="71"/>
      <c r="DK535" s="71"/>
      <c r="DL535" s="71"/>
    </row>
    <row r="536">
      <c r="D536" s="96"/>
      <c r="G536" s="97"/>
      <c r="R536" s="98"/>
      <c r="BG536" s="96"/>
      <c r="BI536" s="97"/>
      <c r="BL536" s="97"/>
      <c r="BO536" s="97"/>
      <c r="BR536" s="97"/>
      <c r="BU536" s="97"/>
      <c r="BX536" s="97"/>
      <c r="CA536" s="97"/>
      <c r="CD536" s="97"/>
      <c r="CH536" s="99"/>
      <c r="CI536" s="100"/>
      <c r="CJ536" s="101"/>
      <c r="CK536" s="100"/>
      <c r="CL536" s="71"/>
      <c r="CM536" s="102"/>
      <c r="CN536" s="71"/>
      <c r="CO536" s="71"/>
      <c r="CP536" s="101"/>
      <c r="CQ536" s="100"/>
      <c r="CS536" s="49"/>
      <c r="CX536" s="97"/>
      <c r="CY536" s="71"/>
      <c r="CZ536" s="71"/>
      <c r="DB536" s="97"/>
      <c r="DC536" s="104"/>
      <c r="DD536" s="71"/>
      <c r="DE536" s="105"/>
      <c r="DF536" s="71"/>
      <c r="DG536" s="71"/>
      <c r="DH536" s="105"/>
      <c r="DI536" s="71"/>
      <c r="DJ536" s="71"/>
      <c r="DK536" s="71"/>
      <c r="DL536" s="71"/>
    </row>
    <row r="537">
      <c r="D537" s="96"/>
      <c r="G537" s="97"/>
      <c r="R537" s="98"/>
      <c r="BG537" s="96"/>
      <c r="BI537" s="97"/>
      <c r="BL537" s="97"/>
      <c r="BO537" s="97"/>
      <c r="BR537" s="97"/>
      <c r="BU537" s="97"/>
      <c r="BX537" s="97"/>
      <c r="CA537" s="97"/>
      <c r="CD537" s="97"/>
      <c r="CH537" s="99"/>
      <c r="CI537" s="100"/>
      <c r="CJ537" s="101"/>
      <c r="CK537" s="100"/>
      <c r="CL537" s="71"/>
      <c r="CM537" s="102"/>
      <c r="CN537" s="71"/>
      <c r="CO537" s="71"/>
      <c r="CP537" s="101"/>
      <c r="CQ537" s="100"/>
      <c r="CS537" s="49"/>
      <c r="CX537" s="97"/>
      <c r="CY537" s="71"/>
      <c r="CZ537" s="71"/>
      <c r="DB537" s="97"/>
      <c r="DC537" s="104"/>
      <c r="DD537" s="71"/>
      <c r="DE537" s="105"/>
      <c r="DF537" s="71"/>
      <c r="DG537" s="71"/>
      <c r="DH537" s="105"/>
      <c r="DI537" s="71"/>
      <c r="DJ537" s="71"/>
      <c r="DK537" s="71"/>
      <c r="DL537" s="71"/>
    </row>
    <row r="538">
      <c r="D538" s="96"/>
      <c r="G538" s="97"/>
      <c r="R538" s="98"/>
      <c r="BG538" s="96"/>
      <c r="BI538" s="97"/>
      <c r="BL538" s="97"/>
      <c r="BO538" s="97"/>
      <c r="BR538" s="97"/>
      <c r="BU538" s="97"/>
      <c r="BX538" s="97"/>
      <c r="CA538" s="97"/>
      <c r="CD538" s="97"/>
      <c r="CH538" s="99"/>
      <c r="CI538" s="100"/>
      <c r="CJ538" s="101"/>
      <c r="CK538" s="100"/>
      <c r="CL538" s="71"/>
      <c r="CM538" s="102"/>
      <c r="CN538" s="71"/>
      <c r="CO538" s="71"/>
      <c r="CP538" s="101"/>
      <c r="CQ538" s="100"/>
      <c r="CS538" s="49"/>
      <c r="CX538" s="97"/>
      <c r="CY538" s="71"/>
      <c r="CZ538" s="71"/>
      <c r="DB538" s="97"/>
      <c r="DC538" s="104"/>
      <c r="DD538" s="71"/>
      <c r="DE538" s="105"/>
      <c r="DF538" s="71"/>
      <c r="DG538" s="71"/>
      <c r="DH538" s="105"/>
      <c r="DI538" s="71"/>
      <c r="DJ538" s="71"/>
      <c r="DK538" s="71"/>
      <c r="DL538" s="71"/>
    </row>
    <row r="539">
      <c r="D539" s="96"/>
      <c r="G539" s="97"/>
      <c r="R539" s="98"/>
      <c r="BG539" s="96"/>
      <c r="BI539" s="97"/>
      <c r="BL539" s="97"/>
      <c r="BO539" s="97"/>
      <c r="BR539" s="97"/>
      <c r="BU539" s="97"/>
      <c r="BX539" s="97"/>
      <c r="CA539" s="97"/>
      <c r="CD539" s="97"/>
      <c r="CH539" s="99"/>
      <c r="CI539" s="100"/>
      <c r="CJ539" s="101"/>
      <c r="CK539" s="100"/>
      <c r="CL539" s="71"/>
      <c r="CM539" s="102"/>
      <c r="CN539" s="71"/>
      <c r="CO539" s="71"/>
      <c r="CP539" s="101"/>
      <c r="CQ539" s="100"/>
      <c r="CS539" s="49"/>
      <c r="CX539" s="97"/>
      <c r="CY539" s="71"/>
      <c r="CZ539" s="71"/>
      <c r="DB539" s="97"/>
      <c r="DC539" s="104"/>
      <c r="DD539" s="71"/>
      <c r="DE539" s="105"/>
      <c r="DF539" s="71"/>
      <c r="DG539" s="71"/>
      <c r="DH539" s="105"/>
      <c r="DI539" s="71"/>
      <c r="DJ539" s="71"/>
      <c r="DK539" s="71"/>
      <c r="DL539" s="71"/>
    </row>
    <row r="540">
      <c r="D540" s="96"/>
      <c r="G540" s="97"/>
      <c r="R540" s="98"/>
      <c r="BG540" s="96"/>
      <c r="BI540" s="97"/>
      <c r="BL540" s="97"/>
      <c r="BO540" s="97"/>
      <c r="BR540" s="97"/>
      <c r="BU540" s="97"/>
      <c r="BX540" s="97"/>
      <c r="CA540" s="97"/>
      <c r="CD540" s="97"/>
      <c r="CH540" s="99"/>
      <c r="CI540" s="100"/>
      <c r="CJ540" s="101"/>
      <c r="CK540" s="100"/>
      <c r="CL540" s="71"/>
      <c r="CM540" s="102"/>
      <c r="CN540" s="71"/>
      <c r="CO540" s="71"/>
      <c r="CP540" s="101"/>
      <c r="CQ540" s="100"/>
      <c r="CS540" s="49"/>
      <c r="CX540" s="97"/>
      <c r="CY540" s="71"/>
      <c r="CZ540" s="71"/>
      <c r="DB540" s="97"/>
      <c r="DC540" s="104"/>
      <c r="DD540" s="71"/>
      <c r="DE540" s="105"/>
      <c r="DF540" s="71"/>
      <c r="DG540" s="71"/>
      <c r="DH540" s="105"/>
      <c r="DI540" s="71"/>
      <c r="DJ540" s="71"/>
      <c r="DK540" s="71"/>
      <c r="DL540" s="71"/>
    </row>
    <row r="541">
      <c r="D541" s="96"/>
      <c r="G541" s="97"/>
      <c r="R541" s="98"/>
      <c r="BG541" s="96"/>
      <c r="BI541" s="97"/>
      <c r="BL541" s="97"/>
      <c r="BO541" s="97"/>
      <c r="BR541" s="97"/>
      <c r="BU541" s="97"/>
      <c r="BX541" s="97"/>
      <c r="CA541" s="97"/>
      <c r="CD541" s="97"/>
      <c r="CH541" s="99"/>
      <c r="CI541" s="100"/>
      <c r="CJ541" s="101"/>
      <c r="CK541" s="100"/>
      <c r="CL541" s="71"/>
      <c r="CM541" s="102"/>
      <c r="CN541" s="71"/>
      <c r="CO541" s="71"/>
      <c r="CP541" s="101"/>
      <c r="CQ541" s="100"/>
      <c r="CS541" s="49"/>
      <c r="CX541" s="97"/>
      <c r="CY541" s="71"/>
      <c r="CZ541" s="71"/>
      <c r="DB541" s="97"/>
      <c r="DC541" s="104"/>
      <c r="DD541" s="71"/>
      <c r="DE541" s="105"/>
      <c r="DF541" s="71"/>
      <c r="DG541" s="71"/>
      <c r="DH541" s="105"/>
      <c r="DI541" s="71"/>
      <c r="DJ541" s="71"/>
      <c r="DK541" s="71"/>
      <c r="DL541" s="71"/>
    </row>
    <row r="542">
      <c r="D542" s="96"/>
      <c r="G542" s="97"/>
      <c r="R542" s="98"/>
      <c r="BG542" s="96"/>
      <c r="BI542" s="97"/>
      <c r="BL542" s="97"/>
      <c r="BO542" s="97"/>
      <c r="BR542" s="97"/>
      <c r="BU542" s="97"/>
      <c r="BX542" s="97"/>
      <c r="CA542" s="97"/>
      <c r="CD542" s="97"/>
      <c r="CH542" s="99"/>
      <c r="CI542" s="100"/>
      <c r="CJ542" s="101"/>
      <c r="CK542" s="100"/>
      <c r="CL542" s="71"/>
      <c r="CM542" s="102"/>
      <c r="CN542" s="71"/>
      <c r="CO542" s="71"/>
      <c r="CP542" s="101"/>
      <c r="CQ542" s="100"/>
      <c r="CS542" s="49"/>
      <c r="CX542" s="97"/>
      <c r="CY542" s="71"/>
      <c r="CZ542" s="71"/>
      <c r="DB542" s="97"/>
      <c r="DC542" s="104"/>
      <c r="DD542" s="71"/>
      <c r="DE542" s="105"/>
      <c r="DF542" s="71"/>
      <c r="DG542" s="71"/>
      <c r="DH542" s="105"/>
      <c r="DI542" s="71"/>
      <c r="DJ542" s="71"/>
      <c r="DK542" s="71"/>
      <c r="DL542" s="71"/>
    </row>
    <row r="543">
      <c r="D543" s="96"/>
      <c r="G543" s="97"/>
      <c r="R543" s="98"/>
      <c r="BG543" s="96"/>
      <c r="BI543" s="97"/>
      <c r="BL543" s="97"/>
      <c r="BO543" s="97"/>
      <c r="BR543" s="97"/>
      <c r="BU543" s="97"/>
      <c r="BX543" s="97"/>
      <c r="CA543" s="97"/>
      <c r="CD543" s="97"/>
      <c r="CH543" s="99"/>
      <c r="CI543" s="100"/>
      <c r="CJ543" s="101"/>
      <c r="CK543" s="100"/>
      <c r="CL543" s="71"/>
      <c r="CM543" s="102"/>
      <c r="CN543" s="71"/>
      <c r="CO543" s="71"/>
      <c r="CP543" s="101"/>
      <c r="CQ543" s="100"/>
      <c r="CS543" s="49"/>
      <c r="CX543" s="97"/>
      <c r="CY543" s="71"/>
      <c r="CZ543" s="71"/>
      <c r="DB543" s="97"/>
      <c r="DC543" s="104"/>
      <c r="DD543" s="71"/>
      <c r="DE543" s="105"/>
      <c r="DF543" s="71"/>
      <c r="DG543" s="71"/>
      <c r="DH543" s="105"/>
      <c r="DI543" s="71"/>
      <c r="DJ543" s="71"/>
      <c r="DK543" s="71"/>
      <c r="DL543" s="71"/>
    </row>
    <row r="544">
      <c r="D544" s="96"/>
      <c r="G544" s="97"/>
      <c r="R544" s="98"/>
      <c r="BG544" s="96"/>
      <c r="BI544" s="97"/>
      <c r="BL544" s="97"/>
      <c r="BO544" s="97"/>
      <c r="BR544" s="97"/>
      <c r="BU544" s="97"/>
      <c r="BX544" s="97"/>
      <c r="CA544" s="97"/>
      <c r="CD544" s="97"/>
      <c r="CH544" s="99"/>
      <c r="CI544" s="100"/>
      <c r="CJ544" s="101"/>
      <c r="CK544" s="100"/>
      <c r="CL544" s="71"/>
      <c r="CM544" s="102"/>
      <c r="CN544" s="71"/>
      <c r="CO544" s="71"/>
      <c r="CP544" s="101"/>
      <c r="CQ544" s="100"/>
      <c r="CS544" s="49"/>
      <c r="CX544" s="97"/>
      <c r="CY544" s="71"/>
      <c r="CZ544" s="71"/>
      <c r="DB544" s="97"/>
      <c r="DC544" s="104"/>
      <c r="DD544" s="71"/>
      <c r="DE544" s="105"/>
      <c r="DF544" s="71"/>
      <c r="DG544" s="71"/>
      <c r="DH544" s="105"/>
      <c r="DI544" s="71"/>
      <c r="DJ544" s="71"/>
      <c r="DK544" s="71"/>
      <c r="DL544" s="71"/>
    </row>
    <row r="545">
      <c r="D545" s="96"/>
      <c r="G545" s="97"/>
      <c r="R545" s="98"/>
      <c r="BG545" s="96"/>
      <c r="BI545" s="97"/>
      <c r="BL545" s="97"/>
      <c r="BO545" s="97"/>
      <c r="BR545" s="97"/>
      <c r="BU545" s="97"/>
      <c r="BX545" s="97"/>
      <c r="CA545" s="97"/>
      <c r="CD545" s="97"/>
      <c r="CH545" s="99"/>
      <c r="CI545" s="100"/>
      <c r="CJ545" s="101"/>
      <c r="CK545" s="100"/>
      <c r="CL545" s="71"/>
      <c r="CM545" s="102"/>
      <c r="CN545" s="71"/>
      <c r="CO545" s="71"/>
      <c r="CP545" s="101"/>
      <c r="CQ545" s="100"/>
      <c r="CS545" s="49"/>
      <c r="CX545" s="97"/>
      <c r="CY545" s="71"/>
      <c r="CZ545" s="71"/>
      <c r="DB545" s="97"/>
      <c r="DC545" s="104"/>
      <c r="DD545" s="71"/>
      <c r="DE545" s="105"/>
      <c r="DF545" s="71"/>
      <c r="DG545" s="71"/>
      <c r="DH545" s="105"/>
      <c r="DI545" s="71"/>
      <c r="DJ545" s="71"/>
      <c r="DK545" s="71"/>
      <c r="DL545" s="71"/>
    </row>
    <row r="546">
      <c r="D546" s="96"/>
      <c r="G546" s="97"/>
      <c r="R546" s="98"/>
      <c r="BG546" s="96"/>
      <c r="BI546" s="97"/>
      <c r="BL546" s="97"/>
      <c r="BO546" s="97"/>
      <c r="BR546" s="97"/>
      <c r="BU546" s="97"/>
      <c r="BX546" s="97"/>
      <c r="CA546" s="97"/>
      <c r="CD546" s="97"/>
      <c r="CH546" s="99"/>
      <c r="CI546" s="100"/>
      <c r="CJ546" s="101"/>
      <c r="CK546" s="100"/>
      <c r="CL546" s="71"/>
      <c r="CM546" s="102"/>
      <c r="CN546" s="71"/>
      <c r="CO546" s="71"/>
      <c r="CP546" s="101"/>
      <c r="CQ546" s="100"/>
      <c r="CS546" s="49"/>
      <c r="CX546" s="97"/>
      <c r="CY546" s="71"/>
      <c r="CZ546" s="71"/>
      <c r="DB546" s="97"/>
      <c r="DC546" s="104"/>
      <c r="DD546" s="71"/>
      <c r="DE546" s="105"/>
      <c r="DF546" s="71"/>
      <c r="DG546" s="71"/>
      <c r="DH546" s="105"/>
      <c r="DI546" s="71"/>
      <c r="DJ546" s="71"/>
      <c r="DK546" s="71"/>
      <c r="DL546" s="71"/>
    </row>
    <row r="547">
      <c r="D547" s="96"/>
      <c r="G547" s="97"/>
      <c r="R547" s="98"/>
      <c r="BG547" s="96"/>
      <c r="BI547" s="97"/>
      <c r="BL547" s="97"/>
      <c r="BO547" s="97"/>
      <c r="BR547" s="97"/>
      <c r="BU547" s="97"/>
      <c r="BX547" s="97"/>
      <c r="CA547" s="97"/>
      <c r="CD547" s="97"/>
      <c r="CH547" s="99"/>
      <c r="CI547" s="100"/>
      <c r="CJ547" s="101"/>
      <c r="CK547" s="100"/>
      <c r="CL547" s="71"/>
      <c r="CM547" s="102"/>
      <c r="CN547" s="71"/>
      <c r="CO547" s="71"/>
      <c r="CP547" s="101"/>
      <c r="CQ547" s="100"/>
      <c r="CS547" s="49"/>
      <c r="CX547" s="97"/>
      <c r="CY547" s="71"/>
      <c r="CZ547" s="71"/>
      <c r="DB547" s="97"/>
      <c r="DC547" s="104"/>
      <c r="DD547" s="71"/>
      <c r="DE547" s="105"/>
      <c r="DF547" s="71"/>
      <c r="DG547" s="71"/>
      <c r="DH547" s="105"/>
      <c r="DI547" s="71"/>
      <c r="DJ547" s="71"/>
      <c r="DK547" s="71"/>
      <c r="DL547" s="71"/>
    </row>
    <row r="548">
      <c r="D548" s="96"/>
      <c r="G548" s="97"/>
      <c r="R548" s="98"/>
      <c r="BG548" s="96"/>
      <c r="BI548" s="97"/>
      <c r="BL548" s="97"/>
      <c r="BO548" s="97"/>
      <c r="BR548" s="97"/>
      <c r="BU548" s="97"/>
      <c r="BX548" s="97"/>
      <c r="CA548" s="97"/>
      <c r="CD548" s="97"/>
      <c r="CH548" s="99"/>
      <c r="CI548" s="100"/>
      <c r="CJ548" s="101"/>
      <c r="CK548" s="100"/>
      <c r="CL548" s="71"/>
      <c r="CM548" s="102"/>
      <c r="CN548" s="71"/>
      <c r="CO548" s="71"/>
      <c r="CP548" s="101"/>
      <c r="CQ548" s="100"/>
      <c r="CS548" s="49"/>
      <c r="CX548" s="97"/>
      <c r="CY548" s="71"/>
      <c r="CZ548" s="71"/>
      <c r="DB548" s="97"/>
      <c r="DC548" s="104"/>
      <c r="DD548" s="71"/>
      <c r="DE548" s="105"/>
      <c r="DF548" s="71"/>
      <c r="DG548" s="71"/>
      <c r="DH548" s="105"/>
      <c r="DI548" s="71"/>
      <c r="DJ548" s="71"/>
      <c r="DK548" s="71"/>
      <c r="DL548" s="71"/>
    </row>
    <row r="549">
      <c r="D549" s="96"/>
      <c r="G549" s="97"/>
      <c r="R549" s="98"/>
      <c r="BG549" s="96"/>
      <c r="BI549" s="97"/>
      <c r="BL549" s="97"/>
      <c r="BO549" s="97"/>
      <c r="BR549" s="97"/>
      <c r="BU549" s="97"/>
      <c r="BX549" s="97"/>
      <c r="CA549" s="97"/>
      <c r="CD549" s="97"/>
      <c r="CH549" s="99"/>
      <c r="CI549" s="100"/>
      <c r="CJ549" s="101"/>
      <c r="CK549" s="100"/>
      <c r="CL549" s="71"/>
      <c r="CM549" s="102"/>
      <c r="CN549" s="71"/>
      <c r="CO549" s="71"/>
      <c r="CP549" s="101"/>
      <c r="CQ549" s="100"/>
      <c r="CS549" s="49"/>
      <c r="CX549" s="97"/>
      <c r="CY549" s="71"/>
      <c r="CZ549" s="71"/>
      <c r="DB549" s="97"/>
      <c r="DC549" s="104"/>
      <c r="DD549" s="71"/>
      <c r="DE549" s="105"/>
      <c r="DF549" s="71"/>
      <c r="DG549" s="71"/>
      <c r="DH549" s="105"/>
      <c r="DI549" s="71"/>
      <c r="DJ549" s="71"/>
      <c r="DK549" s="71"/>
      <c r="DL549" s="71"/>
    </row>
    <row r="550">
      <c r="D550" s="96"/>
      <c r="G550" s="97"/>
      <c r="R550" s="98"/>
      <c r="BG550" s="96"/>
      <c r="BI550" s="97"/>
      <c r="BL550" s="97"/>
      <c r="BO550" s="97"/>
      <c r="BR550" s="97"/>
      <c r="BU550" s="97"/>
      <c r="BX550" s="97"/>
      <c r="CA550" s="97"/>
      <c r="CD550" s="97"/>
      <c r="CH550" s="99"/>
      <c r="CI550" s="100"/>
      <c r="CJ550" s="101"/>
      <c r="CK550" s="100"/>
      <c r="CL550" s="71"/>
      <c r="CM550" s="102"/>
      <c r="CN550" s="71"/>
      <c r="CO550" s="71"/>
      <c r="CP550" s="101"/>
      <c r="CQ550" s="100"/>
      <c r="CS550" s="49"/>
      <c r="CX550" s="97"/>
      <c r="CY550" s="71"/>
      <c r="CZ550" s="71"/>
      <c r="DB550" s="97"/>
      <c r="DC550" s="104"/>
      <c r="DD550" s="71"/>
      <c r="DE550" s="105"/>
      <c r="DF550" s="71"/>
      <c r="DG550" s="71"/>
      <c r="DH550" s="105"/>
      <c r="DI550" s="71"/>
      <c r="DJ550" s="71"/>
      <c r="DK550" s="71"/>
      <c r="DL550" s="71"/>
    </row>
    <row r="551">
      <c r="D551" s="96"/>
      <c r="G551" s="97"/>
      <c r="R551" s="98"/>
      <c r="BG551" s="96"/>
      <c r="BI551" s="97"/>
      <c r="BL551" s="97"/>
      <c r="BO551" s="97"/>
      <c r="BR551" s="97"/>
      <c r="BU551" s="97"/>
      <c r="BX551" s="97"/>
      <c r="CA551" s="97"/>
      <c r="CD551" s="97"/>
      <c r="CH551" s="99"/>
      <c r="CI551" s="100"/>
      <c r="CJ551" s="101"/>
      <c r="CK551" s="100"/>
      <c r="CL551" s="71"/>
      <c r="CM551" s="102"/>
      <c r="CN551" s="71"/>
      <c r="CO551" s="71"/>
      <c r="CP551" s="101"/>
      <c r="CQ551" s="100"/>
      <c r="CS551" s="49"/>
      <c r="CX551" s="97"/>
      <c r="CY551" s="71"/>
      <c r="CZ551" s="71"/>
      <c r="DB551" s="97"/>
      <c r="DC551" s="104"/>
      <c r="DD551" s="71"/>
      <c r="DE551" s="105"/>
      <c r="DF551" s="71"/>
      <c r="DG551" s="71"/>
      <c r="DH551" s="105"/>
      <c r="DI551" s="71"/>
      <c r="DJ551" s="71"/>
      <c r="DK551" s="71"/>
      <c r="DL551" s="71"/>
    </row>
    <row r="552">
      <c r="D552" s="96"/>
      <c r="G552" s="97"/>
      <c r="R552" s="98"/>
      <c r="BG552" s="96"/>
      <c r="BI552" s="97"/>
      <c r="BL552" s="97"/>
      <c r="BO552" s="97"/>
      <c r="BR552" s="97"/>
      <c r="BU552" s="97"/>
      <c r="BX552" s="97"/>
      <c r="CA552" s="97"/>
      <c r="CD552" s="97"/>
      <c r="CH552" s="99"/>
      <c r="CI552" s="100"/>
      <c r="CJ552" s="101"/>
      <c r="CK552" s="100"/>
      <c r="CL552" s="71"/>
      <c r="CM552" s="102"/>
      <c r="CN552" s="71"/>
      <c r="CO552" s="71"/>
      <c r="CP552" s="101"/>
      <c r="CQ552" s="100"/>
      <c r="CS552" s="49"/>
      <c r="CX552" s="97"/>
      <c r="CY552" s="71"/>
      <c r="CZ552" s="71"/>
      <c r="DB552" s="97"/>
      <c r="DC552" s="104"/>
      <c r="DD552" s="71"/>
      <c r="DE552" s="105"/>
      <c r="DF552" s="71"/>
      <c r="DG552" s="71"/>
      <c r="DH552" s="105"/>
      <c r="DI552" s="71"/>
      <c r="DJ552" s="71"/>
      <c r="DK552" s="71"/>
      <c r="DL552" s="71"/>
    </row>
    <row r="553">
      <c r="D553" s="96"/>
      <c r="G553" s="97"/>
      <c r="R553" s="98"/>
      <c r="BG553" s="96"/>
      <c r="BI553" s="97"/>
      <c r="BL553" s="97"/>
      <c r="BO553" s="97"/>
      <c r="BR553" s="97"/>
      <c r="BU553" s="97"/>
      <c r="BX553" s="97"/>
      <c r="CA553" s="97"/>
      <c r="CD553" s="97"/>
      <c r="CH553" s="99"/>
      <c r="CI553" s="100"/>
      <c r="CJ553" s="101"/>
      <c r="CK553" s="100"/>
      <c r="CL553" s="71"/>
      <c r="CM553" s="102"/>
      <c r="CN553" s="71"/>
      <c r="CO553" s="71"/>
      <c r="CP553" s="101"/>
      <c r="CQ553" s="100"/>
      <c r="CS553" s="49"/>
      <c r="CX553" s="97"/>
      <c r="CY553" s="71"/>
      <c r="CZ553" s="71"/>
      <c r="DB553" s="97"/>
      <c r="DC553" s="104"/>
      <c r="DD553" s="71"/>
      <c r="DE553" s="105"/>
      <c r="DF553" s="71"/>
      <c r="DG553" s="71"/>
      <c r="DH553" s="105"/>
      <c r="DI553" s="71"/>
      <c r="DJ553" s="71"/>
      <c r="DK553" s="71"/>
      <c r="DL553" s="71"/>
    </row>
    <row r="554">
      <c r="D554" s="96"/>
      <c r="G554" s="97"/>
      <c r="R554" s="98"/>
      <c r="BG554" s="96"/>
      <c r="BI554" s="97"/>
      <c r="BL554" s="97"/>
      <c r="BO554" s="97"/>
      <c r="BR554" s="97"/>
      <c r="BU554" s="97"/>
      <c r="BX554" s="97"/>
      <c r="CA554" s="97"/>
      <c r="CD554" s="97"/>
      <c r="CH554" s="99"/>
      <c r="CI554" s="100"/>
      <c r="CJ554" s="101"/>
      <c r="CK554" s="100"/>
      <c r="CL554" s="71"/>
      <c r="CM554" s="102"/>
      <c r="CN554" s="71"/>
      <c r="CO554" s="71"/>
      <c r="CP554" s="101"/>
      <c r="CQ554" s="100"/>
      <c r="CS554" s="49"/>
      <c r="CX554" s="97"/>
      <c r="CY554" s="71"/>
      <c r="CZ554" s="71"/>
      <c r="DB554" s="97"/>
      <c r="DC554" s="104"/>
      <c r="DD554" s="71"/>
      <c r="DE554" s="105"/>
      <c r="DF554" s="71"/>
      <c r="DG554" s="71"/>
      <c r="DH554" s="105"/>
      <c r="DI554" s="71"/>
      <c r="DJ554" s="71"/>
      <c r="DK554" s="71"/>
      <c r="DL554" s="71"/>
    </row>
    <row r="555">
      <c r="D555" s="96"/>
      <c r="G555" s="97"/>
      <c r="R555" s="98"/>
      <c r="BG555" s="96"/>
      <c r="BI555" s="97"/>
      <c r="BL555" s="97"/>
      <c r="BO555" s="97"/>
      <c r="BR555" s="97"/>
      <c r="BU555" s="97"/>
      <c r="BX555" s="97"/>
      <c r="CA555" s="97"/>
      <c r="CD555" s="97"/>
      <c r="CH555" s="99"/>
      <c r="CI555" s="100"/>
      <c r="CJ555" s="101"/>
      <c r="CK555" s="100"/>
      <c r="CL555" s="71"/>
      <c r="CM555" s="102"/>
      <c r="CN555" s="71"/>
      <c r="CO555" s="71"/>
      <c r="CP555" s="101"/>
      <c r="CQ555" s="100"/>
      <c r="CS555" s="49"/>
      <c r="CX555" s="97"/>
      <c r="CY555" s="71"/>
      <c r="CZ555" s="71"/>
      <c r="DB555" s="97"/>
      <c r="DC555" s="104"/>
      <c r="DD555" s="71"/>
      <c r="DE555" s="105"/>
      <c r="DF555" s="71"/>
      <c r="DG555" s="71"/>
      <c r="DH555" s="105"/>
      <c r="DI555" s="71"/>
      <c r="DJ555" s="71"/>
      <c r="DK555" s="71"/>
      <c r="DL555" s="71"/>
    </row>
    <row r="556">
      <c r="D556" s="96"/>
      <c r="G556" s="97"/>
      <c r="R556" s="98"/>
      <c r="BG556" s="96"/>
      <c r="BI556" s="97"/>
      <c r="BL556" s="97"/>
      <c r="BO556" s="97"/>
      <c r="BR556" s="97"/>
      <c r="BU556" s="97"/>
      <c r="BX556" s="97"/>
      <c r="CA556" s="97"/>
      <c r="CD556" s="97"/>
      <c r="CH556" s="99"/>
      <c r="CI556" s="100"/>
      <c r="CJ556" s="101"/>
      <c r="CK556" s="100"/>
      <c r="CL556" s="71"/>
      <c r="CM556" s="102"/>
      <c r="CN556" s="71"/>
      <c r="CO556" s="71"/>
      <c r="CP556" s="101"/>
      <c r="CQ556" s="100"/>
      <c r="CS556" s="49"/>
      <c r="CX556" s="97"/>
      <c r="CY556" s="71"/>
      <c r="CZ556" s="71"/>
      <c r="DB556" s="97"/>
      <c r="DC556" s="104"/>
      <c r="DD556" s="71"/>
      <c r="DE556" s="105"/>
      <c r="DF556" s="71"/>
      <c r="DG556" s="71"/>
      <c r="DH556" s="105"/>
      <c r="DI556" s="71"/>
      <c r="DJ556" s="71"/>
      <c r="DK556" s="71"/>
      <c r="DL556" s="71"/>
    </row>
    <row r="557">
      <c r="D557" s="96"/>
      <c r="G557" s="97"/>
      <c r="R557" s="98"/>
      <c r="BG557" s="96"/>
      <c r="BI557" s="97"/>
      <c r="BL557" s="97"/>
      <c r="BO557" s="97"/>
      <c r="BR557" s="97"/>
      <c r="BU557" s="97"/>
      <c r="BX557" s="97"/>
      <c r="CA557" s="97"/>
      <c r="CD557" s="97"/>
      <c r="CH557" s="99"/>
      <c r="CI557" s="100"/>
      <c r="CJ557" s="101"/>
      <c r="CK557" s="100"/>
      <c r="CL557" s="71"/>
      <c r="CM557" s="102"/>
      <c r="CN557" s="71"/>
      <c r="CO557" s="71"/>
      <c r="CP557" s="101"/>
      <c r="CQ557" s="100"/>
      <c r="CS557" s="49"/>
      <c r="CX557" s="97"/>
      <c r="CY557" s="71"/>
      <c r="CZ557" s="71"/>
      <c r="DB557" s="97"/>
      <c r="DC557" s="104"/>
      <c r="DD557" s="71"/>
      <c r="DE557" s="105"/>
      <c r="DF557" s="71"/>
      <c r="DG557" s="71"/>
      <c r="DH557" s="105"/>
      <c r="DI557" s="71"/>
      <c r="DJ557" s="71"/>
      <c r="DK557" s="71"/>
      <c r="DL557" s="71"/>
    </row>
    <row r="558">
      <c r="D558" s="96"/>
      <c r="G558" s="97"/>
      <c r="R558" s="98"/>
      <c r="BG558" s="96"/>
      <c r="BI558" s="97"/>
      <c r="BL558" s="97"/>
      <c r="BO558" s="97"/>
      <c r="BR558" s="97"/>
      <c r="BU558" s="97"/>
      <c r="BX558" s="97"/>
      <c r="CA558" s="97"/>
      <c r="CD558" s="97"/>
      <c r="CH558" s="99"/>
      <c r="CI558" s="100"/>
      <c r="CJ558" s="101"/>
      <c r="CK558" s="100"/>
      <c r="CL558" s="71"/>
      <c r="CM558" s="102"/>
      <c r="CN558" s="71"/>
      <c r="CO558" s="71"/>
      <c r="CP558" s="101"/>
      <c r="CQ558" s="100"/>
      <c r="CS558" s="49"/>
      <c r="CX558" s="97"/>
      <c r="CY558" s="71"/>
      <c r="CZ558" s="71"/>
      <c r="DB558" s="97"/>
      <c r="DC558" s="104"/>
      <c r="DD558" s="71"/>
      <c r="DE558" s="105"/>
      <c r="DF558" s="71"/>
      <c r="DG558" s="71"/>
      <c r="DH558" s="105"/>
      <c r="DI558" s="71"/>
      <c r="DJ558" s="71"/>
      <c r="DK558" s="71"/>
      <c r="DL558" s="71"/>
    </row>
    <row r="559">
      <c r="D559" s="96"/>
      <c r="G559" s="97"/>
      <c r="R559" s="98"/>
      <c r="BG559" s="96"/>
      <c r="BI559" s="97"/>
      <c r="BL559" s="97"/>
      <c r="BO559" s="97"/>
      <c r="BR559" s="97"/>
      <c r="BU559" s="97"/>
      <c r="BX559" s="97"/>
      <c r="CA559" s="97"/>
      <c r="CD559" s="97"/>
      <c r="CH559" s="99"/>
      <c r="CI559" s="100"/>
      <c r="CJ559" s="101"/>
      <c r="CK559" s="100"/>
      <c r="CL559" s="71"/>
      <c r="CM559" s="102"/>
      <c r="CN559" s="71"/>
      <c r="CO559" s="71"/>
      <c r="CP559" s="101"/>
      <c r="CQ559" s="100"/>
      <c r="CS559" s="49"/>
      <c r="CX559" s="97"/>
      <c r="CY559" s="71"/>
      <c r="CZ559" s="71"/>
      <c r="DB559" s="97"/>
      <c r="DC559" s="104"/>
      <c r="DD559" s="71"/>
      <c r="DE559" s="105"/>
      <c r="DF559" s="71"/>
      <c r="DG559" s="71"/>
      <c r="DH559" s="105"/>
      <c r="DI559" s="71"/>
      <c r="DJ559" s="71"/>
      <c r="DK559" s="71"/>
      <c r="DL559" s="71"/>
    </row>
    <row r="560">
      <c r="D560" s="96"/>
      <c r="G560" s="97"/>
      <c r="R560" s="98"/>
      <c r="BG560" s="96"/>
      <c r="BI560" s="97"/>
      <c r="BL560" s="97"/>
      <c r="BO560" s="97"/>
      <c r="BR560" s="97"/>
      <c r="BU560" s="97"/>
      <c r="BX560" s="97"/>
      <c r="CA560" s="97"/>
      <c r="CD560" s="97"/>
      <c r="CH560" s="99"/>
      <c r="CI560" s="100"/>
      <c r="CJ560" s="101"/>
      <c r="CK560" s="100"/>
      <c r="CL560" s="71"/>
      <c r="CM560" s="102"/>
      <c r="CN560" s="71"/>
      <c r="CO560" s="71"/>
      <c r="CP560" s="101"/>
      <c r="CQ560" s="100"/>
      <c r="CS560" s="49"/>
      <c r="CX560" s="97"/>
      <c r="CY560" s="71"/>
      <c r="CZ560" s="71"/>
      <c r="DB560" s="97"/>
      <c r="DC560" s="104"/>
      <c r="DD560" s="71"/>
      <c r="DE560" s="105"/>
      <c r="DF560" s="71"/>
      <c r="DG560" s="71"/>
      <c r="DH560" s="105"/>
      <c r="DI560" s="71"/>
      <c r="DJ560" s="71"/>
      <c r="DK560" s="71"/>
      <c r="DL560" s="71"/>
    </row>
    <row r="561">
      <c r="D561" s="96"/>
      <c r="G561" s="97"/>
      <c r="R561" s="98"/>
      <c r="BG561" s="96"/>
      <c r="BI561" s="97"/>
      <c r="BL561" s="97"/>
      <c r="BO561" s="97"/>
      <c r="BR561" s="97"/>
      <c r="BU561" s="97"/>
      <c r="BX561" s="97"/>
      <c r="CA561" s="97"/>
      <c r="CD561" s="97"/>
      <c r="CH561" s="99"/>
      <c r="CI561" s="100"/>
      <c r="CJ561" s="101"/>
      <c r="CK561" s="100"/>
      <c r="CL561" s="71"/>
      <c r="CM561" s="102"/>
      <c r="CN561" s="71"/>
      <c r="CO561" s="71"/>
      <c r="CP561" s="101"/>
      <c r="CQ561" s="100"/>
      <c r="CS561" s="49"/>
      <c r="CX561" s="97"/>
      <c r="CY561" s="71"/>
      <c r="CZ561" s="71"/>
      <c r="DB561" s="97"/>
      <c r="DC561" s="104"/>
      <c r="DD561" s="71"/>
      <c r="DE561" s="105"/>
      <c r="DF561" s="71"/>
      <c r="DG561" s="71"/>
      <c r="DH561" s="105"/>
      <c r="DI561" s="71"/>
      <c r="DJ561" s="71"/>
      <c r="DK561" s="71"/>
      <c r="DL561" s="71"/>
    </row>
    <row r="562">
      <c r="D562" s="96"/>
      <c r="G562" s="97"/>
      <c r="R562" s="98"/>
      <c r="BG562" s="96"/>
      <c r="BI562" s="97"/>
      <c r="BL562" s="97"/>
      <c r="BO562" s="97"/>
      <c r="BR562" s="97"/>
      <c r="BU562" s="97"/>
      <c r="BX562" s="97"/>
      <c r="CA562" s="97"/>
      <c r="CD562" s="97"/>
      <c r="CH562" s="99"/>
      <c r="CI562" s="100"/>
      <c r="CJ562" s="101"/>
      <c r="CK562" s="100"/>
      <c r="CL562" s="71"/>
      <c r="CM562" s="102"/>
      <c r="CN562" s="71"/>
      <c r="CO562" s="71"/>
      <c r="CP562" s="101"/>
      <c r="CQ562" s="100"/>
      <c r="CS562" s="49"/>
      <c r="CX562" s="97"/>
      <c r="CY562" s="71"/>
      <c r="CZ562" s="71"/>
      <c r="DB562" s="97"/>
      <c r="DC562" s="104"/>
      <c r="DD562" s="71"/>
      <c r="DE562" s="105"/>
      <c r="DF562" s="71"/>
      <c r="DG562" s="71"/>
      <c r="DH562" s="105"/>
      <c r="DI562" s="71"/>
      <c r="DJ562" s="71"/>
      <c r="DK562" s="71"/>
      <c r="DL562" s="71"/>
    </row>
    <row r="563">
      <c r="D563" s="96"/>
      <c r="G563" s="97"/>
      <c r="R563" s="98"/>
      <c r="BG563" s="96"/>
      <c r="BI563" s="97"/>
      <c r="BL563" s="97"/>
      <c r="BO563" s="97"/>
      <c r="BR563" s="97"/>
      <c r="BU563" s="97"/>
      <c r="BX563" s="97"/>
      <c r="CA563" s="97"/>
      <c r="CD563" s="97"/>
      <c r="CH563" s="99"/>
      <c r="CI563" s="100"/>
      <c r="CJ563" s="101"/>
      <c r="CK563" s="100"/>
      <c r="CL563" s="71"/>
      <c r="CM563" s="102"/>
      <c r="CN563" s="71"/>
      <c r="CO563" s="71"/>
      <c r="CP563" s="101"/>
      <c r="CQ563" s="100"/>
      <c r="CS563" s="49"/>
      <c r="CX563" s="97"/>
      <c r="CY563" s="71"/>
      <c r="CZ563" s="71"/>
      <c r="DB563" s="97"/>
      <c r="DC563" s="104"/>
      <c r="DD563" s="71"/>
      <c r="DE563" s="105"/>
      <c r="DF563" s="71"/>
      <c r="DG563" s="71"/>
      <c r="DH563" s="105"/>
      <c r="DI563" s="71"/>
      <c r="DJ563" s="71"/>
      <c r="DK563" s="71"/>
      <c r="DL563" s="71"/>
    </row>
    <row r="564">
      <c r="D564" s="96"/>
      <c r="G564" s="97"/>
      <c r="R564" s="98"/>
      <c r="BG564" s="96"/>
      <c r="BI564" s="97"/>
      <c r="BL564" s="97"/>
      <c r="BO564" s="97"/>
      <c r="BR564" s="97"/>
      <c r="BU564" s="97"/>
      <c r="BX564" s="97"/>
      <c r="CA564" s="97"/>
      <c r="CD564" s="97"/>
      <c r="CH564" s="99"/>
      <c r="CI564" s="100"/>
      <c r="CJ564" s="101"/>
      <c r="CK564" s="100"/>
      <c r="CL564" s="71"/>
      <c r="CM564" s="102"/>
      <c r="CN564" s="71"/>
      <c r="CO564" s="71"/>
      <c r="CP564" s="101"/>
      <c r="CQ564" s="100"/>
      <c r="CS564" s="49"/>
      <c r="CX564" s="97"/>
      <c r="CY564" s="71"/>
      <c r="CZ564" s="71"/>
      <c r="DB564" s="97"/>
      <c r="DC564" s="104"/>
      <c r="DD564" s="71"/>
      <c r="DE564" s="105"/>
      <c r="DF564" s="71"/>
      <c r="DG564" s="71"/>
      <c r="DH564" s="105"/>
      <c r="DI564" s="71"/>
      <c r="DJ564" s="71"/>
      <c r="DK564" s="71"/>
      <c r="DL564" s="71"/>
    </row>
    <row r="565">
      <c r="D565" s="96"/>
      <c r="G565" s="97"/>
      <c r="R565" s="98"/>
      <c r="BG565" s="96"/>
      <c r="BI565" s="97"/>
      <c r="BL565" s="97"/>
      <c r="BO565" s="97"/>
      <c r="BR565" s="97"/>
      <c r="BU565" s="97"/>
      <c r="BX565" s="97"/>
      <c r="CA565" s="97"/>
      <c r="CD565" s="97"/>
      <c r="CH565" s="99"/>
      <c r="CI565" s="100"/>
      <c r="CJ565" s="101"/>
      <c r="CK565" s="100"/>
      <c r="CL565" s="71"/>
      <c r="CM565" s="102"/>
      <c r="CN565" s="71"/>
      <c r="CO565" s="71"/>
      <c r="CP565" s="101"/>
      <c r="CQ565" s="100"/>
      <c r="CS565" s="49"/>
      <c r="CX565" s="97"/>
      <c r="CY565" s="71"/>
      <c r="CZ565" s="71"/>
      <c r="DB565" s="97"/>
      <c r="DC565" s="104"/>
      <c r="DD565" s="71"/>
      <c r="DE565" s="105"/>
      <c r="DF565" s="71"/>
      <c r="DG565" s="71"/>
      <c r="DH565" s="105"/>
      <c r="DI565" s="71"/>
      <c r="DJ565" s="71"/>
      <c r="DK565" s="71"/>
      <c r="DL565" s="71"/>
    </row>
    <row r="566">
      <c r="D566" s="96"/>
      <c r="G566" s="97"/>
      <c r="R566" s="98"/>
      <c r="BG566" s="96"/>
      <c r="BI566" s="97"/>
      <c r="BL566" s="97"/>
      <c r="BO566" s="97"/>
      <c r="BR566" s="97"/>
      <c r="BU566" s="97"/>
      <c r="BX566" s="97"/>
      <c r="CA566" s="97"/>
      <c r="CD566" s="97"/>
      <c r="CH566" s="99"/>
      <c r="CI566" s="100"/>
      <c r="CJ566" s="101"/>
      <c r="CK566" s="100"/>
      <c r="CL566" s="71"/>
      <c r="CM566" s="102"/>
      <c r="CN566" s="71"/>
      <c r="CO566" s="71"/>
      <c r="CP566" s="101"/>
      <c r="CQ566" s="100"/>
      <c r="CS566" s="49"/>
      <c r="CX566" s="97"/>
      <c r="CY566" s="71"/>
      <c r="CZ566" s="71"/>
      <c r="DB566" s="97"/>
      <c r="DC566" s="104"/>
      <c r="DD566" s="71"/>
      <c r="DE566" s="105"/>
      <c r="DF566" s="71"/>
      <c r="DG566" s="71"/>
      <c r="DH566" s="105"/>
      <c r="DI566" s="71"/>
      <c r="DJ566" s="71"/>
      <c r="DK566" s="71"/>
      <c r="DL566" s="71"/>
    </row>
    <row r="567">
      <c r="D567" s="96"/>
      <c r="G567" s="97"/>
      <c r="R567" s="98"/>
      <c r="BG567" s="96"/>
      <c r="BI567" s="97"/>
      <c r="BL567" s="97"/>
      <c r="BO567" s="97"/>
      <c r="BR567" s="97"/>
      <c r="BU567" s="97"/>
      <c r="BX567" s="97"/>
      <c r="CA567" s="97"/>
      <c r="CD567" s="97"/>
      <c r="CH567" s="99"/>
      <c r="CI567" s="100"/>
      <c r="CJ567" s="101"/>
      <c r="CK567" s="100"/>
      <c r="CL567" s="71"/>
      <c r="CM567" s="102"/>
      <c r="CN567" s="71"/>
      <c r="CO567" s="71"/>
      <c r="CP567" s="101"/>
      <c r="CQ567" s="100"/>
      <c r="CS567" s="49"/>
      <c r="CX567" s="97"/>
      <c r="CY567" s="71"/>
      <c r="CZ567" s="71"/>
      <c r="DB567" s="97"/>
      <c r="DC567" s="104"/>
      <c r="DD567" s="71"/>
      <c r="DE567" s="105"/>
      <c r="DF567" s="71"/>
      <c r="DG567" s="71"/>
      <c r="DH567" s="105"/>
      <c r="DI567" s="71"/>
      <c r="DJ567" s="71"/>
      <c r="DK567" s="71"/>
      <c r="DL567" s="71"/>
    </row>
    <row r="568">
      <c r="D568" s="96"/>
      <c r="G568" s="97"/>
      <c r="R568" s="98"/>
      <c r="BG568" s="96"/>
      <c r="BI568" s="97"/>
      <c r="BL568" s="97"/>
      <c r="BO568" s="97"/>
      <c r="BR568" s="97"/>
      <c r="BU568" s="97"/>
      <c r="BX568" s="97"/>
      <c r="CA568" s="97"/>
      <c r="CD568" s="97"/>
      <c r="CH568" s="99"/>
      <c r="CI568" s="100"/>
      <c r="CJ568" s="101"/>
      <c r="CK568" s="100"/>
      <c r="CL568" s="71"/>
      <c r="CM568" s="102"/>
      <c r="CN568" s="71"/>
      <c r="CO568" s="71"/>
      <c r="CP568" s="101"/>
      <c r="CQ568" s="100"/>
      <c r="CS568" s="49"/>
      <c r="CX568" s="97"/>
      <c r="CY568" s="71"/>
      <c r="CZ568" s="71"/>
      <c r="DB568" s="97"/>
      <c r="DC568" s="104"/>
      <c r="DD568" s="71"/>
      <c r="DE568" s="105"/>
      <c r="DF568" s="71"/>
      <c r="DG568" s="71"/>
      <c r="DH568" s="105"/>
      <c r="DI568" s="71"/>
      <c r="DJ568" s="71"/>
      <c r="DK568" s="71"/>
      <c r="DL568" s="71"/>
    </row>
    <row r="569">
      <c r="D569" s="96"/>
      <c r="G569" s="97"/>
      <c r="R569" s="98"/>
      <c r="BG569" s="96"/>
      <c r="BI569" s="97"/>
      <c r="BL569" s="97"/>
      <c r="BO569" s="97"/>
      <c r="BR569" s="97"/>
      <c r="BU569" s="97"/>
      <c r="BX569" s="97"/>
      <c r="CA569" s="97"/>
      <c r="CD569" s="97"/>
      <c r="CH569" s="99"/>
      <c r="CI569" s="100"/>
      <c r="CJ569" s="101"/>
      <c r="CK569" s="100"/>
      <c r="CL569" s="71"/>
      <c r="CM569" s="102"/>
      <c r="CN569" s="71"/>
      <c r="CO569" s="71"/>
      <c r="CP569" s="101"/>
      <c r="CQ569" s="100"/>
      <c r="CS569" s="49"/>
      <c r="CX569" s="97"/>
      <c r="CY569" s="71"/>
      <c r="CZ569" s="71"/>
      <c r="DB569" s="97"/>
      <c r="DC569" s="104"/>
      <c r="DD569" s="71"/>
      <c r="DE569" s="105"/>
      <c r="DF569" s="71"/>
      <c r="DG569" s="71"/>
      <c r="DH569" s="105"/>
      <c r="DI569" s="71"/>
      <c r="DJ569" s="71"/>
      <c r="DK569" s="71"/>
      <c r="DL569" s="71"/>
    </row>
    <row r="570">
      <c r="D570" s="96"/>
      <c r="G570" s="97"/>
      <c r="R570" s="98"/>
      <c r="BG570" s="96"/>
      <c r="BI570" s="97"/>
      <c r="BL570" s="97"/>
      <c r="BO570" s="97"/>
      <c r="BR570" s="97"/>
      <c r="BU570" s="97"/>
      <c r="BX570" s="97"/>
      <c r="CA570" s="97"/>
      <c r="CD570" s="97"/>
      <c r="CH570" s="99"/>
      <c r="CI570" s="100"/>
      <c r="CJ570" s="101"/>
      <c r="CK570" s="100"/>
      <c r="CL570" s="71"/>
      <c r="CM570" s="102"/>
      <c r="CN570" s="71"/>
      <c r="CO570" s="71"/>
      <c r="CP570" s="101"/>
      <c r="CQ570" s="100"/>
      <c r="CS570" s="49"/>
      <c r="CX570" s="97"/>
      <c r="CY570" s="71"/>
      <c r="CZ570" s="71"/>
      <c r="DB570" s="97"/>
      <c r="DC570" s="104"/>
      <c r="DD570" s="71"/>
      <c r="DE570" s="105"/>
      <c r="DF570" s="71"/>
      <c r="DG570" s="71"/>
      <c r="DH570" s="105"/>
      <c r="DI570" s="71"/>
      <c r="DJ570" s="71"/>
      <c r="DK570" s="71"/>
      <c r="DL570" s="71"/>
    </row>
    <row r="571">
      <c r="D571" s="96"/>
      <c r="G571" s="97"/>
      <c r="R571" s="98"/>
      <c r="BG571" s="96"/>
      <c r="BI571" s="97"/>
      <c r="BL571" s="97"/>
      <c r="BO571" s="97"/>
      <c r="BR571" s="97"/>
      <c r="BU571" s="97"/>
      <c r="BX571" s="97"/>
      <c r="CA571" s="97"/>
      <c r="CD571" s="97"/>
      <c r="CH571" s="99"/>
      <c r="CI571" s="100"/>
      <c r="CJ571" s="101"/>
      <c r="CK571" s="100"/>
      <c r="CL571" s="71"/>
      <c r="CM571" s="102"/>
      <c r="CN571" s="71"/>
      <c r="CO571" s="71"/>
      <c r="CP571" s="101"/>
      <c r="CQ571" s="100"/>
      <c r="CS571" s="49"/>
      <c r="CX571" s="97"/>
      <c r="CY571" s="71"/>
      <c r="CZ571" s="71"/>
      <c r="DB571" s="97"/>
      <c r="DC571" s="104"/>
      <c r="DD571" s="71"/>
      <c r="DE571" s="105"/>
      <c r="DF571" s="71"/>
      <c r="DG571" s="71"/>
      <c r="DH571" s="105"/>
      <c r="DI571" s="71"/>
      <c r="DJ571" s="71"/>
      <c r="DK571" s="71"/>
      <c r="DL571" s="71"/>
    </row>
    <row r="572">
      <c r="D572" s="96"/>
      <c r="G572" s="97"/>
      <c r="R572" s="98"/>
      <c r="BG572" s="96"/>
      <c r="BI572" s="97"/>
      <c r="BL572" s="97"/>
      <c r="BO572" s="97"/>
      <c r="BR572" s="97"/>
      <c r="BU572" s="97"/>
      <c r="BX572" s="97"/>
      <c r="CA572" s="97"/>
      <c r="CD572" s="97"/>
      <c r="CH572" s="99"/>
      <c r="CI572" s="100"/>
      <c r="CJ572" s="101"/>
      <c r="CK572" s="100"/>
      <c r="CL572" s="71"/>
      <c r="CM572" s="102"/>
      <c r="CN572" s="71"/>
      <c r="CO572" s="71"/>
      <c r="CP572" s="101"/>
      <c r="CQ572" s="100"/>
      <c r="CS572" s="49"/>
      <c r="CX572" s="97"/>
      <c r="CY572" s="71"/>
      <c r="CZ572" s="71"/>
      <c r="DB572" s="97"/>
      <c r="DC572" s="104"/>
      <c r="DD572" s="71"/>
      <c r="DE572" s="105"/>
      <c r="DF572" s="71"/>
      <c r="DG572" s="71"/>
      <c r="DH572" s="105"/>
      <c r="DI572" s="71"/>
      <c r="DJ572" s="71"/>
      <c r="DK572" s="71"/>
      <c r="DL572" s="71"/>
    </row>
    <row r="573">
      <c r="D573" s="96"/>
      <c r="G573" s="97"/>
      <c r="R573" s="98"/>
      <c r="BG573" s="96"/>
      <c r="BI573" s="97"/>
      <c r="BL573" s="97"/>
      <c r="BO573" s="97"/>
      <c r="BR573" s="97"/>
      <c r="BU573" s="97"/>
      <c r="BX573" s="97"/>
      <c r="CA573" s="97"/>
      <c r="CD573" s="97"/>
      <c r="CH573" s="99"/>
      <c r="CI573" s="100"/>
      <c r="CJ573" s="101"/>
      <c r="CK573" s="100"/>
      <c r="CL573" s="71"/>
      <c r="CM573" s="102"/>
      <c r="CN573" s="71"/>
      <c r="CO573" s="71"/>
      <c r="CP573" s="101"/>
      <c r="CQ573" s="100"/>
      <c r="CS573" s="49"/>
      <c r="CX573" s="97"/>
      <c r="CY573" s="71"/>
      <c r="CZ573" s="71"/>
      <c r="DB573" s="97"/>
      <c r="DC573" s="104"/>
      <c r="DD573" s="71"/>
      <c r="DE573" s="105"/>
      <c r="DF573" s="71"/>
      <c r="DG573" s="71"/>
      <c r="DH573" s="105"/>
      <c r="DI573" s="71"/>
      <c r="DJ573" s="71"/>
      <c r="DK573" s="71"/>
      <c r="DL573" s="71"/>
    </row>
    <row r="574">
      <c r="D574" s="96"/>
      <c r="G574" s="97"/>
      <c r="R574" s="98"/>
      <c r="BG574" s="96"/>
      <c r="BI574" s="97"/>
      <c r="BL574" s="97"/>
      <c r="BO574" s="97"/>
      <c r="BR574" s="97"/>
      <c r="BU574" s="97"/>
      <c r="BX574" s="97"/>
      <c r="CA574" s="97"/>
      <c r="CD574" s="97"/>
      <c r="CH574" s="99"/>
      <c r="CI574" s="100"/>
      <c r="CJ574" s="101"/>
      <c r="CK574" s="100"/>
      <c r="CL574" s="71"/>
      <c r="CM574" s="102"/>
      <c r="CN574" s="71"/>
      <c r="CO574" s="71"/>
      <c r="CP574" s="101"/>
      <c r="CQ574" s="100"/>
      <c r="CS574" s="49"/>
      <c r="CX574" s="97"/>
      <c r="CY574" s="71"/>
      <c r="CZ574" s="71"/>
      <c r="DB574" s="97"/>
      <c r="DC574" s="104"/>
      <c r="DD574" s="71"/>
      <c r="DE574" s="105"/>
      <c r="DF574" s="71"/>
      <c r="DG574" s="71"/>
      <c r="DH574" s="105"/>
      <c r="DI574" s="71"/>
      <c r="DJ574" s="71"/>
      <c r="DK574" s="71"/>
      <c r="DL574" s="71"/>
    </row>
    <row r="575">
      <c r="D575" s="96"/>
      <c r="G575" s="97"/>
      <c r="R575" s="98"/>
      <c r="BG575" s="96"/>
      <c r="BI575" s="97"/>
      <c r="BL575" s="97"/>
      <c r="BO575" s="97"/>
      <c r="BR575" s="97"/>
      <c r="BU575" s="97"/>
      <c r="BX575" s="97"/>
      <c r="CA575" s="97"/>
      <c r="CD575" s="97"/>
      <c r="CH575" s="99"/>
      <c r="CI575" s="100"/>
      <c r="CJ575" s="101"/>
      <c r="CK575" s="100"/>
      <c r="CL575" s="71"/>
      <c r="CM575" s="102"/>
      <c r="CN575" s="71"/>
      <c r="CO575" s="71"/>
      <c r="CP575" s="101"/>
      <c r="CQ575" s="100"/>
      <c r="CS575" s="49"/>
      <c r="CX575" s="97"/>
      <c r="CY575" s="71"/>
      <c r="CZ575" s="71"/>
      <c r="DB575" s="97"/>
      <c r="DC575" s="104"/>
      <c r="DD575" s="71"/>
      <c r="DE575" s="105"/>
      <c r="DF575" s="71"/>
      <c r="DG575" s="71"/>
      <c r="DH575" s="105"/>
      <c r="DI575" s="71"/>
      <c r="DJ575" s="71"/>
      <c r="DK575" s="71"/>
      <c r="DL575" s="71"/>
    </row>
    <row r="576">
      <c r="D576" s="96"/>
      <c r="G576" s="97"/>
      <c r="R576" s="98"/>
      <c r="BG576" s="96"/>
      <c r="BI576" s="97"/>
      <c r="BL576" s="97"/>
      <c r="BO576" s="97"/>
      <c r="BR576" s="97"/>
      <c r="BU576" s="97"/>
      <c r="BX576" s="97"/>
      <c r="CA576" s="97"/>
      <c r="CD576" s="97"/>
      <c r="CH576" s="99"/>
      <c r="CI576" s="100"/>
      <c r="CJ576" s="101"/>
      <c r="CK576" s="100"/>
      <c r="CL576" s="71"/>
      <c r="CM576" s="102"/>
      <c r="CN576" s="71"/>
      <c r="CO576" s="71"/>
      <c r="CP576" s="101"/>
      <c r="CQ576" s="100"/>
      <c r="CS576" s="49"/>
      <c r="CX576" s="97"/>
      <c r="CY576" s="71"/>
      <c r="CZ576" s="71"/>
      <c r="DB576" s="97"/>
      <c r="DC576" s="104"/>
      <c r="DD576" s="71"/>
      <c r="DE576" s="105"/>
      <c r="DF576" s="71"/>
      <c r="DG576" s="71"/>
      <c r="DH576" s="105"/>
      <c r="DI576" s="71"/>
      <c r="DJ576" s="71"/>
      <c r="DK576" s="71"/>
      <c r="DL576" s="71"/>
    </row>
    <row r="577">
      <c r="D577" s="96"/>
      <c r="G577" s="97"/>
      <c r="R577" s="98"/>
      <c r="BG577" s="96"/>
      <c r="BI577" s="97"/>
      <c r="BL577" s="97"/>
      <c r="BO577" s="97"/>
      <c r="BR577" s="97"/>
      <c r="BU577" s="97"/>
      <c r="BX577" s="97"/>
      <c r="CA577" s="97"/>
      <c r="CD577" s="97"/>
      <c r="CH577" s="99"/>
      <c r="CI577" s="100"/>
      <c r="CJ577" s="101"/>
      <c r="CK577" s="100"/>
      <c r="CL577" s="71"/>
      <c r="CM577" s="102"/>
      <c r="CN577" s="71"/>
      <c r="CO577" s="71"/>
      <c r="CP577" s="101"/>
      <c r="CQ577" s="100"/>
      <c r="CS577" s="49"/>
      <c r="CX577" s="97"/>
      <c r="CY577" s="71"/>
      <c r="CZ577" s="71"/>
      <c r="DB577" s="97"/>
      <c r="DC577" s="104"/>
      <c r="DD577" s="71"/>
      <c r="DE577" s="105"/>
      <c r="DF577" s="71"/>
      <c r="DG577" s="71"/>
      <c r="DH577" s="105"/>
      <c r="DI577" s="71"/>
      <c r="DJ577" s="71"/>
      <c r="DK577" s="71"/>
      <c r="DL577" s="71"/>
    </row>
    <row r="578">
      <c r="D578" s="96"/>
      <c r="G578" s="97"/>
      <c r="R578" s="98"/>
      <c r="BG578" s="96"/>
      <c r="BI578" s="97"/>
      <c r="BL578" s="97"/>
      <c r="BO578" s="97"/>
      <c r="BR578" s="97"/>
      <c r="BU578" s="97"/>
      <c r="BX578" s="97"/>
      <c r="CA578" s="97"/>
      <c r="CD578" s="97"/>
      <c r="CH578" s="99"/>
      <c r="CI578" s="100"/>
      <c r="CJ578" s="101"/>
      <c r="CK578" s="100"/>
      <c r="CL578" s="71"/>
      <c r="CM578" s="102"/>
      <c r="CN578" s="71"/>
      <c r="CO578" s="71"/>
      <c r="CP578" s="101"/>
      <c r="CQ578" s="100"/>
      <c r="CS578" s="49"/>
      <c r="CX578" s="97"/>
      <c r="CY578" s="71"/>
      <c r="CZ578" s="71"/>
      <c r="DB578" s="97"/>
      <c r="DC578" s="104"/>
      <c r="DD578" s="71"/>
      <c r="DE578" s="105"/>
      <c r="DF578" s="71"/>
      <c r="DG578" s="71"/>
      <c r="DH578" s="105"/>
      <c r="DI578" s="71"/>
      <c r="DJ578" s="71"/>
      <c r="DK578" s="71"/>
      <c r="DL578" s="71"/>
    </row>
    <row r="579">
      <c r="D579" s="96"/>
      <c r="G579" s="97"/>
      <c r="R579" s="98"/>
      <c r="BG579" s="96"/>
      <c r="BI579" s="97"/>
      <c r="BL579" s="97"/>
      <c r="BO579" s="97"/>
      <c r="BR579" s="97"/>
      <c r="BU579" s="97"/>
      <c r="BX579" s="97"/>
      <c r="CA579" s="97"/>
      <c r="CD579" s="97"/>
      <c r="CH579" s="99"/>
      <c r="CI579" s="100"/>
      <c r="CJ579" s="101"/>
      <c r="CK579" s="100"/>
      <c r="CL579" s="71"/>
      <c r="CM579" s="102"/>
      <c r="CN579" s="71"/>
      <c r="CO579" s="71"/>
      <c r="CP579" s="101"/>
      <c r="CQ579" s="100"/>
      <c r="CS579" s="49"/>
      <c r="CX579" s="97"/>
      <c r="CY579" s="71"/>
      <c r="CZ579" s="71"/>
      <c r="DB579" s="97"/>
      <c r="DC579" s="104"/>
      <c r="DD579" s="71"/>
      <c r="DE579" s="105"/>
      <c r="DF579" s="71"/>
      <c r="DG579" s="71"/>
      <c r="DH579" s="105"/>
      <c r="DI579" s="71"/>
      <c r="DJ579" s="71"/>
      <c r="DK579" s="71"/>
      <c r="DL579" s="71"/>
    </row>
    <row r="580">
      <c r="D580" s="96"/>
      <c r="G580" s="97"/>
      <c r="R580" s="98"/>
      <c r="BG580" s="96"/>
      <c r="BI580" s="97"/>
      <c r="BL580" s="97"/>
      <c r="BO580" s="97"/>
      <c r="BR580" s="97"/>
      <c r="BU580" s="97"/>
      <c r="BX580" s="97"/>
      <c r="CA580" s="97"/>
      <c r="CD580" s="97"/>
      <c r="CH580" s="99"/>
      <c r="CI580" s="100"/>
      <c r="CJ580" s="101"/>
      <c r="CK580" s="100"/>
      <c r="CL580" s="71"/>
      <c r="CM580" s="102"/>
      <c r="CN580" s="71"/>
      <c r="CO580" s="71"/>
      <c r="CP580" s="101"/>
      <c r="CQ580" s="100"/>
      <c r="CS580" s="49"/>
      <c r="CX580" s="97"/>
      <c r="CY580" s="71"/>
      <c r="CZ580" s="71"/>
      <c r="DB580" s="97"/>
      <c r="DC580" s="104"/>
      <c r="DD580" s="71"/>
      <c r="DE580" s="105"/>
      <c r="DF580" s="71"/>
      <c r="DG580" s="71"/>
      <c r="DH580" s="105"/>
      <c r="DI580" s="71"/>
      <c r="DJ580" s="71"/>
      <c r="DK580" s="71"/>
      <c r="DL580" s="71"/>
    </row>
    <row r="581">
      <c r="D581" s="96"/>
      <c r="G581" s="97"/>
      <c r="R581" s="98"/>
      <c r="BG581" s="96"/>
      <c r="BI581" s="97"/>
      <c r="BL581" s="97"/>
      <c r="BO581" s="97"/>
      <c r="BR581" s="97"/>
      <c r="BU581" s="97"/>
      <c r="BX581" s="97"/>
      <c r="CA581" s="97"/>
      <c r="CD581" s="97"/>
      <c r="CH581" s="99"/>
      <c r="CI581" s="100"/>
      <c r="CJ581" s="101"/>
      <c r="CK581" s="100"/>
      <c r="CL581" s="71"/>
      <c r="CM581" s="102"/>
      <c r="CN581" s="71"/>
      <c r="CO581" s="71"/>
      <c r="CP581" s="101"/>
      <c r="CQ581" s="100"/>
      <c r="CS581" s="49"/>
      <c r="CX581" s="97"/>
      <c r="CY581" s="71"/>
      <c r="CZ581" s="71"/>
      <c r="DB581" s="97"/>
      <c r="DC581" s="104"/>
      <c r="DD581" s="71"/>
      <c r="DE581" s="105"/>
      <c r="DF581" s="71"/>
      <c r="DG581" s="71"/>
      <c r="DH581" s="105"/>
      <c r="DI581" s="71"/>
      <c r="DJ581" s="71"/>
      <c r="DK581" s="71"/>
      <c r="DL581" s="71"/>
    </row>
    <row r="582">
      <c r="D582" s="96"/>
      <c r="G582" s="97"/>
      <c r="R582" s="98"/>
      <c r="BG582" s="96"/>
      <c r="BI582" s="97"/>
      <c r="BL582" s="97"/>
      <c r="BO582" s="97"/>
      <c r="BR582" s="97"/>
      <c r="BU582" s="97"/>
      <c r="BX582" s="97"/>
      <c r="CA582" s="97"/>
      <c r="CD582" s="97"/>
      <c r="CH582" s="99"/>
      <c r="CI582" s="100"/>
      <c r="CJ582" s="101"/>
      <c r="CK582" s="100"/>
      <c r="CL582" s="71"/>
      <c r="CM582" s="102"/>
      <c r="CN582" s="71"/>
      <c r="CO582" s="71"/>
      <c r="CP582" s="101"/>
      <c r="CQ582" s="100"/>
      <c r="CS582" s="49"/>
      <c r="CX582" s="97"/>
      <c r="CY582" s="71"/>
      <c r="CZ582" s="71"/>
      <c r="DB582" s="97"/>
      <c r="DC582" s="104"/>
      <c r="DD582" s="71"/>
      <c r="DE582" s="105"/>
      <c r="DF582" s="71"/>
      <c r="DG582" s="71"/>
      <c r="DH582" s="105"/>
      <c r="DI582" s="71"/>
      <c r="DJ582" s="71"/>
      <c r="DK582" s="71"/>
      <c r="DL582" s="71"/>
    </row>
    <row r="583">
      <c r="D583" s="96"/>
      <c r="G583" s="97"/>
      <c r="R583" s="98"/>
      <c r="BG583" s="96"/>
      <c r="BI583" s="97"/>
      <c r="BL583" s="97"/>
      <c r="BO583" s="97"/>
      <c r="BR583" s="97"/>
      <c r="BU583" s="97"/>
      <c r="BX583" s="97"/>
      <c r="CA583" s="97"/>
      <c r="CD583" s="97"/>
      <c r="CH583" s="99"/>
      <c r="CI583" s="100"/>
      <c r="CJ583" s="101"/>
      <c r="CK583" s="100"/>
      <c r="CL583" s="71"/>
      <c r="CM583" s="102"/>
      <c r="CN583" s="71"/>
      <c r="CO583" s="71"/>
      <c r="CP583" s="101"/>
      <c r="CQ583" s="100"/>
      <c r="CS583" s="49"/>
      <c r="CX583" s="97"/>
      <c r="CY583" s="71"/>
      <c r="CZ583" s="71"/>
      <c r="DB583" s="97"/>
      <c r="DC583" s="104"/>
      <c r="DD583" s="71"/>
      <c r="DE583" s="105"/>
      <c r="DF583" s="71"/>
      <c r="DG583" s="71"/>
      <c r="DH583" s="105"/>
      <c r="DI583" s="71"/>
      <c r="DJ583" s="71"/>
      <c r="DK583" s="71"/>
      <c r="DL583" s="71"/>
    </row>
    <row r="584">
      <c r="D584" s="96"/>
      <c r="G584" s="97"/>
      <c r="R584" s="98"/>
      <c r="BG584" s="96"/>
      <c r="BI584" s="97"/>
      <c r="BL584" s="97"/>
      <c r="BO584" s="97"/>
      <c r="BR584" s="97"/>
      <c r="BU584" s="97"/>
      <c r="BX584" s="97"/>
      <c r="CA584" s="97"/>
      <c r="CD584" s="97"/>
      <c r="CH584" s="99"/>
      <c r="CI584" s="100"/>
      <c r="CJ584" s="101"/>
      <c r="CK584" s="100"/>
      <c r="CL584" s="71"/>
      <c r="CM584" s="102"/>
      <c r="CN584" s="71"/>
      <c r="CO584" s="71"/>
      <c r="CP584" s="101"/>
      <c r="CQ584" s="100"/>
      <c r="CS584" s="49"/>
      <c r="CX584" s="97"/>
      <c r="CY584" s="71"/>
      <c r="CZ584" s="71"/>
      <c r="DB584" s="97"/>
      <c r="DC584" s="104"/>
      <c r="DD584" s="71"/>
      <c r="DE584" s="105"/>
      <c r="DF584" s="71"/>
      <c r="DG584" s="71"/>
      <c r="DH584" s="105"/>
      <c r="DI584" s="71"/>
      <c r="DJ584" s="71"/>
      <c r="DK584" s="71"/>
      <c r="DL584" s="71"/>
    </row>
    <row r="585">
      <c r="D585" s="96"/>
      <c r="G585" s="97"/>
      <c r="R585" s="98"/>
      <c r="BG585" s="96"/>
      <c r="BI585" s="97"/>
      <c r="BL585" s="97"/>
      <c r="BO585" s="97"/>
      <c r="BR585" s="97"/>
      <c r="BU585" s="97"/>
      <c r="BX585" s="97"/>
      <c r="CA585" s="97"/>
      <c r="CD585" s="97"/>
      <c r="CH585" s="99"/>
      <c r="CI585" s="100"/>
      <c r="CJ585" s="101"/>
      <c r="CK585" s="100"/>
      <c r="CL585" s="71"/>
      <c r="CM585" s="102"/>
      <c r="CN585" s="71"/>
      <c r="CO585" s="71"/>
      <c r="CP585" s="101"/>
      <c r="CQ585" s="100"/>
      <c r="CS585" s="49"/>
      <c r="CX585" s="97"/>
      <c r="CY585" s="71"/>
      <c r="CZ585" s="71"/>
      <c r="DB585" s="97"/>
      <c r="DC585" s="104"/>
      <c r="DD585" s="71"/>
      <c r="DE585" s="105"/>
      <c r="DF585" s="71"/>
      <c r="DG585" s="71"/>
      <c r="DH585" s="105"/>
      <c r="DI585" s="71"/>
      <c r="DJ585" s="71"/>
      <c r="DK585" s="71"/>
      <c r="DL585" s="71"/>
    </row>
    <row r="586">
      <c r="D586" s="96"/>
      <c r="G586" s="97"/>
      <c r="R586" s="98"/>
      <c r="BG586" s="96"/>
      <c r="BI586" s="97"/>
      <c r="BL586" s="97"/>
      <c r="BO586" s="97"/>
      <c r="BR586" s="97"/>
      <c r="BU586" s="97"/>
      <c r="BX586" s="97"/>
      <c r="CA586" s="97"/>
      <c r="CD586" s="97"/>
      <c r="CH586" s="99"/>
      <c r="CI586" s="100"/>
      <c r="CJ586" s="101"/>
      <c r="CK586" s="100"/>
      <c r="CL586" s="71"/>
      <c r="CM586" s="102"/>
      <c r="CN586" s="71"/>
      <c r="CO586" s="71"/>
      <c r="CP586" s="101"/>
      <c r="CQ586" s="100"/>
      <c r="CS586" s="49"/>
      <c r="CX586" s="97"/>
      <c r="CY586" s="71"/>
      <c r="CZ586" s="71"/>
      <c r="DB586" s="97"/>
      <c r="DC586" s="104"/>
      <c r="DD586" s="71"/>
      <c r="DE586" s="105"/>
      <c r="DF586" s="71"/>
      <c r="DG586" s="71"/>
      <c r="DH586" s="105"/>
      <c r="DI586" s="71"/>
      <c r="DJ586" s="71"/>
      <c r="DK586" s="71"/>
      <c r="DL586" s="71"/>
    </row>
    <row r="587">
      <c r="D587" s="96"/>
      <c r="G587" s="97"/>
      <c r="R587" s="98"/>
      <c r="BG587" s="96"/>
      <c r="BI587" s="97"/>
      <c r="BL587" s="97"/>
      <c r="BO587" s="97"/>
      <c r="BR587" s="97"/>
      <c r="BU587" s="97"/>
      <c r="BX587" s="97"/>
      <c r="CA587" s="97"/>
      <c r="CD587" s="97"/>
      <c r="CH587" s="99"/>
      <c r="CI587" s="100"/>
      <c r="CJ587" s="101"/>
      <c r="CK587" s="100"/>
      <c r="CL587" s="71"/>
      <c r="CM587" s="102"/>
      <c r="CN587" s="71"/>
      <c r="CO587" s="71"/>
      <c r="CP587" s="101"/>
      <c r="CQ587" s="100"/>
      <c r="CS587" s="49"/>
      <c r="CX587" s="97"/>
      <c r="CY587" s="71"/>
      <c r="CZ587" s="71"/>
      <c r="DB587" s="97"/>
      <c r="DC587" s="104"/>
      <c r="DD587" s="71"/>
      <c r="DE587" s="105"/>
      <c r="DF587" s="71"/>
      <c r="DG587" s="71"/>
      <c r="DH587" s="105"/>
      <c r="DI587" s="71"/>
      <c r="DJ587" s="71"/>
      <c r="DK587" s="71"/>
      <c r="DL587" s="71"/>
    </row>
    <row r="588">
      <c r="D588" s="96"/>
      <c r="G588" s="97"/>
      <c r="R588" s="98"/>
      <c r="BG588" s="96"/>
      <c r="BI588" s="97"/>
      <c r="BL588" s="97"/>
      <c r="BO588" s="97"/>
      <c r="BR588" s="97"/>
      <c r="BU588" s="97"/>
      <c r="BX588" s="97"/>
      <c r="CA588" s="97"/>
      <c r="CD588" s="97"/>
      <c r="CH588" s="99"/>
      <c r="CI588" s="100"/>
      <c r="CJ588" s="101"/>
      <c r="CK588" s="100"/>
      <c r="CL588" s="71"/>
      <c r="CM588" s="102"/>
      <c r="CN588" s="71"/>
      <c r="CO588" s="71"/>
      <c r="CP588" s="101"/>
      <c r="CQ588" s="100"/>
      <c r="CS588" s="49"/>
      <c r="CX588" s="97"/>
      <c r="CY588" s="71"/>
      <c r="CZ588" s="71"/>
      <c r="DB588" s="97"/>
      <c r="DC588" s="104"/>
      <c r="DD588" s="71"/>
      <c r="DE588" s="105"/>
      <c r="DF588" s="71"/>
      <c r="DG588" s="71"/>
      <c r="DH588" s="105"/>
      <c r="DI588" s="71"/>
      <c r="DJ588" s="71"/>
      <c r="DK588" s="71"/>
      <c r="DL588" s="71"/>
    </row>
    <row r="589">
      <c r="D589" s="96"/>
      <c r="G589" s="97"/>
      <c r="R589" s="98"/>
      <c r="BG589" s="96"/>
      <c r="BI589" s="97"/>
      <c r="BL589" s="97"/>
      <c r="BO589" s="97"/>
      <c r="BR589" s="97"/>
      <c r="BU589" s="97"/>
      <c r="BX589" s="97"/>
      <c r="CA589" s="97"/>
      <c r="CD589" s="97"/>
      <c r="CH589" s="99"/>
      <c r="CI589" s="100"/>
      <c r="CJ589" s="101"/>
      <c r="CK589" s="100"/>
      <c r="CL589" s="71"/>
      <c r="CM589" s="102"/>
      <c r="CN589" s="71"/>
      <c r="CO589" s="71"/>
      <c r="CP589" s="101"/>
      <c r="CQ589" s="100"/>
      <c r="CS589" s="49"/>
      <c r="CX589" s="97"/>
      <c r="CY589" s="71"/>
      <c r="CZ589" s="71"/>
      <c r="DB589" s="97"/>
      <c r="DC589" s="104"/>
      <c r="DD589" s="71"/>
      <c r="DE589" s="105"/>
      <c r="DF589" s="71"/>
      <c r="DG589" s="71"/>
      <c r="DH589" s="105"/>
      <c r="DI589" s="71"/>
      <c r="DJ589" s="71"/>
      <c r="DK589" s="71"/>
      <c r="DL589" s="71"/>
    </row>
    <row r="590">
      <c r="D590" s="96"/>
      <c r="G590" s="97"/>
      <c r="R590" s="98"/>
      <c r="BG590" s="96"/>
      <c r="BI590" s="97"/>
      <c r="BL590" s="97"/>
      <c r="BO590" s="97"/>
      <c r="BR590" s="97"/>
      <c r="BU590" s="97"/>
      <c r="BX590" s="97"/>
      <c r="CA590" s="97"/>
      <c r="CD590" s="97"/>
      <c r="CH590" s="99"/>
      <c r="CI590" s="100"/>
      <c r="CJ590" s="101"/>
      <c r="CK590" s="100"/>
      <c r="CL590" s="71"/>
      <c r="CM590" s="102"/>
      <c r="CN590" s="71"/>
      <c r="CO590" s="71"/>
      <c r="CP590" s="101"/>
      <c r="CQ590" s="100"/>
      <c r="CS590" s="49"/>
      <c r="CX590" s="97"/>
      <c r="CY590" s="71"/>
      <c r="CZ590" s="71"/>
      <c r="DB590" s="97"/>
      <c r="DC590" s="104"/>
      <c r="DD590" s="71"/>
      <c r="DE590" s="105"/>
      <c r="DF590" s="71"/>
      <c r="DG590" s="71"/>
      <c r="DH590" s="105"/>
      <c r="DI590" s="71"/>
      <c r="DJ590" s="71"/>
      <c r="DK590" s="71"/>
      <c r="DL590" s="71"/>
    </row>
    <row r="591">
      <c r="D591" s="96"/>
      <c r="G591" s="97"/>
      <c r="R591" s="98"/>
      <c r="BG591" s="96"/>
      <c r="BI591" s="97"/>
      <c r="BL591" s="97"/>
      <c r="BO591" s="97"/>
      <c r="BR591" s="97"/>
      <c r="BU591" s="97"/>
      <c r="BX591" s="97"/>
      <c r="CA591" s="97"/>
      <c r="CD591" s="97"/>
      <c r="CH591" s="99"/>
      <c r="CI591" s="100"/>
      <c r="CJ591" s="101"/>
      <c r="CK591" s="100"/>
      <c r="CL591" s="71"/>
      <c r="CM591" s="102"/>
      <c r="CN591" s="71"/>
      <c r="CO591" s="71"/>
      <c r="CP591" s="101"/>
      <c r="CQ591" s="100"/>
      <c r="CS591" s="49"/>
      <c r="CX591" s="97"/>
      <c r="CY591" s="71"/>
      <c r="CZ591" s="71"/>
      <c r="DB591" s="97"/>
      <c r="DC591" s="104"/>
      <c r="DD591" s="71"/>
      <c r="DE591" s="105"/>
      <c r="DF591" s="71"/>
      <c r="DG591" s="71"/>
      <c r="DH591" s="105"/>
      <c r="DI591" s="71"/>
      <c r="DJ591" s="71"/>
      <c r="DK591" s="71"/>
      <c r="DL591" s="71"/>
    </row>
    <row r="592">
      <c r="D592" s="96"/>
      <c r="G592" s="97"/>
      <c r="R592" s="98"/>
      <c r="BG592" s="96"/>
      <c r="BI592" s="97"/>
      <c r="BL592" s="97"/>
      <c r="BO592" s="97"/>
      <c r="BR592" s="97"/>
      <c r="BU592" s="97"/>
      <c r="BX592" s="97"/>
      <c r="CA592" s="97"/>
      <c r="CD592" s="97"/>
      <c r="CH592" s="99"/>
      <c r="CI592" s="100"/>
      <c r="CJ592" s="101"/>
      <c r="CK592" s="100"/>
      <c r="CL592" s="71"/>
      <c r="CM592" s="102"/>
      <c r="CN592" s="71"/>
      <c r="CO592" s="71"/>
      <c r="CP592" s="101"/>
      <c r="CQ592" s="100"/>
      <c r="CS592" s="49"/>
      <c r="CX592" s="97"/>
      <c r="CY592" s="71"/>
      <c r="CZ592" s="71"/>
      <c r="DB592" s="97"/>
      <c r="DC592" s="104"/>
      <c r="DD592" s="71"/>
      <c r="DE592" s="105"/>
      <c r="DF592" s="71"/>
      <c r="DG592" s="71"/>
      <c r="DH592" s="105"/>
      <c r="DI592" s="71"/>
      <c r="DJ592" s="71"/>
      <c r="DK592" s="71"/>
      <c r="DL592" s="71"/>
    </row>
    <row r="593">
      <c r="D593" s="96"/>
      <c r="G593" s="97"/>
      <c r="R593" s="98"/>
      <c r="BG593" s="96"/>
      <c r="BI593" s="97"/>
      <c r="BL593" s="97"/>
      <c r="BO593" s="97"/>
      <c r="BR593" s="97"/>
      <c r="BU593" s="97"/>
      <c r="BX593" s="97"/>
      <c r="CA593" s="97"/>
      <c r="CD593" s="97"/>
      <c r="CH593" s="99"/>
      <c r="CI593" s="100"/>
      <c r="CJ593" s="101"/>
      <c r="CK593" s="100"/>
      <c r="CL593" s="71"/>
      <c r="CM593" s="102"/>
      <c r="CN593" s="71"/>
      <c r="CO593" s="71"/>
      <c r="CP593" s="101"/>
      <c r="CQ593" s="100"/>
      <c r="CS593" s="49"/>
      <c r="CX593" s="97"/>
      <c r="CY593" s="71"/>
      <c r="CZ593" s="71"/>
      <c r="DB593" s="97"/>
      <c r="DC593" s="104"/>
      <c r="DD593" s="71"/>
      <c r="DE593" s="105"/>
      <c r="DF593" s="71"/>
      <c r="DG593" s="71"/>
      <c r="DH593" s="105"/>
      <c r="DI593" s="71"/>
      <c r="DJ593" s="71"/>
      <c r="DK593" s="71"/>
      <c r="DL593" s="71"/>
    </row>
    <row r="594">
      <c r="D594" s="96"/>
      <c r="G594" s="97"/>
      <c r="R594" s="98"/>
      <c r="BG594" s="96"/>
      <c r="BI594" s="97"/>
      <c r="BL594" s="97"/>
      <c r="BO594" s="97"/>
      <c r="BR594" s="97"/>
      <c r="BU594" s="97"/>
      <c r="BX594" s="97"/>
      <c r="CA594" s="97"/>
      <c r="CD594" s="97"/>
      <c r="CH594" s="99"/>
      <c r="CI594" s="100"/>
      <c r="CJ594" s="101"/>
      <c r="CK594" s="100"/>
      <c r="CL594" s="71"/>
      <c r="CM594" s="102"/>
      <c r="CN594" s="71"/>
      <c r="CO594" s="71"/>
      <c r="CP594" s="101"/>
      <c r="CQ594" s="100"/>
      <c r="CS594" s="49"/>
      <c r="CX594" s="97"/>
      <c r="CY594" s="71"/>
      <c r="CZ594" s="71"/>
      <c r="DB594" s="97"/>
      <c r="DC594" s="104"/>
      <c r="DD594" s="71"/>
      <c r="DE594" s="105"/>
      <c r="DF594" s="71"/>
      <c r="DG594" s="71"/>
      <c r="DH594" s="105"/>
      <c r="DI594" s="71"/>
      <c r="DJ594" s="71"/>
      <c r="DK594" s="71"/>
      <c r="DL594" s="71"/>
    </row>
    <row r="595">
      <c r="D595" s="96"/>
      <c r="G595" s="97"/>
      <c r="R595" s="98"/>
      <c r="BG595" s="96"/>
      <c r="BI595" s="97"/>
      <c r="BL595" s="97"/>
      <c r="BO595" s="97"/>
      <c r="BR595" s="97"/>
      <c r="BU595" s="97"/>
      <c r="BX595" s="97"/>
      <c r="CA595" s="97"/>
      <c r="CD595" s="97"/>
      <c r="CH595" s="99"/>
      <c r="CI595" s="100"/>
      <c r="CJ595" s="101"/>
      <c r="CK595" s="100"/>
      <c r="CL595" s="71"/>
      <c r="CM595" s="102"/>
      <c r="CN595" s="71"/>
      <c r="CO595" s="71"/>
      <c r="CP595" s="101"/>
      <c r="CQ595" s="100"/>
      <c r="CS595" s="49"/>
      <c r="CX595" s="97"/>
      <c r="CY595" s="71"/>
      <c r="CZ595" s="71"/>
      <c r="DB595" s="97"/>
      <c r="DC595" s="104"/>
      <c r="DD595" s="71"/>
      <c r="DE595" s="105"/>
      <c r="DF595" s="71"/>
      <c r="DG595" s="71"/>
      <c r="DH595" s="105"/>
      <c r="DI595" s="71"/>
      <c r="DJ595" s="71"/>
      <c r="DK595" s="71"/>
      <c r="DL595" s="71"/>
    </row>
    <row r="596">
      <c r="D596" s="96"/>
      <c r="G596" s="97"/>
      <c r="R596" s="98"/>
      <c r="BG596" s="96"/>
      <c r="BI596" s="97"/>
      <c r="BL596" s="97"/>
      <c r="BO596" s="97"/>
      <c r="BR596" s="97"/>
      <c r="BU596" s="97"/>
      <c r="BX596" s="97"/>
      <c r="CA596" s="97"/>
      <c r="CD596" s="97"/>
      <c r="CH596" s="99"/>
      <c r="CI596" s="100"/>
      <c r="CJ596" s="101"/>
      <c r="CK596" s="100"/>
      <c r="CL596" s="71"/>
      <c r="CM596" s="102"/>
      <c r="CN596" s="71"/>
      <c r="CO596" s="71"/>
      <c r="CP596" s="101"/>
      <c r="CQ596" s="100"/>
      <c r="CS596" s="49"/>
      <c r="CX596" s="97"/>
      <c r="CY596" s="71"/>
      <c r="CZ596" s="71"/>
      <c r="DB596" s="97"/>
      <c r="DC596" s="104"/>
      <c r="DD596" s="71"/>
      <c r="DE596" s="105"/>
      <c r="DF596" s="71"/>
      <c r="DG596" s="71"/>
      <c r="DH596" s="105"/>
      <c r="DI596" s="71"/>
      <c r="DJ596" s="71"/>
      <c r="DK596" s="71"/>
      <c r="DL596" s="71"/>
    </row>
    <row r="597">
      <c r="D597" s="96"/>
      <c r="G597" s="97"/>
      <c r="R597" s="98"/>
      <c r="BG597" s="96"/>
      <c r="BI597" s="97"/>
      <c r="BL597" s="97"/>
      <c r="BO597" s="97"/>
      <c r="BR597" s="97"/>
      <c r="BU597" s="97"/>
      <c r="BX597" s="97"/>
      <c r="CA597" s="97"/>
      <c r="CD597" s="97"/>
      <c r="CH597" s="99"/>
      <c r="CI597" s="100"/>
      <c r="CJ597" s="101"/>
      <c r="CK597" s="100"/>
      <c r="CL597" s="71"/>
      <c r="CM597" s="102"/>
      <c r="CN597" s="71"/>
      <c r="CO597" s="71"/>
      <c r="CP597" s="101"/>
      <c r="CQ597" s="100"/>
      <c r="CS597" s="49"/>
      <c r="CX597" s="97"/>
      <c r="CY597" s="71"/>
      <c r="CZ597" s="71"/>
      <c r="DB597" s="97"/>
      <c r="DC597" s="104"/>
      <c r="DD597" s="71"/>
      <c r="DE597" s="105"/>
      <c r="DF597" s="71"/>
      <c r="DG597" s="71"/>
      <c r="DH597" s="105"/>
      <c r="DI597" s="71"/>
      <c r="DJ597" s="71"/>
      <c r="DK597" s="71"/>
      <c r="DL597" s="71"/>
    </row>
    <row r="598">
      <c r="D598" s="96"/>
      <c r="G598" s="97"/>
      <c r="R598" s="98"/>
      <c r="BG598" s="96"/>
      <c r="BI598" s="97"/>
      <c r="BL598" s="97"/>
      <c r="BO598" s="97"/>
      <c r="BR598" s="97"/>
      <c r="BU598" s="97"/>
      <c r="BX598" s="97"/>
      <c r="CA598" s="97"/>
      <c r="CD598" s="97"/>
      <c r="CH598" s="99"/>
      <c r="CI598" s="100"/>
      <c r="CJ598" s="101"/>
      <c r="CK598" s="100"/>
      <c r="CL598" s="71"/>
      <c r="CM598" s="102"/>
      <c r="CN598" s="71"/>
      <c r="CO598" s="71"/>
      <c r="CP598" s="101"/>
      <c r="CQ598" s="100"/>
      <c r="CS598" s="49"/>
      <c r="CX598" s="97"/>
      <c r="CY598" s="71"/>
      <c r="CZ598" s="71"/>
      <c r="DB598" s="97"/>
      <c r="DC598" s="104"/>
      <c r="DD598" s="71"/>
      <c r="DE598" s="105"/>
      <c r="DF598" s="71"/>
      <c r="DG598" s="71"/>
      <c r="DH598" s="105"/>
      <c r="DI598" s="71"/>
      <c r="DJ598" s="71"/>
      <c r="DK598" s="71"/>
      <c r="DL598" s="71"/>
    </row>
    <row r="599">
      <c r="D599" s="96"/>
      <c r="G599" s="97"/>
      <c r="R599" s="98"/>
      <c r="BG599" s="96"/>
      <c r="BI599" s="97"/>
      <c r="BL599" s="97"/>
      <c r="BO599" s="97"/>
      <c r="BR599" s="97"/>
      <c r="BU599" s="97"/>
      <c r="BX599" s="97"/>
      <c r="CA599" s="97"/>
      <c r="CD599" s="97"/>
      <c r="CH599" s="99"/>
      <c r="CI599" s="100"/>
      <c r="CJ599" s="101"/>
      <c r="CK599" s="100"/>
      <c r="CL599" s="71"/>
      <c r="CM599" s="102"/>
      <c r="CN599" s="71"/>
      <c r="CO599" s="71"/>
      <c r="CP599" s="101"/>
      <c r="CQ599" s="100"/>
      <c r="CS599" s="49"/>
      <c r="CX599" s="97"/>
      <c r="CY599" s="71"/>
      <c r="CZ599" s="71"/>
      <c r="DB599" s="97"/>
      <c r="DC599" s="104"/>
      <c r="DD599" s="71"/>
      <c r="DE599" s="105"/>
      <c r="DF599" s="71"/>
      <c r="DG599" s="71"/>
      <c r="DH599" s="105"/>
      <c r="DI599" s="71"/>
      <c r="DJ599" s="71"/>
      <c r="DK599" s="71"/>
      <c r="DL599" s="71"/>
    </row>
    <row r="600">
      <c r="D600" s="96"/>
      <c r="G600" s="97"/>
      <c r="R600" s="98"/>
      <c r="BG600" s="96"/>
      <c r="BI600" s="97"/>
      <c r="BL600" s="97"/>
      <c r="BO600" s="97"/>
      <c r="BR600" s="97"/>
      <c r="BU600" s="97"/>
      <c r="BX600" s="97"/>
      <c r="CA600" s="97"/>
      <c r="CD600" s="97"/>
      <c r="CH600" s="99"/>
      <c r="CI600" s="100"/>
      <c r="CJ600" s="101"/>
      <c r="CK600" s="100"/>
      <c r="CL600" s="71"/>
      <c r="CM600" s="102"/>
      <c r="CN600" s="71"/>
      <c r="CO600" s="71"/>
      <c r="CP600" s="101"/>
      <c r="CQ600" s="100"/>
      <c r="CS600" s="49"/>
      <c r="CX600" s="97"/>
      <c r="CY600" s="71"/>
      <c r="CZ600" s="71"/>
      <c r="DB600" s="97"/>
      <c r="DC600" s="104"/>
      <c r="DD600" s="71"/>
      <c r="DE600" s="105"/>
      <c r="DF600" s="71"/>
      <c r="DG600" s="71"/>
      <c r="DH600" s="105"/>
      <c r="DI600" s="71"/>
      <c r="DJ600" s="71"/>
      <c r="DK600" s="71"/>
      <c r="DL600" s="71"/>
    </row>
    <row r="601">
      <c r="D601" s="96"/>
      <c r="G601" s="97"/>
      <c r="R601" s="98"/>
      <c r="BG601" s="96"/>
      <c r="BI601" s="97"/>
      <c r="BL601" s="97"/>
      <c r="BO601" s="97"/>
      <c r="BR601" s="97"/>
      <c r="BU601" s="97"/>
      <c r="BX601" s="97"/>
      <c r="CA601" s="97"/>
      <c r="CD601" s="97"/>
      <c r="CH601" s="99"/>
      <c r="CI601" s="100"/>
      <c r="CJ601" s="101"/>
      <c r="CK601" s="100"/>
      <c r="CL601" s="71"/>
      <c r="CM601" s="102"/>
      <c r="CN601" s="71"/>
      <c r="CO601" s="71"/>
      <c r="CP601" s="101"/>
      <c r="CQ601" s="100"/>
      <c r="CS601" s="49"/>
      <c r="CX601" s="97"/>
      <c r="CY601" s="71"/>
      <c r="CZ601" s="71"/>
      <c r="DB601" s="97"/>
      <c r="DC601" s="104"/>
      <c r="DD601" s="71"/>
      <c r="DE601" s="105"/>
      <c r="DF601" s="71"/>
      <c r="DG601" s="71"/>
      <c r="DH601" s="105"/>
      <c r="DI601" s="71"/>
      <c r="DJ601" s="71"/>
      <c r="DK601" s="71"/>
      <c r="DL601" s="71"/>
    </row>
    <row r="602">
      <c r="D602" s="96"/>
      <c r="G602" s="97"/>
      <c r="R602" s="98"/>
      <c r="BG602" s="96"/>
      <c r="BI602" s="97"/>
      <c r="BL602" s="97"/>
      <c r="BO602" s="97"/>
      <c r="BR602" s="97"/>
      <c r="BU602" s="97"/>
      <c r="BX602" s="97"/>
      <c r="CA602" s="97"/>
      <c r="CD602" s="97"/>
      <c r="CH602" s="99"/>
      <c r="CI602" s="100"/>
      <c r="CJ602" s="101"/>
      <c r="CK602" s="100"/>
      <c r="CL602" s="71"/>
      <c r="CM602" s="102"/>
      <c r="CN602" s="71"/>
      <c r="CO602" s="71"/>
      <c r="CP602" s="101"/>
      <c r="CQ602" s="100"/>
      <c r="CS602" s="49"/>
      <c r="CX602" s="97"/>
      <c r="CY602" s="71"/>
      <c r="CZ602" s="71"/>
      <c r="DB602" s="97"/>
      <c r="DC602" s="104"/>
      <c r="DD602" s="71"/>
      <c r="DE602" s="105"/>
      <c r="DF602" s="71"/>
      <c r="DG602" s="71"/>
      <c r="DH602" s="105"/>
      <c r="DI602" s="71"/>
      <c r="DJ602" s="71"/>
      <c r="DK602" s="71"/>
      <c r="DL602" s="71"/>
    </row>
    <row r="603">
      <c r="D603" s="96"/>
      <c r="G603" s="97"/>
      <c r="R603" s="98"/>
      <c r="BG603" s="96"/>
      <c r="BI603" s="97"/>
      <c r="BL603" s="97"/>
      <c r="BO603" s="97"/>
      <c r="BR603" s="97"/>
      <c r="BU603" s="97"/>
      <c r="BX603" s="97"/>
      <c r="CA603" s="97"/>
      <c r="CD603" s="97"/>
      <c r="CH603" s="99"/>
      <c r="CI603" s="100"/>
      <c r="CJ603" s="101"/>
      <c r="CK603" s="100"/>
      <c r="CL603" s="71"/>
      <c r="CM603" s="102"/>
      <c r="CN603" s="71"/>
      <c r="CO603" s="71"/>
      <c r="CP603" s="101"/>
      <c r="CQ603" s="100"/>
      <c r="CS603" s="49"/>
      <c r="CX603" s="97"/>
      <c r="CY603" s="71"/>
      <c r="CZ603" s="71"/>
      <c r="DB603" s="97"/>
      <c r="DC603" s="104"/>
      <c r="DD603" s="71"/>
      <c r="DE603" s="105"/>
      <c r="DF603" s="71"/>
      <c r="DG603" s="71"/>
      <c r="DH603" s="105"/>
      <c r="DI603" s="71"/>
      <c r="DJ603" s="71"/>
      <c r="DK603" s="71"/>
      <c r="DL603" s="71"/>
    </row>
    <row r="604">
      <c r="D604" s="96"/>
      <c r="G604" s="97"/>
      <c r="R604" s="98"/>
      <c r="BG604" s="96"/>
      <c r="BI604" s="97"/>
      <c r="BL604" s="97"/>
      <c r="BO604" s="97"/>
      <c r="BR604" s="97"/>
      <c r="BU604" s="97"/>
      <c r="BX604" s="97"/>
      <c r="CA604" s="97"/>
      <c r="CD604" s="97"/>
      <c r="CH604" s="99"/>
      <c r="CI604" s="100"/>
      <c r="CJ604" s="101"/>
      <c r="CK604" s="100"/>
      <c r="CL604" s="71"/>
      <c r="CM604" s="102"/>
      <c r="CN604" s="71"/>
      <c r="CO604" s="71"/>
      <c r="CP604" s="101"/>
      <c r="CQ604" s="100"/>
      <c r="CS604" s="49"/>
      <c r="CX604" s="97"/>
      <c r="CY604" s="71"/>
      <c r="CZ604" s="71"/>
      <c r="DB604" s="97"/>
      <c r="DC604" s="104"/>
      <c r="DD604" s="71"/>
      <c r="DE604" s="105"/>
      <c r="DF604" s="71"/>
      <c r="DG604" s="71"/>
      <c r="DH604" s="105"/>
      <c r="DI604" s="71"/>
      <c r="DJ604" s="71"/>
      <c r="DK604" s="71"/>
      <c r="DL604" s="71"/>
    </row>
    <row r="605">
      <c r="D605" s="96"/>
      <c r="G605" s="97"/>
      <c r="R605" s="98"/>
      <c r="BG605" s="96"/>
      <c r="BI605" s="97"/>
      <c r="BL605" s="97"/>
      <c r="BO605" s="97"/>
      <c r="BR605" s="97"/>
      <c r="BU605" s="97"/>
      <c r="BX605" s="97"/>
      <c r="CA605" s="97"/>
      <c r="CD605" s="97"/>
      <c r="CH605" s="99"/>
      <c r="CI605" s="100"/>
      <c r="CJ605" s="101"/>
      <c r="CK605" s="100"/>
      <c r="CL605" s="71"/>
      <c r="CM605" s="102"/>
      <c r="CN605" s="71"/>
      <c r="CO605" s="71"/>
      <c r="CP605" s="101"/>
      <c r="CQ605" s="100"/>
      <c r="CS605" s="49"/>
      <c r="CX605" s="97"/>
      <c r="CY605" s="71"/>
      <c r="CZ605" s="71"/>
      <c r="DB605" s="97"/>
      <c r="DC605" s="104"/>
      <c r="DD605" s="71"/>
      <c r="DE605" s="105"/>
      <c r="DF605" s="71"/>
      <c r="DG605" s="71"/>
      <c r="DH605" s="105"/>
      <c r="DI605" s="71"/>
      <c r="DJ605" s="71"/>
      <c r="DK605" s="71"/>
      <c r="DL605" s="71"/>
    </row>
    <row r="606">
      <c r="D606" s="96"/>
      <c r="G606" s="97"/>
      <c r="R606" s="98"/>
      <c r="BG606" s="96"/>
      <c r="BI606" s="97"/>
      <c r="BL606" s="97"/>
      <c r="BO606" s="97"/>
      <c r="BR606" s="97"/>
      <c r="BU606" s="97"/>
      <c r="BX606" s="97"/>
      <c r="CA606" s="97"/>
      <c r="CD606" s="97"/>
      <c r="CH606" s="99"/>
      <c r="CI606" s="100"/>
      <c r="CJ606" s="101"/>
      <c r="CK606" s="100"/>
      <c r="CL606" s="71"/>
      <c r="CM606" s="102"/>
      <c r="CN606" s="71"/>
      <c r="CO606" s="71"/>
      <c r="CP606" s="101"/>
      <c r="CQ606" s="100"/>
      <c r="CS606" s="49"/>
      <c r="CX606" s="97"/>
      <c r="CY606" s="71"/>
      <c r="CZ606" s="71"/>
      <c r="DB606" s="97"/>
      <c r="DC606" s="104"/>
      <c r="DD606" s="71"/>
      <c r="DE606" s="105"/>
      <c r="DF606" s="71"/>
      <c r="DG606" s="71"/>
      <c r="DH606" s="105"/>
      <c r="DI606" s="71"/>
      <c r="DJ606" s="71"/>
      <c r="DK606" s="71"/>
      <c r="DL606" s="71"/>
    </row>
    <row r="607">
      <c r="D607" s="96"/>
      <c r="G607" s="97"/>
      <c r="R607" s="98"/>
      <c r="BG607" s="96"/>
      <c r="BI607" s="97"/>
      <c r="BL607" s="97"/>
      <c r="BO607" s="97"/>
      <c r="BR607" s="97"/>
      <c r="BU607" s="97"/>
      <c r="BX607" s="97"/>
      <c r="CA607" s="97"/>
      <c r="CD607" s="97"/>
      <c r="CH607" s="99"/>
      <c r="CI607" s="100"/>
      <c r="CJ607" s="101"/>
      <c r="CK607" s="100"/>
      <c r="CL607" s="71"/>
      <c r="CM607" s="102"/>
      <c r="CN607" s="71"/>
      <c r="CO607" s="71"/>
      <c r="CP607" s="101"/>
      <c r="CQ607" s="100"/>
      <c r="CS607" s="49"/>
      <c r="CX607" s="97"/>
      <c r="CY607" s="71"/>
      <c r="CZ607" s="71"/>
      <c r="DB607" s="97"/>
      <c r="DC607" s="104"/>
      <c r="DD607" s="71"/>
      <c r="DE607" s="105"/>
      <c r="DF607" s="71"/>
      <c r="DG607" s="71"/>
      <c r="DH607" s="105"/>
      <c r="DI607" s="71"/>
      <c r="DJ607" s="71"/>
      <c r="DK607" s="71"/>
      <c r="DL607" s="71"/>
    </row>
    <row r="608">
      <c r="D608" s="96"/>
      <c r="G608" s="97"/>
      <c r="R608" s="98"/>
      <c r="BG608" s="96"/>
      <c r="BI608" s="97"/>
      <c r="BL608" s="97"/>
      <c r="BO608" s="97"/>
      <c r="BR608" s="97"/>
      <c r="BU608" s="97"/>
      <c r="BX608" s="97"/>
      <c r="CA608" s="97"/>
      <c r="CD608" s="97"/>
      <c r="CH608" s="99"/>
      <c r="CI608" s="100"/>
      <c r="CJ608" s="101"/>
      <c r="CK608" s="100"/>
      <c r="CL608" s="71"/>
      <c r="CM608" s="102"/>
      <c r="CN608" s="71"/>
      <c r="CO608" s="71"/>
      <c r="CP608" s="101"/>
      <c r="CQ608" s="100"/>
      <c r="CS608" s="49"/>
      <c r="CX608" s="97"/>
      <c r="CY608" s="71"/>
      <c r="CZ608" s="71"/>
      <c r="DB608" s="97"/>
      <c r="DC608" s="104"/>
      <c r="DD608" s="71"/>
      <c r="DE608" s="105"/>
      <c r="DF608" s="71"/>
      <c r="DG608" s="71"/>
      <c r="DH608" s="105"/>
      <c r="DI608" s="71"/>
      <c r="DJ608" s="71"/>
      <c r="DK608" s="71"/>
      <c r="DL608" s="71"/>
    </row>
    <row r="609">
      <c r="D609" s="96"/>
      <c r="G609" s="97"/>
      <c r="R609" s="98"/>
      <c r="BG609" s="96"/>
      <c r="BI609" s="97"/>
      <c r="BL609" s="97"/>
      <c r="BO609" s="97"/>
      <c r="BR609" s="97"/>
      <c r="BU609" s="97"/>
      <c r="BX609" s="97"/>
      <c r="CA609" s="97"/>
      <c r="CD609" s="97"/>
      <c r="CH609" s="99"/>
      <c r="CI609" s="100"/>
      <c r="CJ609" s="101"/>
      <c r="CK609" s="100"/>
      <c r="CL609" s="71"/>
      <c r="CM609" s="102"/>
      <c r="CN609" s="71"/>
      <c r="CO609" s="71"/>
      <c r="CP609" s="101"/>
      <c r="CQ609" s="100"/>
      <c r="CS609" s="49"/>
      <c r="CX609" s="97"/>
      <c r="CY609" s="71"/>
      <c r="CZ609" s="71"/>
      <c r="DB609" s="97"/>
      <c r="DC609" s="104"/>
      <c r="DD609" s="71"/>
      <c r="DE609" s="105"/>
      <c r="DF609" s="71"/>
      <c r="DG609" s="71"/>
      <c r="DH609" s="105"/>
      <c r="DI609" s="71"/>
      <c r="DJ609" s="71"/>
      <c r="DK609" s="71"/>
      <c r="DL609" s="71"/>
    </row>
    <row r="610">
      <c r="D610" s="96"/>
      <c r="G610" s="97"/>
      <c r="R610" s="98"/>
      <c r="BG610" s="96"/>
      <c r="BI610" s="97"/>
      <c r="BL610" s="97"/>
      <c r="BO610" s="97"/>
      <c r="BR610" s="97"/>
      <c r="BU610" s="97"/>
      <c r="BX610" s="97"/>
      <c r="CA610" s="97"/>
      <c r="CD610" s="97"/>
      <c r="CH610" s="99"/>
      <c r="CI610" s="100"/>
      <c r="CJ610" s="101"/>
      <c r="CK610" s="100"/>
      <c r="CL610" s="71"/>
      <c r="CM610" s="102"/>
      <c r="CN610" s="71"/>
      <c r="CO610" s="71"/>
      <c r="CP610" s="101"/>
      <c r="CQ610" s="100"/>
      <c r="CS610" s="49"/>
      <c r="CX610" s="97"/>
      <c r="CY610" s="71"/>
      <c r="CZ610" s="71"/>
      <c r="DB610" s="97"/>
      <c r="DC610" s="104"/>
      <c r="DD610" s="71"/>
      <c r="DE610" s="105"/>
      <c r="DF610" s="71"/>
      <c r="DG610" s="71"/>
      <c r="DH610" s="105"/>
      <c r="DI610" s="71"/>
      <c r="DJ610" s="71"/>
      <c r="DK610" s="71"/>
      <c r="DL610" s="71"/>
    </row>
    <row r="611">
      <c r="D611" s="96"/>
      <c r="G611" s="97"/>
      <c r="R611" s="98"/>
      <c r="BG611" s="96"/>
      <c r="BI611" s="97"/>
      <c r="BL611" s="97"/>
      <c r="BO611" s="97"/>
      <c r="BR611" s="97"/>
      <c r="BU611" s="97"/>
      <c r="BX611" s="97"/>
      <c r="CA611" s="97"/>
      <c r="CD611" s="97"/>
      <c r="CH611" s="99"/>
      <c r="CI611" s="100"/>
      <c r="CJ611" s="101"/>
      <c r="CK611" s="100"/>
      <c r="CL611" s="71"/>
      <c r="CM611" s="102"/>
      <c r="CN611" s="71"/>
      <c r="CO611" s="71"/>
      <c r="CP611" s="101"/>
      <c r="CQ611" s="100"/>
      <c r="CS611" s="49"/>
      <c r="CX611" s="97"/>
      <c r="CY611" s="71"/>
      <c r="CZ611" s="71"/>
      <c r="DB611" s="97"/>
      <c r="DC611" s="104"/>
      <c r="DD611" s="71"/>
      <c r="DE611" s="105"/>
      <c r="DF611" s="71"/>
      <c r="DG611" s="71"/>
      <c r="DH611" s="105"/>
      <c r="DI611" s="71"/>
      <c r="DJ611" s="71"/>
      <c r="DK611" s="71"/>
      <c r="DL611" s="71"/>
    </row>
    <row r="612">
      <c r="D612" s="96"/>
      <c r="G612" s="97"/>
      <c r="R612" s="98"/>
      <c r="BG612" s="96"/>
      <c r="BI612" s="97"/>
      <c r="BL612" s="97"/>
      <c r="BO612" s="97"/>
      <c r="BR612" s="97"/>
      <c r="BU612" s="97"/>
      <c r="BX612" s="97"/>
      <c r="CA612" s="97"/>
      <c r="CD612" s="97"/>
      <c r="CH612" s="99"/>
      <c r="CI612" s="100"/>
      <c r="CJ612" s="101"/>
      <c r="CK612" s="100"/>
      <c r="CL612" s="71"/>
      <c r="CM612" s="102"/>
      <c r="CN612" s="71"/>
      <c r="CO612" s="71"/>
      <c r="CP612" s="101"/>
      <c r="CQ612" s="100"/>
      <c r="CS612" s="49"/>
      <c r="CX612" s="97"/>
      <c r="CY612" s="71"/>
      <c r="CZ612" s="71"/>
      <c r="DB612" s="97"/>
      <c r="DC612" s="104"/>
      <c r="DD612" s="71"/>
      <c r="DE612" s="105"/>
      <c r="DF612" s="71"/>
      <c r="DG612" s="71"/>
      <c r="DH612" s="105"/>
      <c r="DI612" s="71"/>
      <c r="DJ612" s="71"/>
      <c r="DK612" s="71"/>
      <c r="DL612" s="71"/>
    </row>
    <row r="613">
      <c r="D613" s="96"/>
      <c r="G613" s="97"/>
      <c r="R613" s="98"/>
      <c r="BG613" s="96"/>
      <c r="BI613" s="97"/>
      <c r="BL613" s="97"/>
      <c r="BO613" s="97"/>
      <c r="BR613" s="97"/>
      <c r="BU613" s="97"/>
      <c r="BX613" s="97"/>
      <c r="CA613" s="97"/>
      <c r="CD613" s="97"/>
      <c r="CH613" s="99"/>
      <c r="CI613" s="100"/>
      <c r="CJ613" s="101"/>
      <c r="CK613" s="100"/>
      <c r="CL613" s="71"/>
      <c r="CM613" s="102"/>
      <c r="CN613" s="71"/>
      <c r="CO613" s="71"/>
      <c r="CP613" s="101"/>
      <c r="CQ613" s="100"/>
      <c r="CS613" s="49"/>
      <c r="CX613" s="97"/>
      <c r="CY613" s="71"/>
      <c r="CZ613" s="71"/>
      <c r="DB613" s="97"/>
      <c r="DC613" s="104"/>
      <c r="DD613" s="71"/>
      <c r="DE613" s="105"/>
      <c r="DF613" s="71"/>
      <c r="DG613" s="71"/>
      <c r="DH613" s="105"/>
      <c r="DI613" s="71"/>
      <c r="DJ613" s="71"/>
      <c r="DK613" s="71"/>
      <c r="DL613" s="71"/>
    </row>
    <row r="614">
      <c r="D614" s="96"/>
      <c r="G614" s="97"/>
      <c r="R614" s="98"/>
      <c r="BG614" s="96"/>
      <c r="BI614" s="97"/>
      <c r="BL614" s="97"/>
      <c r="BO614" s="97"/>
      <c r="BR614" s="97"/>
      <c r="BU614" s="97"/>
      <c r="BX614" s="97"/>
      <c r="CA614" s="97"/>
      <c r="CD614" s="97"/>
      <c r="CH614" s="99"/>
      <c r="CI614" s="100"/>
      <c r="CJ614" s="101"/>
      <c r="CK614" s="100"/>
      <c r="CL614" s="71"/>
      <c r="CM614" s="102"/>
      <c r="CN614" s="71"/>
      <c r="CO614" s="71"/>
      <c r="CP614" s="101"/>
      <c r="CQ614" s="100"/>
      <c r="CS614" s="49"/>
      <c r="CX614" s="97"/>
      <c r="CY614" s="71"/>
      <c r="CZ614" s="71"/>
      <c r="DB614" s="97"/>
      <c r="DC614" s="104"/>
      <c r="DD614" s="71"/>
      <c r="DE614" s="105"/>
      <c r="DF614" s="71"/>
      <c r="DG614" s="71"/>
      <c r="DH614" s="105"/>
      <c r="DI614" s="71"/>
      <c r="DJ614" s="71"/>
      <c r="DK614" s="71"/>
      <c r="DL614" s="71"/>
    </row>
    <row r="615">
      <c r="D615" s="96"/>
      <c r="G615" s="97"/>
      <c r="R615" s="98"/>
      <c r="BG615" s="96"/>
      <c r="BI615" s="97"/>
      <c r="BL615" s="97"/>
      <c r="BO615" s="97"/>
      <c r="BR615" s="97"/>
      <c r="BU615" s="97"/>
      <c r="BX615" s="97"/>
      <c r="CA615" s="97"/>
      <c r="CD615" s="97"/>
      <c r="CH615" s="99"/>
      <c r="CI615" s="100"/>
      <c r="CJ615" s="101"/>
      <c r="CK615" s="100"/>
      <c r="CL615" s="71"/>
      <c r="CM615" s="102"/>
      <c r="CN615" s="71"/>
      <c r="CO615" s="71"/>
      <c r="CP615" s="101"/>
      <c r="CQ615" s="100"/>
      <c r="CS615" s="49"/>
      <c r="CX615" s="97"/>
      <c r="CY615" s="71"/>
      <c r="CZ615" s="71"/>
      <c r="DB615" s="97"/>
      <c r="DC615" s="104"/>
      <c r="DD615" s="71"/>
      <c r="DE615" s="105"/>
      <c r="DF615" s="71"/>
      <c r="DG615" s="71"/>
      <c r="DH615" s="105"/>
      <c r="DI615" s="71"/>
      <c r="DJ615" s="71"/>
      <c r="DK615" s="71"/>
      <c r="DL615" s="71"/>
    </row>
    <row r="616">
      <c r="D616" s="96"/>
      <c r="G616" s="97"/>
      <c r="R616" s="98"/>
      <c r="BG616" s="96"/>
      <c r="BI616" s="97"/>
      <c r="BL616" s="97"/>
      <c r="BO616" s="97"/>
      <c r="BR616" s="97"/>
      <c r="BU616" s="97"/>
      <c r="BX616" s="97"/>
      <c r="CA616" s="97"/>
      <c r="CD616" s="97"/>
      <c r="CH616" s="99"/>
      <c r="CI616" s="100"/>
      <c r="CJ616" s="101"/>
      <c r="CK616" s="100"/>
      <c r="CL616" s="71"/>
      <c r="CM616" s="102"/>
      <c r="CN616" s="71"/>
      <c r="CO616" s="71"/>
      <c r="CP616" s="101"/>
      <c r="CQ616" s="100"/>
      <c r="CS616" s="49"/>
      <c r="CX616" s="97"/>
      <c r="CY616" s="71"/>
      <c r="CZ616" s="71"/>
      <c r="DB616" s="97"/>
      <c r="DC616" s="104"/>
      <c r="DD616" s="71"/>
      <c r="DE616" s="105"/>
      <c r="DF616" s="71"/>
      <c r="DG616" s="71"/>
      <c r="DH616" s="105"/>
      <c r="DI616" s="71"/>
      <c r="DJ616" s="71"/>
      <c r="DK616" s="71"/>
      <c r="DL616" s="71"/>
    </row>
    <row r="617">
      <c r="D617" s="96"/>
      <c r="G617" s="97"/>
      <c r="R617" s="98"/>
      <c r="BG617" s="96"/>
      <c r="BI617" s="97"/>
      <c r="BL617" s="97"/>
      <c r="BO617" s="97"/>
      <c r="BR617" s="97"/>
      <c r="BU617" s="97"/>
      <c r="BX617" s="97"/>
      <c r="CA617" s="97"/>
      <c r="CD617" s="97"/>
      <c r="CH617" s="99"/>
      <c r="CI617" s="100"/>
      <c r="CJ617" s="101"/>
      <c r="CK617" s="100"/>
      <c r="CL617" s="71"/>
      <c r="CM617" s="102"/>
      <c r="CN617" s="71"/>
      <c r="CO617" s="71"/>
      <c r="CP617" s="101"/>
      <c r="CQ617" s="100"/>
      <c r="CS617" s="49"/>
      <c r="CX617" s="97"/>
      <c r="CY617" s="71"/>
      <c r="CZ617" s="71"/>
      <c r="DB617" s="97"/>
      <c r="DC617" s="104"/>
      <c r="DD617" s="71"/>
      <c r="DE617" s="105"/>
      <c r="DF617" s="71"/>
      <c r="DG617" s="71"/>
      <c r="DH617" s="105"/>
      <c r="DI617" s="71"/>
      <c r="DJ617" s="71"/>
      <c r="DK617" s="71"/>
      <c r="DL617" s="71"/>
    </row>
    <row r="618">
      <c r="D618" s="96"/>
      <c r="G618" s="97"/>
      <c r="R618" s="98"/>
      <c r="BG618" s="96"/>
      <c r="BI618" s="97"/>
      <c r="BL618" s="97"/>
      <c r="BO618" s="97"/>
      <c r="BR618" s="97"/>
      <c r="BU618" s="97"/>
      <c r="BX618" s="97"/>
      <c r="CA618" s="97"/>
      <c r="CD618" s="97"/>
      <c r="CH618" s="99"/>
      <c r="CI618" s="100"/>
      <c r="CJ618" s="101"/>
      <c r="CK618" s="100"/>
      <c r="CL618" s="71"/>
      <c r="CM618" s="102"/>
      <c r="CN618" s="71"/>
      <c r="CO618" s="71"/>
      <c r="CP618" s="101"/>
      <c r="CQ618" s="100"/>
      <c r="CS618" s="49"/>
      <c r="CX618" s="97"/>
      <c r="CY618" s="71"/>
      <c r="CZ618" s="71"/>
      <c r="DB618" s="97"/>
      <c r="DC618" s="104"/>
      <c r="DD618" s="71"/>
      <c r="DE618" s="105"/>
      <c r="DF618" s="71"/>
      <c r="DG618" s="71"/>
      <c r="DH618" s="105"/>
      <c r="DI618" s="71"/>
      <c r="DJ618" s="71"/>
      <c r="DK618" s="71"/>
      <c r="DL618" s="71"/>
    </row>
    <row r="619">
      <c r="D619" s="96"/>
      <c r="G619" s="97"/>
      <c r="R619" s="98"/>
      <c r="BG619" s="96"/>
      <c r="BI619" s="97"/>
      <c r="BL619" s="97"/>
      <c r="BO619" s="97"/>
      <c r="BR619" s="97"/>
      <c r="BU619" s="97"/>
      <c r="BX619" s="97"/>
      <c r="CA619" s="97"/>
      <c r="CD619" s="97"/>
      <c r="CH619" s="99"/>
      <c r="CI619" s="100"/>
      <c r="CJ619" s="101"/>
      <c r="CK619" s="100"/>
      <c r="CL619" s="71"/>
      <c r="CM619" s="102"/>
      <c r="CN619" s="71"/>
      <c r="CO619" s="71"/>
      <c r="CP619" s="101"/>
      <c r="CQ619" s="100"/>
      <c r="CS619" s="49"/>
      <c r="CX619" s="97"/>
      <c r="CY619" s="71"/>
      <c r="CZ619" s="71"/>
      <c r="DB619" s="97"/>
      <c r="DC619" s="104"/>
      <c r="DD619" s="71"/>
      <c r="DE619" s="105"/>
      <c r="DF619" s="71"/>
      <c r="DG619" s="71"/>
      <c r="DH619" s="105"/>
      <c r="DI619" s="71"/>
      <c r="DJ619" s="71"/>
      <c r="DK619" s="71"/>
      <c r="DL619" s="71"/>
    </row>
    <row r="620">
      <c r="D620" s="96"/>
      <c r="G620" s="97"/>
      <c r="R620" s="98"/>
      <c r="BG620" s="96"/>
      <c r="BI620" s="97"/>
      <c r="BL620" s="97"/>
      <c r="BO620" s="97"/>
      <c r="BR620" s="97"/>
      <c r="BU620" s="97"/>
      <c r="BX620" s="97"/>
      <c r="CA620" s="97"/>
      <c r="CD620" s="97"/>
      <c r="CH620" s="99"/>
      <c r="CI620" s="100"/>
      <c r="CJ620" s="101"/>
      <c r="CK620" s="100"/>
      <c r="CL620" s="71"/>
      <c r="CM620" s="102"/>
      <c r="CN620" s="71"/>
      <c r="CO620" s="71"/>
      <c r="CP620" s="101"/>
      <c r="CQ620" s="100"/>
      <c r="CS620" s="49"/>
      <c r="CX620" s="97"/>
      <c r="CY620" s="71"/>
      <c r="CZ620" s="71"/>
      <c r="DB620" s="97"/>
      <c r="DC620" s="104"/>
      <c r="DD620" s="71"/>
      <c r="DE620" s="105"/>
      <c r="DF620" s="71"/>
      <c r="DG620" s="71"/>
      <c r="DH620" s="105"/>
      <c r="DI620" s="71"/>
      <c r="DJ620" s="71"/>
      <c r="DK620" s="71"/>
      <c r="DL620" s="71"/>
    </row>
    <row r="621">
      <c r="D621" s="96"/>
      <c r="G621" s="97"/>
      <c r="R621" s="98"/>
      <c r="BG621" s="96"/>
      <c r="BI621" s="97"/>
      <c r="BL621" s="97"/>
      <c r="BO621" s="97"/>
      <c r="BR621" s="97"/>
      <c r="BU621" s="97"/>
      <c r="BX621" s="97"/>
      <c r="CA621" s="97"/>
      <c r="CD621" s="97"/>
      <c r="CH621" s="99"/>
      <c r="CI621" s="100"/>
      <c r="CJ621" s="101"/>
      <c r="CK621" s="100"/>
      <c r="CL621" s="71"/>
      <c r="CM621" s="102"/>
      <c r="CN621" s="71"/>
      <c r="CO621" s="71"/>
      <c r="CP621" s="101"/>
      <c r="CQ621" s="100"/>
      <c r="CS621" s="49"/>
      <c r="CX621" s="97"/>
      <c r="CY621" s="71"/>
      <c r="CZ621" s="71"/>
      <c r="DB621" s="97"/>
      <c r="DC621" s="104"/>
      <c r="DD621" s="71"/>
      <c r="DE621" s="105"/>
      <c r="DF621" s="71"/>
      <c r="DG621" s="71"/>
      <c r="DH621" s="105"/>
      <c r="DI621" s="71"/>
      <c r="DJ621" s="71"/>
      <c r="DK621" s="71"/>
      <c r="DL621" s="71"/>
    </row>
    <row r="622">
      <c r="D622" s="96"/>
      <c r="G622" s="97"/>
      <c r="R622" s="98"/>
      <c r="BG622" s="96"/>
      <c r="BI622" s="97"/>
      <c r="BL622" s="97"/>
      <c r="BO622" s="97"/>
      <c r="BR622" s="97"/>
      <c r="BU622" s="97"/>
      <c r="BX622" s="97"/>
      <c r="CA622" s="97"/>
      <c r="CD622" s="97"/>
      <c r="CH622" s="99"/>
      <c r="CI622" s="100"/>
      <c r="CJ622" s="101"/>
      <c r="CK622" s="100"/>
      <c r="CL622" s="71"/>
      <c r="CM622" s="102"/>
      <c r="CN622" s="71"/>
      <c r="CO622" s="71"/>
      <c r="CP622" s="101"/>
      <c r="CQ622" s="100"/>
      <c r="CS622" s="49"/>
      <c r="CX622" s="97"/>
      <c r="CY622" s="71"/>
      <c r="CZ622" s="71"/>
      <c r="DB622" s="97"/>
      <c r="DC622" s="104"/>
      <c r="DD622" s="71"/>
      <c r="DE622" s="105"/>
      <c r="DF622" s="71"/>
      <c r="DG622" s="71"/>
      <c r="DH622" s="105"/>
      <c r="DI622" s="71"/>
      <c r="DJ622" s="71"/>
      <c r="DK622" s="71"/>
      <c r="DL622" s="71"/>
    </row>
    <row r="623">
      <c r="D623" s="96"/>
      <c r="G623" s="97"/>
      <c r="R623" s="98"/>
      <c r="BG623" s="96"/>
      <c r="BI623" s="97"/>
      <c r="BL623" s="97"/>
      <c r="BO623" s="97"/>
      <c r="BR623" s="97"/>
      <c r="BU623" s="97"/>
      <c r="BX623" s="97"/>
      <c r="CA623" s="97"/>
      <c r="CD623" s="97"/>
      <c r="CH623" s="99"/>
      <c r="CI623" s="100"/>
      <c r="CJ623" s="101"/>
      <c r="CK623" s="100"/>
      <c r="CL623" s="71"/>
      <c r="CM623" s="102"/>
      <c r="CN623" s="71"/>
      <c r="CO623" s="71"/>
      <c r="CP623" s="101"/>
      <c r="CQ623" s="100"/>
      <c r="CS623" s="49"/>
      <c r="CX623" s="97"/>
      <c r="CY623" s="71"/>
      <c r="CZ623" s="71"/>
      <c r="DB623" s="97"/>
      <c r="DC623" s="104"/>
      <c r="DD623" s="71"/>
      <c r="DE623" s="105"/>
      <c r="DF623" s="71"/>
      <c r="DG623" s="71"/>
      <c r="DH623" s="105"/>
      <c r="DI623" s="71"/>
      <c r="DJ623" s="71"/>
      <c r="DK623" s="71"/>
      <c r="DL623" s="71"/>
    </row>
    <row r="624">
      <c r="D624" s="96"/>
      <c r="G624" s="97"/>
      <c r="R624" s="98"/>
      <c r="BG624" s="96"/>
      <c r="BI624" s="97"/>
      <c r="BL624" s="97"/>
      <c r="BO624" s="97"/>
      <c r="BR624" s="97"/>
      <c r="BU624" s="97"/>
      <c r="BX624" s="97"/>
      <c r="CA624" s="97"/>
      <c r="CD624" s="97"/>
      <c r="CH624" s="99"/>
      <c r="CI624" s="100"/>
      <c r="CJ624" s="101"/>
      <c r="CK624" s="100"/>
      <c r="CL624" s="71"/>
      <c r="CM624" s="102"/>
      <c r="CN624" s="71"/>
      <c r="CO624" s="71"/>
      <c r="CP624" s="101"/>
      <c r="CQ624" s="100"/>
      <c r="CS624" s="49"/>
      <c r="CX624" s="97"/>
      <c r="CY624" s="71"/>
      <c r="CZ624" s="71"/>
      <c r="DB624" s="97"/>
      <c r="DC624" s="104"/>
      <c r="DD624" s="71"/>
      <c r="DE624" s="105"/>
      <c r="DF624" s="71"/>
      <c r="DG624" s="71"/>
      <c r="DH624" s="105"/>
      <c r="DI624" s="71"/>
      <c r="DJ624" s="71"/>
      <c r="DK624" s="71"/>
      <c r="DL624" s="71"/>
    </row>
    <row r="625">
      <c r="D625" s="96"/>
      <c r="G625" s="97"/>
      <c r="R625" s="98"/>
      <c r="BG625" s="96"/>
      <c r="BI625" s="97"/>
      <c r="BL625" s="97"/>
      <c r="BO625" s="97"/>
      <c r="BR625" s="97"/>
      <c r="BU625" s="97"/>
      <c r="BX625" s="97"/>
      <c r="CA625" s="97"/>
      <c r="CD625" s="97"/>
      <c r="CH625" s="99"/>
      <c r="CI625" s="100"/>
      <c r="CJ625" s="101"/>
      <c r="CK625" s="100"/>
      <c r="CL625" s="71"/>
      <c r="CM625" s="102"/>
      <c r="CN625" s="71"/>
      <c r="CO625" s="71"/>
      <c r="CP625" s="101"/>
      <c r="CQ625" s="100"/>
      <c r="CS625" s="49"/>
      <c r="CX625" s="97"/>
      <c r="CY625" s="71"/>
      <c r="CZ625" s="71"/>
      <c r="DB625" s="97"/>
      <c r="DC625" s="104"/>
      <c r="DD625" s="71"/>
      <c r="DE625" s="105"/>
      <c r="DF625" s="71"/>
      <c r="DG625" s="71"/>
      <c r="DH625" s="105"/>
      <c r="DI625" s="71"/>
      <c r="DJ625" s="71"/>
      <c r="DK625" s="71"/>
      <c r="DL625" s="71"/>
    </row>
    <row r="626">
      <c r="D626" s="96"/>
      <c r="G626" s="97"/>
      <c r="R626" s="98"/>
      <c r="BG626" s="96"/>
      <c r="BI626" s="97"/>
      <c r="BL626" s="97"/>
      <c r="BO626" s="97"/>
      <c r="BR626" s="97"/>
      <c r="BU626" s="97"/>
      <c r="BX626" s="97"/>
      <c r="CA626" s="97"/>
      <c r="CD626" s="97"/>
      <c r="CH626" s="99"/>
      <c r="CI626" s="100"/>
      <c r="CJ626" s="101"/>
      <c r="CK626" s="100"/>
      <c r="CL626" s="71"/>
      <c r="CM626" s="102"/>
      <c r="CN626" s="71"/>
      <c r="CO626" s="71"/>
      <c r="CP626" s="101"/>
      <c r="CQ626" s="100"/>
      <c r="CS626" s="49"/>
      <c r="CX626" s="97"/>
      <c r="CY626" s="71"/>
      <c r="CZ626" s="71"/>
      <c r="DB626" s="97"/>
      <c r="DC626" s="104"/>
      <c r="DD626" s="71"/>
      <c r="DE626" s="105"/>
      <c r="DF626" s="71"/>
      <c r="DG626" s="71"/>
      <c r="DH626" s="105"/>
      <c r="DI626" s="71"/>
      <c r="DJ626" s="71"/>
      <c r="DK626" s="71"/>
      <c r="DL626" s="71"/>
    </row>
    <row r="627">
      <c r="D627" s="96"/>
      <c r="G627" s="97"/>
      <c r="R627" s="98"/>
      <c r="BG627" s="96"/>
      <c r="BI627" s="97"/>
      <c r="BL627" s="97"/>
      <c r="BO627" s="97"/>
      <c r="BR627" s="97"/>
      <c r="BU627" s="97"/>
      <c r="BX627" s="97"/>
      <c r="CA627" s="97"/>
      <c r="CD627" s="97"/>
      <c r="CH627" s="99"/>
      <c r="CI627" s="100"/>
      <c r="CJ627" s="101"/>
      <c r="CK627" s="100"/>
      <c r="CL627" s="71"/>
      <c r="CM627" s="102"/>
      <c r="CN627" s="71"/>
      <c r="CO627" s="71"/>
      <c r="CP627" s="101"/>
      <c r="CQ627" s="100"/>
      <c r="CS627" s="49"/>
      <c r="CX627" s="97"/>
      <c r="CY627" s="71"/>
      <c r="CZ627" s="71"/>
      <c r="DB627" s="97"/>
      <c r="DC627" s="104"/>
      <c r="DD627" s="71"/>
      <c r="DE627" s="105"/>
      <c r="DF627" s="71"/>
      <c r="DG627" s="71"/>
      <c r="DH627" s="105"/>
      <c r="DI627" s="71"/>
      <c r="DJ627" s="71"/>
      <c r="DK627" s="71"/>
      <c r="DL627" s="71"/>
    </row>
    <row r="628">
      <c r="D628" s="96"/>
      <c r="G628" s="97"/>
      <c r="R628" s="98"/>
      <c r="BG628" s="96"/>
      <c r="BI628" s="97"/>
      <c r="BL628" s="97"/>
      <c r="BO628" s="97"/>
      <c r="BR628" s="97"/>
      <c r="BU628" s="97"/>
      <c r="BX628" s="97"/>
      <c r="CA628" s="97"/>
      <c r="CD628" s="97"/>
      <c r="CH628" s="99"/>
      <c r="CI628" s="100"/>
      <c r="CJ628" s="101"/>
      <c r="CK628" s="100"/>
      <c r="CL628" s="71"/>
      <c r="CM628" s="102"/>
      <c r="CN628" s="71"/>
      <c r="CO628" s="71"/>
      <c r="CP628" s="101"/>
      <c r="CQ628" s="100"/>
      <c r="CS628" s="49"/>
      <c r="CX628" s="97"/>
      <c r="CY628" s="71"/>
      <c r="CZ628" s="71"/>
      <c r="DB628" s="97"/>
      <c r="DC628" s="104"/>
      <c r="DD628" s="71"/>
      <c r="DE628" s="105"/>
      <c r="DF628" s="71"/>
      <c r="DG628" s="71"/>
      <c r="DH628" s="105"/>
      <c r="DI628" s="71"/>
      <c r="DJ628" s="71"/>
      <c r="DK628" s="71"/>
      <c r="DL628" s="71"/>
    </row>
    <row r="629">
      <c r="D629" s="96"/>
      <c r="G629" s="97"/>
      <c r="R629" s="98"/>
      <c r="BG629" s="96"/>
      <c r="BI629" s="97"/>
      <c r="BL629" s="97"/>
      <c r="BO629" s="97"/>
      <c r="BR629" s="97"/>
      <c r="BU629" s="97"/>
      <c r="BX629" s="97"/>
      <c r="CA629" s="97"/>
      <c r="CD629" s="97"/>
      <c r="CH629" s="99"/>
      <c r="CI629" s="100"/>
      <c r="CJ629" s="101"/>
      <c r="CK629" s="100"/>
      <c r="CL629" s="71"/>
      <c r="CM629" s="102"/>
      <c r="CN629" s="71"/>
      <c r="CO629" s="71"/>
      <c r="CP629" s="101"/>
      <c r="CQ629" s="100"/>
      <c r="CS629" s="49"/>
      <c r="CX629" s="97"/>
      <c r="CY629" s="71"/>
      <c r="CZ629" s="71"/>
      <c r="DB629" s="97"/>
      <c r="DC629" s="104"/>
      <c r="DD629" s="71"/>
      <c r="DE629" s="105"/>
      <c r="DF629" s="71"/>
      <c r="DG629" s="71"/>
      <c r="DH629" s="105"/>
      <c r="DI629" s="71"/>
      <c r="DJ629" s="71"/>
      <c r="DK629" s="71"/>
      <c r="DL629" s="71"/>
    </row>
    <row r="630">
      <c r="D630" s="96"/>
      <c r="G630" s="97"/>
      <c r="R630" s="98"/>
      <c r="BG630" s="96"/>
      <c r="BI630" s="97"/>
      <c r="BL630" s="97"/>
      <c r="BO630" s="97"/>
      <c r="BR630" s="97"/>
      <c r="BU630" s="97"/>
      <c r="BX630" s="97"/>
      <c r="CA630" s="97"/>
      <c r="CD630" s="97"/>
      <c r="CH630" s="99"/>
      <c r="CI630" s="100"/>
      <c r="CJ630" s="101"/>
      <c r="CK630" s="100"/>
      <c r="CL630" s="71"/>
      <c r="CM630" s="102"/>
      <c r="CN630" s="71"/>
      <c r="CO630" s="71"/>
      <c r="CP630" s="101"/>
      <c r="CQ630" s="100"/>
      <c r="CS630" s="49"/>
      <c r="CX630" s="97"/>
      <c r="CY630" s="71"/>
      <c r="CZ630" s="71"/>
      <c r="DB630" s="97"/>
      <c r="DC630" s="104"/>
      <c r="DD630" s="71"/>
      <c r="DE630" s="105"/>
      <c r="DF630" s="71"/>
      <c r="DG630" s="71"/>
      <c r="DH630" s="105"/>
      <c r="DI630" s="71"/>
      <c r="DJ630" s="71"/>
      <c r="DK630" s="71"/>
      <c r="DL630" s="71"/>
    </row>
    <row r="631">
      <c r="D631" s="96"/>
      <c r="G631" s="97"/>
      <c r="R631" s="98"/>
      <c r="BG631" s="96"/>
      <c r="BI631" s="97"/>
      <c r="BL631" s="97"/>
      <c r="BO631" s="97"/>
      <c r="BR631" s="97"/>
      <c r="BU631" s="97"/>
      <c r="BX631" s="97"/>
      <c r="CA631" s="97"/>
      <c r="CD631" s="97"/>
      <c r="CH631" s="99"/>
      <c r="CI631" s="100"/>
      <c r="CJ631" s="101"/>
      <c r="CK631" s="100"/>
      <c r="CL631" s="71"/>
      <c r="CM631" s="102"/>
      <c r="CN631" s="71"/>
      <c r="CO631" s="71"/>
      <c r="CP631" s="101"/>
      <c r="CQ631" s="100"/>
      <c r="CS631" s="49"/>
      <c r="CX631" s="97"/>
      <c r="CY631" s="71"/>
      <c r="CZ631" s="71"/>
      <c r="DB631" s="97"/>
      <c r="DC631" s="104"/>
      <c r="DD631" s="71"/>
      <c r="DE631" s="105"/>
      <c r="DF631" s="71"/>
      <c r="DG631" s="71"/>
      <c r="DH631" s="105"/>
      <c r="DI631" s="71"/>
      <c r="DJ631" s="71"/>
      <c r="DK631" s="71"/>
      <c r="DL631" s="71"/>
    </row>
    <row r="632">
      <c r="D632" s="96"/>
      <c r="G632" s="97"/>
      <c r="R632" s="98"/>
      <c r="BG632" s="96"/>
      <c r="BI632" s="97"/>
      <c r="BL632" s="97"/>
      <c r="BO632" s="97"/>
      <c r="BR632" s="97"/>
      <c r="BU632" s="97"/>
      <c r="BX632" s="97"/>
      <c r="CA632" s="97"/>
      <c r="CD632" s="97"/>
      <c r="CH632" s="99"/>
      <c r="CI632" s="100"/>
      <c r="CJ632" s="101"/>
      <c r="CK632" s="100"/>
      <c r="CL632" s="71"/>
      <c r="CM632" s="102"/>
      <c r="CN632" s="71"/>
      <c r="CO632" s="71"/>
      <c r="CP632" s="101"/>
      <c r="CQ632" s="100"/>
      <c r="CS632" s="49"/>
      <c r="CX632" s="97"/>
      <c r="CY632" s="71"/>
      <c r="CZ632" s="71"/>
      <c r="DB632" s="97"/>
      <c r="DC632" s="104"/>
      <c r="DD632" s="71"/>
      <c r="DE632" s="105"/>
      <c r="DF632" s="71"/>
      <c r="DG632" s="71"/>
      <c r="DH632" s="105"/>
      <c r="DI632" s="71"/>
      <c r="DJ632" s="71"/>
      <c r="DK632" s="71"/>
      <c r="DL632" s="71"/>
    </row>
    <row r="633">
      <c r="D633" s="96"/>
      <c r="G633" s="97"/>
      <c r="R633" s="98"/>
      <c r="BG633" s="96"/>
      <c r="BI633" s="97"/>
      <c r="BL633" s="97"/>
      <c r="BO633" s="97"/>
      <c r="BR633" s="97"/>
      <c r="BU633" s="97"/>
      <c r="BX633" s="97"/>
      <c r="CA633" s="97"/>
      <c r="CD633" s="97"/>
      <c r="CH633" s="99"/>
      <c r="CI633" s="100"/>
      <c r="CJ633" s="101"/>
      <c r="CK633" s="100"/>
      <c r="CL633" s="71"/>
      <c r="CM633" s="102"/>
      <c r="CN633" s="71"/>
      <c r="CO633" s="71"/>
      <c r="CP633" s="101"/>
      <c r="CQ633" s="100"/>
      <c r="CS633" s="49"/>
      <c r="CX633" s="97"/>
      <c r="CY633" s="71"/>
      <c r="CZ633" s="71"/>
      <c r="DB633" s="97"/>
      <c r="DC633" s="104"/>
      <c r="DD633" s="71"/>
      <c r="DE633" s="105"/>
      <c r="DF633" s="71"/>
      <c r="DG633" s="71"/>
      <c r="DH633" s="105"/>
      <c r="DI633" s="71"/>
      <c r="DJ633" s="71"/>
      <c r="DK633" s="71"/>
      <c r="DL633" s="71"/>
    </row>
    <row r="634">
      <c r="D634" s="96"/>
      <c r="G634" s="97"/>
      <c r="R634" s="98"/>
      <c r="BG634" s="96"/>
      <c r="BI634" s="97"/>
      <c r="BL634" s="97"/>
      <c r="BO634" s="97"/>
      <c r="BR634" s="97"/>
      <c r="BU634" s="97"/>
      <c r="BX634" s="97"/>
      <c r="CA634" s="97"/>
      <c r="CD634" s="97"/>
      <c r="CH634" s="99"/>
      <c r="CI634" s="100"/>
      <c r="CJ634" s="101"/>
      <c r="CK634" s="100"/>
      <c r="CL634" s="71"/>
      <c r="CM634" s="102"/>
      <c r="CN634" s="71"/>
      <c r="CO634" s="71"/>
      <c r="CP634" s="101"/>
      <c r="CQ634" s="100"/>
      <c r="CS634" s="49"/>
      <c r="CX634" s="97"/>
      <c r="CY634" s="71"/>
      <c r="CZ634" s="71"/>
      <c r="DB634" s="97"/>
      <c r="DC634" s="104"/>
      <c r="DD634" s="71"/>
      <c r="DE634" s="105"/>
      <c r="DF634" s="71"/>
      <c r="DG634" s="71"/>
      <c r="DH634" s="105"/>
      <c r="DI634" s="71"/>
      <c r="DJ634" s="71"/>
      <c r="DK634" s="71"/>
      <c r="DL634" s="71"/>
    </row>
    <row r="635">
      <c r="D635" s="96"/>
      <c r="G635" s="97"/>
      <c r="R635" s="98"/>
      <c r="BG635" s="96"/>
      <c r="BI635" s="97"/>
      <c r="BL635" s="97"/>
      <c r="BO635" s="97"/>
      <c r="BR635" s="97"/>
      <c r="BU635" s="97"/>
      <c r="BX635" s="97"/>
      <c r="CA635" s="97"/>
      <c r="CD635" s="97"/>
      <c r="CH635" s="99"/>
      <c r="CI635" s="100"/>
      <c r="CJ635" s="101"/>
      <c r="CK635" s="100"/>
      <c r="CL635" s="71"/>
      <c r="CM635" s="102"/>
      <c r="CN635" s="71"/>
      <c r="CO635" s="71"/>
      <c r="CP635" s="101"/>
      <c r="CQ635" s="100"/>
      <c r="CS635" s="49"/>
      <c r="CX635" s="97"/>
      <c r="CY635" s="71"/>
      <c r="CZ635" s="71"/>
      <c r="DB635" s="97"/>
      <c r="DC635" s="104"/>
      <c r="DD635" s="71"/>
      <c r="DE635" s="105"/>
      <c r="DF635" s="71"/>
      <c r="DG635" s="71"/>
      <c r="DH635" s="105"/>
      <c r="DI635" s="71"/>
      <c r="DJ635" s="71"/>
      <c r="DK635" s="71"/>
      <c r="DL635" s="71"/>
    </row>
    <row r="636">
      <c r="D636" s="96"/>
      <c r="G636" s="97"/>
      <c r="R636" s="98"/>
      <c r="BG636" s="96"/>
      <c r="BI636" s="97"/>
      <c r="BL636" s="97"/>
      <c r="BO636" s="97"/>
      <c r="BR636" s="97"/>
      <c r="BU636" s="97"/>
      <c r="BX636" s="97"/>
      <c r="CA636" s="97"/>
      <c r="CD636" s="97"/>
      <c r="CH636" s="99"/>
      <c r="CI636" s="100"/>
      <c r="CJ636" s="101"/>
      <c r="CK636" s="100"/>
      <c r="CL636" s="71"/>
      <c r="CM636" s="102"/>
      <c r="CN636" s="71"/>
      <c r="CO636" s="71"/>
      <c r="CP636" s="101"/>
      <c r="CQ636" s="100"/>
      <c r="CS636" s="49"/>
      <c r="CX636" s="97"/>
      <c r="CY636" s="71"/>
      <c r="CZ636" s="71"/>
      <c r="DB636" s="97"/>
      <c r="DC636" s="104"/>
      <c r="DD636" s="71"/>
      <c r="DE636" s="105"/>
      <c r="DF636" s="71"/>
      <c r="DG636" s="71"/>
      <c r="DH636" s="105"/>
      <c r="DI636" s="71"/>
      <c r="DJ636" s="71"/>
      <c r="DK636" s="71"/>
      <c r="DL636" s="71"/>
    </row>
    <row r="637">
      <c r="D637" s="96"/>
      <c r="G637" s="97"/>
      <c r="R637" s="98"/>
      <c r="BG637" s="96"/>
      <c r="BI637" s="97"/>
      <c r="BL637" s="97"/>
      <c r="BO637" s="97"/>
      <c r="BR637" s="97"/>
      <c r="BU637" s="97"/>
      <c r="BX637" s="97"/>
      <c r="CA637" s="97"/>
      <c r="CD637" s="97"/>
      <c r="CH637" s="99"/>
      <c r="CI637" s="100"/>
      <c r="CJ637" s="101"/>
      <c r="CK637" s="100"/>
      <c r="CL637" s="71"/>
      <c r="CM637" s="102"/>
      <c r="CN637" s="71"/>
      <c r="CO637" s="71"/>
      <c r="CP637" s="101"/>
      <c r="CQ637" s="100"/>
      <c r="CS637" s="49"/>
      <c r="CX637" s="97"/>
      <c r="CY637" s="71"/>
      <c r="CZ637" s="71"/>
      <c r="DB637" s="97"/>
      <c r="DC637" s="104"/>
      <c r="DD637" s="71"/>
      <c r="DE637" s="105"/>
      <c r="DF637" s="71"/>
      <c r="DG637" s="71"/>
      <c r="DH637" s="105"/>
      <c r="DI637" s="71"/>
      <c r="DJ637" s="71"/>
      <c r="DK637" s="71"/>
      <c r="DL637" s="71"/>
    </row>
    <row r="638">
      <c r="D638" s="96"/>
      <c r="G638" s="97"/>
      <c r="R638" s="98"/>
      <c r="BG638" s="96"/>
      <c r="BI638" s="97"/>
      <c r="BL638" s="97"/>
      <c r="BO638" s="97"/>
      <c r="BR638" s="97"/>
      <c r="BU638" s="97"/>
      <c r="BX638" s="97"/>
      <c r="CA638" s="97"/>
      <c r="CD638" s="97"/>
      <c r="CH638" s="99"/>
      <c r="CI638" s="100"/>
      <c r="CJ638" s="101"/>
      <c r="CK638" s="100"/>
      <c r="CL638" s="71"/>
      <c r="CM638" s="102"/>
      <c r="CN638" s="71"/>
      <c r="CO638" s="71"/>
      <c r="CP638" s="101"/>
      <c r="CQ638" s="100"/>
      <c r="CS638" s="49"/>
      <c r="CX638" s="97"/>
      <c r="CY638" s="71"/>
      <c r="CZ638" s="71"/>
      <c r="DB638" s="97"/>
      <c r="DC638" s="104"/>
      <c r="DD638" s="71"/>
      <c r="DE638" s="105"/>
      <c r="DF638" s="71"/>
      <c r="DG638" s="71"/>
      <c r="DH638" s="105"/>
      <c r="DI638" s="71"/>
      <c r="DJ638" s="71"/>
      <c r="DK638" s="71"/>
      <c r="DL638" s="71"/>
    </row>
    <row r="639">
      <c r="D639" s="96"/>
      <c r="G639" s="97"/>
      <c r="R639" s="98"/>
      <c r="BG639" s="96"/>
      <c r="BI639" s="97"/>
      <c r="BL639" s="97"/>
      <c r="BO639" s="97"/>
      <c r="BR639" s="97"/>
      <c r="BU639" s="97"/>
      <c r="BX639" s="97"/>
      <c r="CA639" s="97"/>
      <c r="CD639" s="97"/>
      <c r="CH639" s="99"/>
      <c r="CI639" s="100"/>
      <c r="CJ639" s="101"/>
      <c r="CK639" s="100"/>
      <c r="CL639" s="71"/>
      <c r="CM639" s="102"/>
      <c r="CN639" s="71"/>
      <c r="CO639" s="71"/>
      <c r="CP639" s="101"/>
      <c r="CQ639" s="100"/>
      <c r="CS639" s="49"/>
      <c r="CX639" s="97"/>
      <c r="CY639" s="71"/>
      <c r="CZ639" s="71"/>
      <c r="DB639" s="97"/>
      <c r="DC639" s="104"/>
      <c r="DD639" s="71"/>
      <c r="DE639" s="105"/>
      <c r="DF639" s="71"/>
      <c r="DG639" s="71"/>
      <c r="DH639" s="105"/>
      <c r="DI639" s="71"/>
      <c r="DJ639" s="71"/>
      <c r="DK639" s="71"/>
      <c r="DL639" s="71"/>
    </row>
    <row r="640">
      <c r="D640" s="96"/>
      <c r="G640" s="97"/>
      <c r="R640" s="98"/>
      <c r="BG640" s="96"/>
      <c r="BI640" s="97"/>
      <c r="BL640" s="97"/>
      <c r="BO640" s="97"/>
      <c r="BR640" s="97"/>
      <c r="BU640" s="97"/>
      <c r="BX640" s="97"/>
      <c r="CA640" s="97"/>
      <c r="CD640" s="97"/>
      <c r="CH640" s="99"/>
      <c r="CI640" s="100"/>
      <c r="CJ640" s="101"/>
      <c r="CK640" s="100"/>
      <c r="CL640" s="71"/>
      <c r="CM640" s="102"/>
      <c r="CN640" s="71"/>
      <c r="CO640" s="71"/>
      <c r="CP640" s="101"/>
      <c r="CQ640" s="100"/>
      <c r="CS640" s="49"/>
      <c r="CX640" s="97"/>
      <c r="CY640" s="71"/>
      <c r="CZ640" s="71"/>
      <c r="DB640" s="97"/>
      <c r="DC640" s="104"/>
      <c r="DD640" s="71"/>
      <c r="DE640" s="105"/>
      <c r="DF640" s="71"/>
      <c r="DG640" s="71"/>
      <c r="DH640" s="105"/>
      <c r="DI640" s="71"/>
      <c r="DJ640" s="71"/>
      <c r="DK640" s="71"/>
      <c r="DL640" s="71"/>
    </row>
    <row r="641">
      <c r="D641" s="96"/>
      <c r="G641" s="97"/>
      <c r="R641" s="98"/>
      <c r="BG641" s="96"/>
      <c r="BI641" s="97"/>
      <c r="BL641" s="97"/>
      <c r="BO641" s="97"/>
      <c r="BR641" s="97"/>
      <c r="BU641" s="97"/>
      <c r="BX641" s="97"/>
      <c r="CA641" s="97"/>
      <c r="CD641" s="97"/>
      <c r="CH641" s="99"/>
      <c r="CI641" s="100"/>
      <c r="CJ641" s="101"/>
      <c r="CK641" s="100"/>
      <c r="CL641" s="71"/>
      <c r="CM641" s="102"/>
      <c r="CN641" s="71"/>
      <c r="CO641" s="71"/>
      <c r="CP641" s="101"/>
      <c r="CQ641" s="100"/>
      <c r="CS641" s="49"/>
      <c r="CX641" s="97"/>
      <c r="CY641" s="71"/>
      <c r="CZ641" s="71"/>
      <c r="DB641" s="97"/>
      <c r="DC641" s="104"/>
      <c r="DD641" s="71"/>
      <c r="DE641" s="105"/>
      <c r="DF641" s="71"/>
      <c r="DG641" s="71"/>
      <c r="DH641" s="105"/>
      <c r="DI641" s="71"/>
      <c r="DJ641" s="71"/>
      <c r="DK641" s="71"/>
      <c r="DL641" s="71"/>
    </row>
    <row r="642">
      <c r="D642" s="96"/>
      <c r="G642" s="97"/>
      <c r="R642" s="98"/>
      <c r="BG642" s="96"/>
      <c r="BI642" s="97"/>
      <c r="BL642" s="97"/>
      <c r="BO642" s="97"/>
      <c r="BR642" s="97"/>
      <c r="BU642" s="97"/>
      <c r="BX642" s="97"/>
      <c r="CA642" s="97"/>
      <c r="CD642" s="97"/>
      <c r="CH642" s="99"/>
      <c r="CI642" s="100"/>
      <c r="CJ642" s="101"/>
      <c r="CK642" s="100"/>
      <c r="CL642" s="71"/>
      <c r="CM642" s="102"/>
      <c r="CN642" s="71"/>
      <c r="CO642" s="71"/>
      <c r="CP642" s="101"/>
      <c r="CQ642" s="100"/>
      <c r="CS642" s="49"/>
      <c r="CX642" s="97"/>
      <c r="CY642" s="71"/>
      <c r="CZ642" s="71"/>
      <c r="DB642" s="97"/>
      <c r="DC642" s="104"/>
      <c r="DD642" s="71"/>
      <c r="DE642" s="105"/>
      <c r="DF642" s="71"/>
      <c r="DG642" s="71"/>
      <c r="DH642" s="105"/>
      <c r="DI642" s="71"/>
      <c r="DJ642" s="71"/>
      <c r="DK642" s="71"/>
      <c r="DL642" s="71"/>
    </row>
    <row r="643">
      <c r="D643" s="96"/>
      <c r="G643" s="97"/>
      <c r="R643" s="98"/>
      <c r="BG643" s="96"/>
      <c r="BI643" s="97"/>
      <c r="BL643" s="97"/>
      <c r="BO643" s="97"/>
      <c r="BR643" s="97"/>
      <c r="BU643" s="97"/>
      <c r="BX643" s="97"/>
      <c r="CA643" s="97"/>
      <c r="CD643" s="97"/>
      <c r="CH643" s="99"/>
      <c r="CI643" s="100"/>
      <c r="CJ643" s="101"/>
      <c r="CK643" s="100"/>
      <c r="CL643" s="71"/>
      <c r="CM643" s="102"/>
      <c r="CN643" s="71"/>
      <c r="CO643" s="71"/>
      <c r="CP643" s="101"/>
      <c r="CQ643" s="100"/>
      <c r="CS643" s="49"/>
      <c r="CX643" s="97"/>
      <c r="CY643" s="71"/>
      <c r="CZ643" s="71"/>
      <c r="DB643" s="97"/>
      <c r="DC643" s="104"/>
      <c r="DD643" s="71"/>
      <c r="DE643" s="105"/>
      <c r="DF643" s="71"/>
      <c r="DG643" s="71"/>
      <c r="DH643" s="105"/>
      <c r="DI643" s="71"/>
      <c r="DJ643" s="71"/>
      <c r="DK643" s="71"/>
      <c r="DL643" s="71"/>
    </row>
    <row r="644">
      <c r="D644" s="96"/>
      <c r="G644" s="97"/>
      <c r="R644" s="98"/>
      <c r="BG644" s="96"/>
      <c r="BI644" s="97"/>
      <c r="BL644" s="97"/>
      <c r="BO644" s="97"/>
      <c r="BR644" s="97"/>
      <c r="BU644" s="97"/>
      <c r="BX644" s="97"/>
      <c r="CA644" s="97"/>
      <c r="CD644" s="97"/>
      <c r="CH644" s="99"/>
      <c r="CI644" s="100"/>
      <c r="CJ644" s="101"/>
      <c r="CK644" s="100"/>
      <c r="CL644" s="71"/>
      <c r="CM644" s="102"/>
      <c r="CN644" s="71"/>
      <c r="CO644" s="71"/>
      <c r="CP644" s="101"/>
      <c r="CQ644" s="100"/>
      <c r="CS644" s="49"/>
      <c r="CX644" s="97"/>
      <c r="CY644" s="71"/>
      <c r="CZ644" s="71"/>
      <c r="DB644" s="97"/>
      <c r="DC644" s="104"/>
      <c r="DD644" s="71"/>
      <c r="DE644" s="105"/>
      <c r="DF644" s="71"/>
      <c r="DG644" s="71"/>
      <c r="DH644" s="105"/>
      <c r="DI644" s="71"/>
      <c r="DJ644" s="71"/>
      <c r="DK644" s="71"/>
      <c r="DL644" s="71"/>
    </row>
    <row r="645">
      <c r="D645" s="96"/>
      <c r="G645" s="97"/>
      <c r="R645" s="98"/>
      <c r="BG645" s="96"/>
      <c r="BI645" s="97"/>
      <c r="BL645" s="97"/>
      <c r="BO645" s="97"/>
      <c r="BR645" s="97"/>
      <c r="BU645" s="97"/>
      <c r="BX645" s="97"/>
      <c r="CA645" s="97"/>
      <c r="CD645" s="97"/>
      <c r="CH645" s="99"/>
      <c r="CI645" s="100"/>
      <c r="CJ645" s="101"/>
      <c r="CK645" s="100"/>
      <c r="CL645" s="71"/>
      <c r="CM645" s="102"/>
      <c r="CN645" s="71"/>
      <c r="CO645" s="71"/>
      <c r="CP645" s="101"/>
      <c r="CQ645" s="100"/>
      <c r="CS645" s="49"/>
      <c r="CX645" s="97"/>
      <c r="CY645" s="71"/>
      <c r="CZ645" s="71"/>
      <c r="DB645" s="97"/>
      <c r="DC645" s="104"/>
      <c r="DD645" s="71"/>
      <c r="DE645" s="105"/>
      <c r="DF645" s="71"/>
      <c r="DG645" s="71"/>
      <c r="DH645" s="105"/>
      <c r="DI645" s="71"/>
      <c r="DJ645" s="71"/>
      <c r="DK645" s="71"/>
      <c r="DL645" s="71"/>
    </row>
    <row r="646">
      <c r="D646" s="96"/>
      <c r="G646" s="97"/>
      <c r="R646" s="98"/>
      <c r="BG646" s="96"/>
      <c r="BI646" s="97"/>
      <c r="BL646" s="97"/>
      <c r="BO646" s="97"/>
      <c r="BR646" s="97"/>
      <c r="BU646" s="97"/>
      <c r="BX646" s="97"/>
      <c r="CA646" s="97"/>
      <c r="CD646" s="97"/>
      <c r="CH646" s="99"/>
      <c r="CI646" s="100"/>
      <c r="CJ646" s="101"/>
      <c r="CK646" s="100"/>
      <c r="CL646" s="71"/>
      <c r="CM646" s="102"/>
      <c r="CN646" s="71"/>
      <c r="CO646" s="71"/>
      <c r="CP646" s="101"/>
      <c r="CQ646" s="100"/>
      <c r="CS646" s="49"/>
      <c r="CX646" s="97"/>
      <c r="CY646" s="71"/>
      <c r="CZ646" s="71"/>
      <c r="DB646" s="97"/>
      <c r="DC646" s="104"/>
      <c r="DD646" s="71"/>
      <c r="DE646" s="105"/>
      <c r="DF646" s="71"/>
      <c r="DG646" s="71"/>
      <c r="DH646" s="105"/>
      <c r="DI646" s="71"/>
      <c r="DJ646" s="71"/>
      <c r="DK646" s="71"/>
      <c r="DL646" s="71"/>
    </row>
    <row r="647">
      <c r="D647" s="96"/>
      <c r="G647" s="97"/>
      <c r="R647" s="98"/>
      <c r="BG647" s="96"/>
      <c r="BI647" s="97"/>
      <c r="BL647" s="97"/>
      <c r="BO647" s="97"/>
      <c r="BR647" s="97"/>
      <c r="BU647" s="97"/>
      <c r="BX647" s="97"/>
      <c r="CA647" s="97"/>
      <c r="CD647" s="97"/>
      <c r="CH647" s="99"/>
      <c r="CI647" s="100"/>
      <c r="CJ647" s="101"/>
      <c r="CK647" s="100"/>
      <c r="CL647" s="71"/>
      <c r="CM647" s="102"/>
      <c r="CN647" s="71"/>
      <c r="CO647" s="71"/>
      <c r="CP647" s="101"/>
      <c r="CQ647" s="100"/>
      <c r="CS647" s="49"/>
      <c r="CX647" s="97"/>
      <c r="CY647" s="71"/>
      <c r="CZ647" s="71"/>
      <c r="DB647" s="97"/>
      <c r="DC647" s="104"/>
      <c r="DD647" s="71"/>
      <c r="DE647" s="105"/>
      <c r="DF647" s="71"/>
      <c r="DG647" s="71"/>
      <c r="DH647" s="105"/>
      <c r="DI647" s="71"/>
      <c r="DJ647" s="71"/>
      <c r="DK647" s="71"/>
      <c r="DL647" s="71"/>
    </row>
    <row r="648">
      <c r="D648" s="96"/>
      <c r="G648" s="97"/>
      <c r="R648" s="98"/>
      <c r="BG648" s="96"/>
      <c r="BI648" s="97"/>
      <c r="BL648" s="97"/>
      <c r="BO648" s="97"/>
      <c r="BR648" s="97"/>
      <c r="BU648" s="97"/>
      <c r="BX648" s="97"/>
      <c r="CA648" s="97"/>
      <c r="CD648" s="97"/>
      <c r="CH648" s="99"/>
      <c r="CI648" s="100"/>
      <c r="CJ648" s="101"/>
      <c r="CK648" s="100"/>
      <c r="CL648" s="71"/>
      <c r="CM648" s="102"/>
      <c r="CN648" s="71"/>
      <c r="CO648" s="71"/>
      <c r="CP648" s="101"/>
      <c r="CQ648" s="100"/>
      <c r="CS648" s="49"/>
      <c r="CX648" s="97"/>
      <c r="CY648" s="71"/>
      <c r="CZ648" s="71"/>
      <c r="DB648" s="97"/>
      <c r="DC648" s="104"/>
      <c r="DD648" s="71"/>
      <c r="DE648" s="105"/>
      <c r="DF648" s="71"/>
      <c r="DG648" s="71"/>
      <c r="DH648" s="105"/>
      <c r="DI648" s="71"/>
      <c r="DJ648" s="71"/>
      <c r="DK648" s="71"/>
      <c r="DL648" s="71"/>
    </row>
    <row r="649">
      <c r="D649" s="96"/>
      <c r="G649" s="97"/>
      <c r="R649" s="98"/>
      <c r="BG649" s="96"/>
      <c r="BI649" s="97"/>
      <c r="BL649" s="97"/>
      <c r="BO649" s="97"/>
      <c r="BR649" s="97"/>
      <c r="BU649" s="97"/>
      <c r="BX649" s="97"/>
      <c r="CA649" s="97"/>
      <c r="CD649" s="97"/>
      <c r="CH649" s="99"/>
      <c r="CI649" s="100"/>
      <c r="CJ649" s="101"/>
      <c r="CK649" s="100"/>
      <c r="CL649" s="71"/>
      <c r="CM649" s="102"/>
      <c r="CN649" s="71"/>
      <c r="CO649" s="71"/>
      <c r="CP649" s="101"/>
      <c r="CQ649" s="100"/>
      <c r="CS649" s="49"/>
      <c r="CX649" s="97"/>
      <c r="CY649" s="71"/>
      <c r="CZ649" s="71"/>
      <c r="DB649" s="97"/>
      <c r="DC649" s="104"/>
      <c r="DD649" s="71"/>
      <c r="DE649" s="105"/>
      <c r="DF649" s="71"/>
      <c r="DG649" s="71"/>
      <c r="DH649" s="105"/>
      <c r="DI649" s="71"/>
      <c r="DJ649" s="71"/>
      <c r="DK649" s="71"/>
      <c r="DL649" s="71"/>
    </row>
    <row r="650">
      <c r="D650" s="96"/>
      <c r="G650" s="97"/>
      <c r="R650" s="98"/>
      <c r="BG650" s="96"/>
      <c r="BI650" s="97"/>
      <c r="BL650" s="97"/>
      <c r="BO650" s="97"/>
      <c r="BR650" s="97"/>
      <c r="BU650" s="97"/>
      <c r="BX650" s="97"/>
      <c r="CA650" s="97"/>
      <c r="CD650" s="97"/>
      <c r="CH650" s="99"/>
      <c r="CI650" s="100"/>
      <c r="CJ650" s="101"/>
      <c r="CK650" s="100"/>
      <c r="CL650" s="71"/>
      <c r="CM650" s="102"/>
      <c r="CN650" s="71"/>
      <c r="CO650" s="71"/>
      <c r="CP650" s="101"/>
      <c r="CQ650" s="100"/>
      <c r="CS650" s="49"/>
      <c r="CX650" s="97"/>
      <c r="CY650" s="71"/>
      <c r="CZ650" s="71"/>
      <c r="DB650" s="97"/>
      <c r="DC650" s="104"/>
      <c r="DD650" s="71"/>
      <c r="DE650" s="105"/>
      <c r="DF650" s="71"/>
      <c r="DG650" s="71"/>
      <c r="DH650" s="105"/>
      <c r="DI650" s="71"/>
      <c r="DJ650" s="71"/>
      <c r="DK650" s="71"/>
      <c r="DL650" s="71"/>
    </row>
    <row r="651">
      <c r="D651" s="96"/>
      <c r="G651" s="97"/>
      <c r="R651" s="98"/>
      <c r="BG651" s="96"/>
      <c r="BI651" s="97"/>
      <c r="BL651" s="97"/>
      <c r="BO651" s="97"/>
      <c r="BR651" s="97"/>
      <c r="BU651" s="97"/>
      <c r="BX651" s="97"/>
      <c r="CA651" s="97"/>
      <c r="CD651" s="97"/>
      <c r="CH651" s="99"/>
      <c r="CI651" s="100"/>
      <c r="CJ651" s="101"/>
      <c r="CK651" s="100"/>
      <c r="CL651" s="71"/>
      <c r="CM651" s="102"/>
      <c r="CN651" s="71"/>
      <c r="CO651" s="71"/>
      <c r="CP651" s="101"/>
      <c r="CQ651" s="100"/>
      <c r="CS651" s="49"/>
      <c r="CX651" s="97"/>
      <c r="CY651" s="71"/>
      <c r="CZ651" s="71"/>
      <c r="DB651" s="97"/>
      <c r="DC651" s="104"/>
      <c r="DD651" s="71"/>
      <c r="DE651" s="105"/>
      <c r="DF651" s="71"/>
      <c r="DG651" s="71"/>
      <c r="DH651" s="105"/>
      <c r="DI651" s="71"/>
      <c r="DJ651" s="71"/>
      <c r="DK651" s="71"/>
      <c r="DL651" s="71"/>
    </row>
    <row r="652">
      <c r="D652" s="96"/>
      <c r="G652" s="97"/>
      <c r="R652" s="98"/>
      <c r="BG652" s="96"/>
      <c r="BI652" s="97"/>
      <c r="BL652" s="97"/>
      <c r="BO652" s="97"/>
      <c r="BR652" s="97"/>
      <c r="BU652" s="97"/>
      <c r="BX652" s="97"/>
      <c r="CA652" s="97"/>
      <c r="CD652" s="97"/>
      <c r="CH652" s="99"/>
      <c r="CI652" s="100"/>
      <c r="CJ652" s="101"/>
      <c r="CK652" s="100"/>
      <c r="CL652" s="71"/>
      <c r="CM652" s="102"/>
      <c r="CN652" s="71"/>
      <c r="CO652" s="71"/>
      <c r="CP652" s="101"/>
      <c r="CQ652" s="100"/>
      <c r="CS652" s="49"/>
      <c r="CX652" s="97"/>
      <c r="CY652" s="71"/>
      <c r="CZ652" s="71"/>
      <c r="DB652" s="97"/>
      <c r="DC652" s="104"/>
      <c r="DD652" s="71"/>
      <c r="DE652" s="105"/>
      <c r="DF652" s="71"/>
      <c r="DG652" s="71"/>
      <c r="DH652" s="105"/>
      <c r="DI652" s="71"/>
      <c r="DJ652" s="71"/>
      <c r="DK652" s="71"/>
      <c r="DL652" s="71"/>
    </row>
    <row r="653">
      <c r="D653" s="96"/>
      <c r="G653" s="97"/>
      <c r="R653" s="98"/>
      <c r="BG653" s="96"/>
      <c r="BI653" s="97"/>
      <c r="BL653" s="97"/>
      <c r="BO653" s="97"/>
      <c r="BR653" s="97"/>
      <c r="BU653" s="97"/>
      <c r="BX653" s="97"/>
      <c r="CA653" s="97"/>
      <c r="CD653" s="97"/>
      <c r="CH653" s="99"/>
      <c r="CI653" s="100"/>
      <c r="CJ653" s="101"/>
      <c r="CK653" s="100"/>
      <c r="CL653" s="71"/>
      <c r="CM653" s="102"/>
      <c r="CN653" s="71"/>
      <c r="CO653" s="71"/>
      <c r="CP653" s="101"/>
      <c r="CQ653" s="100"/>
      <c r="CS653" s="49"/>
      <c r="CX653" s="97"/>
      <c r="CY653" s="71"/>
      <c r="CZ653" s="71"/>
      <c r="DB653" s="97"/>
      <c r="DC653" s="104"/>
      <c r="DD653" s="71"/>
      <c r="DE653" s="105"/>
      <c r="DF653" s="71"/>
      <c r="DG653" s="71"/>
      <c r="DH653" s="105"/>
      <c r="DI653" s="71"/>
      <c r="DJ653" s="71"/>
      <c r="DK653" s="71"/>
      <c r="DL653" s="71"/>
    </row>
    <row r="654">
      <c r="D654" s="96"/>
      <c r="G654" s="97"/>
      <c r="R654" s="98"/>
      <c r="BG654" s="96"/>
      <c r="BI654" s="97"/>
      <c r="BL654" s="97"/>
      <c r="BO654" s="97"/>
      <c r="BR654" s="97"/>
      <c r="BU654" s="97"/>
      <c r="BX654" s="97"/>
      <c r="CA654" s="97"/>
      <c r="CD654" s="97"/>
      <c r="CH654" s="99"/>
      <c r="CI654" s="100"/>
      <c r="CJ654" s="101"/>
      <c r="CK654" s="100"/>
      <c r="CL654" s="71"/>
      <c r="CM654" s="102"/>
      <c r="CN654" s="71"/>
      <c r="CO654" s="71"/>
      <c r="CP654" s="101"/>
      <c r="CQ654" s="100"/>
      <c r="CS654" s="49"/>
      <c r="CX654" s="97"/>
      <c r="CY654" s="71"/>
      <c r="CZ654" s="71"/>
      <c r="DB654" s="97"/>
      <c r="DC654" s="104"/>
      <c r="DD654" s="71"/>
      <c r="DE654" s="105"/>
      <c r="DF654" s="71"/>
      <c r="DG654" s="71"/>
      <c r="DH654" s="105"/>
      <c r="DI654" s="71"/>
      <c r="DJ654" s="71"/>
      <c r="DK654" s="71"/>
      <c r="DL654" s="71"/>
    </row>
    <row r="655">
      <c r="D655" s="96"/>
      <c r="G655" s="97"/>
      <c r="R655" s="98"/>
      <c r="BG655" s="96"/>
      <c r="BI655" s="97"/>
      <c r="BL655" s="97"/>
      <c r="BO655" s="97"/>
      <c r="BR655" s="97"/>
      <c r="BU655" s="97"/>
      <c r="BX655" s="97"/>
      <c r="CA655" s="97"/>
      <c r="CD655" s="97"/>
      <c r="CH655" s="99"/>
      <c r="CI655" s="100"/>
      <c r="CJ655" s="101"/>
      <c r="CK655" s="100"/>
      <c r="CL655" s="71"/>
      <c r="CM655" s="102"/>
      <c r="CN655" s="71"/>
      <c r="CO655" s="71"/>
      <c r="CP655" s="101"/>
      <c r="CQ655" s="100"/>
      <c r="CS655" s="49"/>
      <c r="CX655" s="97"/>
      <c r="CY655" s="71"/>
      <c r="CZ655" s="71"/>
      <c r="DB655" s="97"/>
      <c r="DC655" s="104"/>
      <c r="DD655" s="71"/>
      <c r="DE655" s="105"/>
      <c r="DF655" s="71"/>
      <c r="DG655" s="71"/>
      <c r="DH655" s="105"/>
      <c r="DI655" s="71"/>
      <c r="DJ655" s="71"/>
      <c r="DK655" s="71"/>
      <c r="DL655" s="71"/>
    </row>
    <row r="656">
      <c r="D656" s="96"/>
      <c r="G656" s="97"/>
      <c r="R656" s="98"/>
      <c r="BG656" s="96"/>
      <c r="BI656" s="97"/>
      <c r="BL656" s="97"/>
      <c r="BO656" s="97"/>
      <c r="BR656" s="97"/>
      <c r="BU656" s="97"/>
      <c r="BX656" s="97"/>
      <c r="CA656" s="97"/>
      <c r="CD656" s="97"/>
      <c r="CH656" s="99"/>
      <c r="CI656" s="100"/>
      <c r="CJ656" s="101"/>
      <c r="CK656" s="100"/>
      <c r="CL656" s="71"/>
      <c r="CM656" s="102"/>
      <c r="CN656" s="71"/>
      <c r="CO656" s="71"/>
      <c r="CP656" s="101"/>
      <c r="CQ656" s="100"/>
      <c r="CS656" s="49"/>
      <c r="CX656" s="97"/>
      <c r="CY656" s="71"/>
      <c r="CZ656" s="71"/>
      <c r="DB656" s="97"/>
      <c r="DC656" s="104"/>
      <c r="DD656" s="71"/>
      <c r="DE656" s="105"/>
      <c r="DF656" s="71"/>
      <c r="DG656" s="71"/>
      <c r="DH656" s="105"/>
      <c r="DI656" s="71"/>
      <c r="DJ656" s="71"/>
      <c r="DK656" s="71"/>
      <c r="DL656" s="71"/>
    </row>
    <row r="657">
      <c r="D657" s="96"/>
      <c r="G657" s="97"/>
      <c r="R657" s="98"/>
      <c r="BG657" s="96"/>
      <c r="BI657" s="97"/>
      <c r="BL657" s="97"/>
      <c r="BO657" s="97"/>
      <c r="BR657" s="97"/>
      <c r="BU657" s="97"/>
      <c r="BX657" s="97"/>
      <c r="CA657" s="97"/>
      <c r="CD657" s="97"/>
      <c r="CH657" s="99"/>
      <c r="CI657" s="100"/>
      <c r="CJ657" s="101"/>
      <c r="CK657" s="100"/>
      <c r="CL657" s="71"/>
      <c r="CM657" s="102"/>
      <c r="CN657" s="71"/>
      <c r="CO657" s="71"/>
      <c r="CP657" s="101"/>
      <c r="CQ657" s="100"/>
      <c r="CS657" s="49"/>
      <c r="CX657" s="97"/>
      <c r="CY657" s="71"/>
      <c r="CZ657" s="71"/>
      <c r="DB657" s="97"/>
      <c r="DC657" s="104"/>
      <c r="DD657" s="71"/>
      <c r="DE657" s="105"/>
      <c r="DF657" s="71"/>
      <c r="DG657" s="71"/>
      <c r="DH657" s="105"/>
      <c r="DI657" s="71"/>
      <c r="DJ657" s="71"/>
      <c r="DK657" s="71"/>
      <c r="DL657" s="71"/>
    </row>
    <row r="658">
      <c r="D658" s="96"/>
      <c r="G658" s="97"/>
      <c r="R658" s="98"/>
      <c r="BG658" s="96"/>
      <c r="BI658" s="97"/>
      <c r="BL658" s="97"/>
      <c r="BO658" s="97"/>
      <c r="BR658" s="97"/>
      <c r="BU658" s="97"/>
      <c r="BX658" s="97"/>
      <c r="CA658" s="97"/>
      <c r="CD658" s="97"/>
      <c r="CH658" s="99"/>
      <c r="CI658" s="100"/>
      <c r="CJ658" s="101"/>
      <c r="CK658" s="100"/>
      <c r="CL658" s="71"/>
      <c r="CM658" s="102"/>
      <c r="CN658" s="71"/>
      <c r="CO658" s="71"/>
      <c r="CP658" s="101"/>
      <c r="CQ658" s="100"/>
      <c r="CS658" s="49"/>
      <c r="CX658" s="97"/>
      <c r="CY658" s="71"/>
      <c r="CZ658" s="71"/>
      <c r="DB658" s="97"/>
      <c r="DC658" s="104"/>
      <c r="DD658" s="71"/>
      <c r="DE658" s="105"/>
      <c r="DF658" s="71"/>
      <c r="DG658" s="71"/>
      <c r="DH658" s="105"/>
      <c r="DI658" s="71"/>
      <c r="DJ658" s="71"/>
      <c r="DK658" s="71"/>
      <c r="DL658" s="71"/>
    </row>
    <row r="659">
      <c r="D659" s="96"/>
      <c r="G659" s="97"/>
      <c r="R659" s="98"/>
      <c r="BG659" s="96"/>
      <c r="BI659" s="97"/>
      <c r="BL659" s="97"/>
      <c r="BO659" s="97"/>
      <c r="BR659" s="97"/>
      <c r="BU659" s="97"/>
      <c r="BX659" s="97"/>
      <c r="CA659" s="97"/>
      <c r="CD659" s="97"/>
      <c r="CH659" s="99"/>
      <c r="CI659" s="100"/>
      <c r="CJ659" s="101"/>
      <c r="CK659" s="100"/>
      <c r="CL659" s="71"/>
      <c r="CM659" s="102"/>
      <c r="CN659" s="71"/>
      <c r="CO659" s="71"/>
      <c r="CP659" s="101"/>
      <c r="CQ659" s="100"/>
      <c r="CS659" s="49"/>
      <c r="CX659" s="97"/>
      <c r="CY659" s="71"/>
      <c r="CZ659" s="71"/>
      <c r="DB659" s="97"/>
      <c r="DC659" s="104"/>
      <c r="DD659" s="71"/>
      <c r="DE659" s="105"/>
      <c r="DF659" s="71"/>
      <c r="DG659" s="71"/>
      <c r="DH659" s="105"/>
      <c r="DI659" s="71"/>
      <c r="DJ659" s="71"/>
      <c r="DK659" s="71"/>
      <c r="DL659" s="71"/>
    </row>
    <row r="660">
      <c r="D660" s="96"/>
      <c r="G660" s="97"/>
      <c r="R660" s="98"/>
      <c r="BG660" s="96"/>
      <c r="BI660" s="97"/>
      <c r="BL660" s="97"/>
      <c r="BO660" s="97"/>
      <c r="BR660" s="97"/>
      <c r="BU660" s="97"/>
      <c r="BX660" s="97"/>
      <c r="CA660" s="97"/>
      <c r="CD660" s="97"/>
      <c r="CH660" s="99"/>
      <c r="CI660" s="100"/>
      <c r="CJ660" s="101"/>
      <c r="CK660" s="100"/>
      <c r="CL660" s="71"/>
      <c r="CM660" s="102"/>
      <c r="CN660" s="71"/>
      <c r="CO660" s="71"/>
      <c r="CP660" s="101"/>
      <c r="CQ660" s="100"/>
      <c r="CS660" s="49"/>
      <c r="CX660" s="97"/>
      <c r="CY660" s="71"/>
      <c r="CZ660" s="71"/>
      <c r="DB660" s="97"/>
      <c r="DC660" s="104"/>
      <c r="DD660" s="71"/>
      <c r="DE660" s="105"/>
      <c r="DF660" s="71"/>
      <c r="DG660" s="71"/>
      <c r="DH660" s="105"/>
      <c r="DI660" s="71"/>
      <c r="DJ660" s="71"/>
      <c r="DK660" s="71"/>
      <c r="DL660" s="71"/>
    </row>
    <row r="661">
      <c r="D661" s="96"/>
      <c r="G661" s="97"/>
      <c r="R661" s="98"/>
      <c r="BG661" s="96"/>
      <c r="BI661" s="97"/>
      <c r="BL661" s="97"/>
      <c r="BO661" s="97"/>
      <c r="BR661" s="97"/>
      <c r="BU661" s="97"/>
      <c r="BX661" s="97"/>
      <c r="CA661" s="97"/>
      <c r="CD661" s="97"/>
      <c r="CH661" s="99"/>
      <c r="CI661" s="100"/>
      <c r="CJ661" s="101"/>
      <c r="CK661" s="100"/>
      <c r="CL661" s="71"/>
      <c r="CM661" s="102"/>
      <c r="CN661" s="71"/>
      <c r="CO661" s="71"/>
      <c r="CP661" s="101"/>
      <c r="CQ661" s="100"/>
      <c r="CS661" s="49"/>
      <c r="CX661" s="97"/>
      <c r="CY661" s="71"/>
      <c r="CZ661" s="71"/>
      <c r="DB661" s="97"/>
      <c r="DC661" s="104"/>
      <c r="DD661" s="71"/>
      <c r="DE661" s="105"/>
      <c r="DF661" s="71"/>
      <c r="DG661" s="71"/>
      <c r="DH661" s="105"/>
      <c r="DI661" s="71"/>
      <c r="DJ661" s="71"/>
      <c r="DK661" s="71"/>
      <c r="DL661" s="71"/>
    </row>
    <row r="662">
      <c r="D662" s="96"/>
      <c r="G662" s="97"/>
      <c r="R662" s="98"/>
      <c r="BG662" s="96"/>
      <c r="BI662" s="97"/>
      <c r="BL662" s="97"/>
      <c r="BO662" s="97"/>
      <c r="BR662" s="97"/>
      <c r="BU662" s="97"/>
      <c r="BX662" s="97"/>
      <c r="CA662" s="97"/>
      <c r="CD662" s="97"/>
      <c r="CH662" s="99"/>
      <c r="CI662" s="100"/>
      <c r="CJ662" s="101"/>
      <c r="CK662" s="100"/>
      <c r="CL662" s="71"/>
      <c r="CM662" s="102"/>
      <c r="CN662" s="71"/>
      <c r="CO662" s="71"/>
      <c r="CP662" s="101"/>
      <c r="CQ662" s="100"/>
      <c r="CS662" s="49"/>
      <c r="CX662" s="97"/>
      <c r="CY662" s="71"/>
      <c r="CZ662" s="71"/>
      <c r="DB662" s="97"/>
      <c r="DC662" s="104"/>
      <c r="DD662" s="71"/>
      <c r="DE662" s="105"/>
      <c r="DF662" s="71"/>
      <c r="DG662" s="71"/>
      <c r="DH662" s="105"/>
      <c r="DI662" s="71"/>
      <c r="DJ662" s="71"/>
      <c r="DK662" s="71"/>
      <c r="DL662" s="71"/>
    </row>
    <row r="663">
      <c r="D663" s="96"/>
      <c r="G663" s="97"/>
      <c r="R663" s="98"/>
      <c r="BG663" s="96"/>
      <c r="BI663" s="97"/>
      <c r="BL663" s="97"/>
      <c r="BO663" s="97"/>
      <c r="BR663" s="97"/>
      <c r="BU663" s="97"/>
      <c r="BX663" s="97"/>
      <c r="CA663" s="97"/>
      <c r="CD663" s="97"/>
      <c r="CH663" s="99"/>
      <c r="CI663" s="100"/>
      <c r="CJ663" s="101"/>
      <c r="CK663" s="100"/>
      <c r="CL663" s="71"/>
      <c r="CM663" s="102"/>
      <c r="CN663" s="71"/>
      <c r="CO663" s="71"/>
      <c r="CP663" s="101"/>
      <c r="CQ663" s="100"/>
      <c r="CS663" s="49"/>
      <c r="CX663" s="97"/>
      <c r="CY663" s="71"/>
      <c r="CZ663" s="71"/>
      <c r="DB663" s="97"/>
      <c r="DC663" s="104"/>
      <c r="DD663" s="71"/>
      <c r="DE663" s="105"/>
      <c r="DF663" s="71"/>
      <c r="DG663" s="71"/>
      <c r="DH663" s="105"/>
      <c r="DI663" s="71"/>
      <c r="DJ663" s="71"/>
      <c r="DK663" s="71"/>
      <c r="DL663" s="71"/>
    </row>
    <row r="664">
      <c r="D664" s="96"/>
      <c r="G664" s="97"/>
      <c r="R664" s="98"/>
      <c r="BG664" s="96"/>
      <c r="BI664" s="97"/>
      <c r="BL664" s="97"/>
      <c r="BO664" s="97"/>
      <c r="BR664" s="97"/>
      <c r="BU664" s="97"/>
      <c r="BX664" s="97"/>
      <c r="CA664" s="97"/>
      <c r="CD664" s="97"/>
      <c r="CH664" s="99"/>
      <c r="CI664" s="100"/>
      <c r="CJ664" s="101"/>
      <c r="CK664" s="100"/>
      <c r="CL664" s="71"/>
      <c r="CM664" s="102"/>
      <c r="CN664" s="71"/>
      <c r="CO664" s="71"/>
      <c r="CP664" s="101"/>
      <c r="CQ664" s="100"/>
      <c r="CS664" s="49"/>
      <c r="CX664" s="97"/>
      <c r="CY664" s="71"/>
      <c r="CZ664" s="71"/>
      <c r="DB664" s="97"/>
      <c r="DC664" s="104"/>
      <c r="DD664" s="71"/>
      <c r="DE664" s="105"/>
      <c r="DF664" s="71"/>
      <c r="DG664" s="71"/>
      <c r="DH664" s="105"/>
      <c r="DI664" s="71"/>
      <c r="DJ664" s="71"/>
      <c r="DK664" s="71"/>
      <c r="DL664" s="71"/>
    </row>
    <row r="665">
      <c r="D665" s="96"/>
      <c r="G665" s="97"/>
      <c r="R665" s="98"/>
      <c r="BG665" s="96"/>
      <c r="BI665" s="97"/>
      <c r="BL665" s="97"/>
      <c r="BO665" s="97"/>
      <c r="BR665" s="97"/>
      <c r="BU665" s="97"/>
      <c r="BX665" s="97"/>
      <c r="CA665" s="97"/>
      <c r="CD665" s="97"/>
      <c r="CH665" s="99"/>
      <c r="CI665" s="100"/>
      <c r="CJ665" s="101"/>
      <c r="CK665" s="100"/>
      <c r="CL665" s="71"/>
      <c r="CM665" s="102"/>
      <c r="CN665" s="71"/>
      <c r="CO665" s="71"/>
      <c r="CP665" s="101"/>
      <c r="CQ665" s="100"/>
      <c r="CS665" s="49"/>
      <c r="CX665" s="97"/>
      <c r="CY665" s="71"/>
      <c r="CZ665" s="71"/>
      <c r="DB665" s="97"/>
      <c r="DC665" s="104"/>
      <c r="DD665" s="71"/>
      <c r="DE665" s="105"/>
      <c r="DF665" s="71"/>
      <c r="DG665" s="71"/>
      <c r="DH665" s="105"/>
      <c r="DI665" s="71"/>
      <c r="DJ665" s="71"/>
      <c r="DK665" s="71"/>
      <c r="DL665" s="71"/>
    </row>
    <row r="666">
      <c r="D666" s="96"/>
      <c r="G666" s="97"/>
      <c r="R666" s="98"/>
      <c r="BG666" s="96"/>
      <c r="BI666" s="97"/>
      <c r="BL666" s="97"/>
      <c r="BO666" s="97"/>
      <c r="BR666" s="97"/>
      <c r="BU666" s="97"/>
      <c r="BX666" s="97"/>
      <c r="CA666" s="97"/>
      <c r="CD666" s="97"/>
      <c r="CH666" s="99"/>
      <c r="CI666" s="100"/>
      <c r="CJ666" s="101"/>
      <c r="CK666" s="100"/>
      <c r="CL666" s="71"/>
      <c r="CM666" s="102"/>
      <c r="CN666" s="71"/>
      <c r="CO666" s="71"/>
      <c r="CP666" s="101"/>
      <c r="CQ666" s="100"/>
      <c r="CS666" s="49"/>
      <c r="CX666" s="97"/>
      <c r="CY666" s="71"/>
      <c r="CZ666" s="71"/>
      <c r="DB666" s="97"/>
      <c r="DC666" s="104"/>
      <c r="DD666" s="71"/>
      <c r="DE666" s="105"/>
      <c r="DF666" s="71"/>
      <c r="DG666" s="71"/>
      <c r="DH666" s="105"/>
      <c r="DI666" s="71"/>
      <c r="DJ666" s="71"/>
      <c r="DK666" s="71"/>
      <c r="DL666" s="71"/>
    </row>
    <row r="667">
      <c r="D667" s="96"/>
      <c r="G667" s="97"/>
      <c r="R667" s="98"/>
      <c r="BG667" s="96"/>
      <c r="BI667" s="97"/>
      <c r="BL667" s="97"/>
      <c r="BO667" s="97"/>
      <c r="BR667" s="97"/>
      <c r="BU667" s="97"/>
      <c r="BX667" s="97"/>
      <c r="CA667" s="97"/>
      <c r="CD667" s="97"/>
      <c r="CH667" s="99"/>
      <c r="CI667" s="100"/>
      <c r="CJ667" s="101"/>
      <c r="CK667" s="100"/>
      <c r="CL667" s="71"/>
      <c r="CM667" s="102"/>
      <c r="CN667" s="71"/>
      <c r="CO667" s="71"/>
      <c r="CP667" s="101"/>
      <c r="CQ667" s="100"/>
      <c r="CS667" s="49"/>
      <c r="CX667" s="97"/>
      <c r="CY667" s="71"/>
      <c r="CZ667" s="71"/>
      <c r="DB667" s="97"/>
      <c r="DC667" s="104"/>
      <c r="DD667" s="71"/>
      <c r="DE667" s="105"/>
      <c r="DF667" s="71"/>
      <c r="DG667" s="71"/>
      <c r="DH667" s="105"/>
      <c r="DI667" s="71"/>
      <c r="DJ667" s="71"/>
      <c r="DK667" s="71"/>
      <c r="DL667" s="71"/>
    </row>
    <row r="668">
      <c r="D668" s="96"/>
      <c r="G668" s="97"/>
      <c r="R668" s="98"/>
      <c r="BG668" s="96"/>
      <c r="BI668" s="97"/>
      <c r="BL668" s="97"/>
      <c r="BO668" s="97"/>
      <c r="BR668" s="97"/>
      <c r="BU668" s="97"/>
      <c r="BX668" s="97"/>
      <c r="CA668" s="97"/>
      <c r="CD668" s="97"/>
      <c r="CH668" s="99"/>
      <c r="CI668" s="100"/>
      <c r="CJ668" s="101"/>
      <c r="CK668" s="100"/>
      <c r="CL668" s="71"/>
      <c r="CM668" s="102"/>
      <c r="CN668" s="71"/>
      <c r="CO668" s="71"/>
      <c r="CP668" s="101"/>
      <c r="CQ668" s="100"/>
      <c r="CS668" s="49"/>
      <c r="CX668" s="97"/>
      <c r="CY668" s="71"/>
      <c r="CZ668" s="71"/>
      <c r="DB668" s="97"/>
      <c r="DC668" s="104"/>
      <c r="DD668" s="71"/>
      <c r="DE668" s="105"/>
      <c r="DF668" s="71"/>
      <c r="DG668" s="71"/>
      <c r="DH668" s="105"/>
      <c r="DI668" s="71"/>
      <c r="DJ668" s="71"/>
      <c r="DK668" s="71"/>
      <c r="DL668" s="71"/>
    </row>
    <row r="669">
      <c r="D669" s="96"/>
      <c r="G669" s="97"/>
      <c r="R669" s="98"/>
      <c r="BG669" s="96"/>
      <c r="BI669" s="97"/>
      <c r="BL669" s="97"/>
      <c r="BO669" s="97"/>
      <c r="BR669" s="97"/>
      <c r="BU669" s="97"/>
      <c r="BX669" s="97"/>
      <c r="CA669" s="97"/>
      <c r="CD669" s="97"/>
      <c r="CH669" s="99"/>
      <c r="CI669" s="100"/>
      <c r="CJ669" s="101"/>
      <c r="CK669" s="100"/>
      <c r="CL669" s="71"/>
      <c r="CM669" s="102"/>
      <c r="CN669" s="71"/>
      <c r="CO669" s="71"/>
      <c r="CP669" s="101"/>
      <c r="CQ669" s="100"/>
      <c r="CS669" s="49"/>
      <c r="CX669" s="97"/>
      <c r="CY669" s="71"/>
      <c r="CZ669" s="71"/>
      <c r="DB669" s="97"/>
      <c r="DC669" s="104"/>
      <c r="DD669" s="71"/>
      <c r="DE669" s="105"/>
      <c r="DF669" s="71"/>
      <c r="DG669" s="71"/>
      <c r="DH669" s="105"/>
      <c r="DI669" s="71"/>
      <c r="DJ669" s="71"/>
      <c r="DK669" s="71"/>
      <c r="DL669" s="71"/>
    </row>
    <row r="670">
      <c r="D670" s="96"/>
      <c r="G670" s="97"/>
      <c r="R670" s="98"/>
      <c r="BG670" s="96"/>
      <c r="BI670" s="97"/>
      <c r="BL670" s="97"/>
      <c r="BO670" s="97"/>
      <c r="BR670" s="97"/>
      <c r="BU670" s="97"/>
      <c r="BX670" s="97"/>
      <c r="CA670" s="97"/>
      <c r="CD670" s="97"/>
      <c r="CH670" s="99"/>
      <c r="CI670" s="100"/>
      <c r="CJ670" s="101"/>
      <c r="CK670" s="100"/>
      <c r="CL670" s="71"/>
      <c r="CM670" s="102"/>
      <c r="CN670" s="71"/>
      <c r="CO670" s="71"/>
      <c r="CP670" s="101"/>
      <c r="CQ670" s="100"/>
      <c r="CS670" s="49"/>
      <c r="CX670" s="97"/>
      <c r="CY670" s="71"/>
      <c r="CZ670" s="71"/>
      <c r="DB670" s="97"/>
      <c r="DC670" s="104"/>
      <c r="DD670" s="71"/>
      <c r="DE670" s="105"/>
      <c r="DF670" s="71"/>
      <c r="DG670" s="71"/>
      <c r="DH670" s="105"/>
      <c r="DI670" s="71"/>
      <c r="DJ670" s="71"/>
      <c r="DK670" s="71"/>
      <c r="DL670" s="71"/>
    </row>
    <row r="671">
      <c r="D671" s="96"/>
      <c r="G671" s="97"/>
      <c r="R671" s="98"/>
      <c r="BG671" s="96"/>
      <c r="BI671" s="97"/>
      <c r="BL671" s="97"/>
      <c r="BO671" s="97"/>
      <c r="BR671" s="97"/>
      <c r="BU671" s="97"/>
      <c r="BX671" s="97"/>
      <c r="CA671" s="97"/>
      <c r="CD671" s="97"/>
      <c r="CH671" s="99"/>
      <c r="CI671" s="100"/>
      <c r="CJ671" s="101"/>
      <c r="CK671" s="100"/>
      <c r="CL671" s="71"/>
      <c r="CM671" s="102"/>
      <c r="CN671" s="71"/>
      <c r="CO671" s="71"/>
      <c r="CP671" s="101"/>
      <c r="CQ671" s="100"/>
      <c r="CS671" s="49"/>
      <c r="CX671" s="97"/>
      <c r="CY671" s="71"/>
      <c r="CZ671" s="71"/>
      <c r="DB671" s="97"/>
      <c r="DC671" s="104"/>
      <c r="DD671" s="71"/>
      <c r="DE671" s="105"/>
      <c r="DF671" s="71"/>
      <c r="DG671" s="71"/>
      <c r="DH671" s="105"/>
      <c r="DI671" s="71"/>
      <c r="DJ671" s="71"/>
      <c r="DK671" s="71"/>
      <c r="DL671" s="71"/>
    </row>
    <row r="672">
      <c r="D672" s="96"/>
      <c r="G672" s="97"/>
      <c r="R672" s="98"/>
      <c r="BG672" s="96"/>
      <c r="BI672" s="97"/>
      <c r="BL672" s="97"/>
      <c r="BO672" s="97"/>
      <c r="BR672" s="97"/>
      <c r="BU672" s="97"/>
      <c r="BX672" s="97"/>
      <c r="CA672" s="97"/>
      <c r="CD672" s="97"/>
      <c r="CH672" s="99"/>
      <c r="CI672" s="100"/>
      <c r="CJ672" s="101"/>
      <c r="CK672" s="100"/>
      <c r="CL672" s="71"/>
      <c r="CM672" s="102"/>
      <c r="CN672" s="71"/>
      <c r="CO672" s="71"/>
      <c r="CP672" s="101"/>
      <c r="CQ672" s="100"/>
      <c r="CS672" s="49"/>
      <c r="CX672" s="97"/>
      <c r="CY672" s="71"/>
      <c r="CZ672" s="71"/>
      <c r="DB672" s="97"/>
      <c r="DC672" s="104"/>
      <c r="DD672" s="71"/>
      <c r="DE672" s="105"/>
      <c r="DF672" s="71"/>
      <c r="DG672" s="71"/>
      <c r="DH672" s="105"/>
      <c r="DI672" s="71"/>
      <c r="DJ672" s="71"/>
      <c r="DK672" s="71"/>
      <c r="DL672" s="71"/>
    </row>
    <row r="673">
      <c r="D673" s="96"/>
      <c r="G673" s="97"/>
      <c r="R673" s="98"/>
      <c r="BG673" s="96"/>
      <c r="BI673" s="97"/>
      <c r="BL673" s="97"/>
      <c r="BO673" s="97"/>
      <c r="BR673" s="97"/>
      <c r="BU673" s="97"/>
      <c r="BX673" s="97"/>
      <c r="CA673" s="97"/>
      <c r="CD673" s="97"/>
      <c r="CH673" s="99"/>
      <c r="CI673" s="100"/>
      <c r="CJ673" s="101"/>
      <c r="CK673" s="100"/>
      <c r="CL673" s="71"/>
      <c r="CM673" s="102"/>
      <c r="CN673" s="71"/>
      <c r="CO673" s="71"/>
      <c r="CP673" s="101"/>
      <c r="CQ673" s="100"/>
      <c r="CS673" s="49"/>
      <c r="CX673" s="97"/>
      <c r="CY673" s="71"/>
      <c r="CZ673" s="71"/>
      <c r="DB673" s="97"/>
      <c r="DC673" s="104"/>
      <c r="DD673" s="71"/>
      <c r="DE673" s="105"/>
      <c r="DF673" s="71"/>
      <c r="DG673" s="71"/>
      <c r="DH673" s="105"/>
      <c r="DI673" s="71"/>
      <c r="DJ673" s="71"/>
      <c r="DK673" s="71"/>
      <c r="DL673" s="71"/>
    </row>
    <row r="674">
      <c r="D674" s="96"/>
      <c r="G674" s="97"/>
      <c r="R674" s="98"/>
      <c r="BG674" s="96"/>
      <c r="BI674" s="97"/>
      <c r="BL674" s="97"/>
      <c r="BO674" s="97"/>
      <c r="BR674" s="97"/>
      <c r="BU674" s="97"/>
      <c r="BX674" s="97"/>
      <c r="CA674" s="97"/>
      <c r="CD674" s="97"/>
      <c r="CH674" s="99"/>
      <c r="CI674" s="100"/>
      <c r="CJ674" s="101"/>
      <c r="CK674" s="100"/>
      <c r="CL674" s="71"/>
      <c r="CM674" s="102"/>
      <c r="CN674" s="71"/>
      <c r="CO674" s="71"/>
      <c r="CP674" s="101"/>
      <c r="CQ674" s="100"/>
      <c r="CS674" s="49"/>
      <c r="CX674" s="97"/>
      <c r="CY674" s="71"/>
      <c r="CZ674" s="71"/>
      <c r="DB674" s="97"/>
      <c r="DC674" s="104"/>
      <c r="DD674" s="71"/>
      <c r="DE674" s="105"/>
      <c r="DF674" s="71"/>
      <c r="DG674" s="71"/>
      <c r="DH674" s="105"/>
      <c r="DI674" s="71"/>
      <c r="DJ674" s="71"/>
      <c r="DK674" s="71"/>
      <c r="DL674" s="71"/>
    </row>
    <row r="675">
      <c r="D675" s="96"/>
      <c r="G675" s="97"/>
      <c r="R675" s="98"/>
      <c r="BG675" s="96"/>
      <c r="BI675" s="97"/>
      <c r="BL675" s="97"/>
      <c r="BO675" s="97"/>
      <c r="BR675" s="97"/>
      <c r="BU675" s="97"/>
      <c r="BX675" s="97"/>
      <c r="CA675" s="97"/>
      <c r="CD675" s="97"/>
      <c r="CH675" s="99"/>
      <c r="CI675" s="100"/>
      <c r="CJ675" s="101"/>
      <c r="CK675" s="100"/>
      <c r="CL675" s="71"/>
      <c r="CM675" s="102"/>
      <c r="CN675" s="71"/>
      <c r="CO675" s="71"/>
      <c r="CP675" s="101"/>
      <c r="CQ675" s="100"/>
      <c r="CS675" s="49"/>
      <c r="CX675" s="97"/>
      <c r="CY675" s="71"/>
      <c r="CZ675" s="71"/>
      <c r="DB675" s="97"/>
      <c r="DC675" s="104"/>
      <c r="DD675" s="71"/>
      <c r="DE675" s="105"/>
      <c r="DF675" s="71"/>
      <c r="DG675" s="71"/>
      <c r="DH675" s="105"/>
      <c r="DI675" s="71"/>
      <c r="DJ675" s="71"/>
      <c r="DK675" s="71"/>
      <c r="DL675" s="71"/>
    </row>
    <row r="676">
      <c r="D676" s="96"/>
      <c r="G676" s="97"/>
      <c r="R676" s="98"/>
      <c r="BG676" s="96"/>
      <c r="BI676" s="97"/>
      <c r="BL676" s="97"/>
      <c r="BO676" s="97"/>
      <c r="BR676" s="97"/>
      <c r="BU676" s="97"/>
      <c r="BX676" s="97"/>
      <c r="CA676" s="97"/>
      <c r="CD676" s="97"/>
      <c r="CH676" s="99"/>
      <c r="CI676" s="100"/>
      <c r="CJ676" s="101"/>
      <c r="CK676" s="100"/>
      <c r="CL676" s="71"/>
      <c r="CM676" s="102"/>
      <c r="CN676" s="71"/>
      <c r="CO676" s="71"/>
      <c r="CP676" s="101"/>
      <c r="CQ676" s="100"/>
      <c r="CS676" s="49"/>
      <c r="CX676" s="97"/>
      <c r="CY676" s="71"/>
      <c r="CZ676" s="71"/>
      <c r="DB676" s="97"/>
      <c r="DC676" s="104"/>
      <c r="DD676" s="71"/>
      <c r="DE676" s="105"/>
      <c r="DF676" s="71"/>
      <c r="DG676" s="71"/>
      <c r="DH676" s="105"/>
      <c r="DI676" s="71"/>
      <c r="DJ676" s="71"/>
      <c r="DK676" s="71"/>
      <c r="DL676" s="71"/>
    </row>
    <row r="677">
      <c r="D677" s="96"/>
      <c r="G677" s="97"/>
      <c r="R677" s="98"/>
      <c r="BG677" s="96"/>
      <c r="BI677" s="97"/>
      <c r="BL677" s="97"/>
      <c r="BO677" s="97"/>
      <c r="BR677" s="97"/>
      <c r="BU677" s="97"/>
      <c r="BX677" s="97"/>
      <c r="CA677" s="97"/>
      <c r="CD677" s="97"/>
      <c r="CH677" s="99"/>
      <c r="CI677" s="100"/>
      <c r="CJ677" s="101"/>
      <c r="CK677" s="100"/>
      <c r="CL677" s="71"/>
      <c r="CM677" s="102"/>
      <c r="CN677" s="71"/>
      <c r="CO677" s="71"/>
      <c r="CP677" s="101"/>
      <c r="CQ677" s="100"/>
      <c r="CS677" s="49"/>
      <c r="CX677" s="97"/>
      <c r="CY677" s="71"/>
      <c r="CZ677" s="71"/>
      <c r="DB677" s="97"/>
      <c r="DC677" s="104"/>
      <c r="DD677" s="71"/>
      <c r="DE677" s="105"/>
      <c r="DF677" s="71"/>
      <c r="DG677" s="71"/>
      <c r="DH677" s="105"/>
      <c r="DI677" s="71"/>
      <c r="DJ677" s="71"/>
      <c r="DK677" s="71"/>
      <c r="DL677" s="71"/>
    </row>
    <row r="678">
      <c r="D678" s="96"/>
      <c r="G678" s="97"/>
      <c r="R678" s="98"/>
      <c r="BG678" s="96"/>
      <c r="BI678" s="97"/>
      <c r="BL678" s="97"/>
      <c r="BO678" s="97"/>
      <c r="BR678" s="97"/>
      <c r="BU678" s="97"/>
      <c r="BX678" s="97"/>
      <c r="CA678" s="97"/>
      <c r="CD678" s="97"/>
      <c r="CH678" s="99"/>
      <c r="CI678" s="100"/>
      <c r="CJ678" s="101"/>
      <c r="CK678" s="100"/>
      <c r="CL678" s="71"/>
      <c r="CM678" s="102"/>
      <c r="CN678" s="71"/>
      <c r="CO678" s="71"/>
      <c r="CP678" s="101"/>
      <c r="CQ678" s="100"/>
      <c r="CS678" s="49"/>
      <c r="CX678" s="97"/>
      <c r="CY678" s="71"/>
      <c r="CZ678" s="71"/>
      <c r="DB678" s="97"/>
      <c r="DC678" s="104"/>
      <c r="DD678" s="71"/>
      <c r="DE678" s="105"/>
      <c r="DF678" s="71"/>
      <c r="DG678" s="71"/>
      <c r="DH678" s="105"/>
      <c r="DI678" s="71"/>
      <c r="DJ678" s="71"/>
      <c r="DK678" s="71"/>
      <c r="DL678" s="71"/>
    </row>
    <row r="679">
      <c r="D679" s="96"/>
      <c r="G679" s="97"/>
      <c r="R679" s="98"/>
      <c r="BG679" s="96"/>
      <c r="BI679" s="97"/>
      <c r="BL679" s="97"/>
      <c r="BO679" s="97"/>
      <c r="BR679" s="97"/>
      <c r="BU679" s="97"/>
      <c r="BX679" s="97"/>
      <c r="CA679" s="97"/>
      <c r="CD679" s="97"/>
      <c r="CH679" s="99"/>
      <c r="CI679" s="100"/>
      <c r="CJ679" s="101"/>
      <c r="CK679" s="100"/>
      <c r="CL679" s="71"/>
      <c r="CM679" s="102"/>
      <c r="CN679" s="71"/>
      <c r="CO679" s="71"/>
      <c r="CP679" s="101"/>
      <c r="CQ679" s="100"/>
      <c r="CS679" s="49"/>
      <c r="CX679" s="97"/>
      <c r="CY679" s="71"/>
      <c r="CZ679" s="71"/>
      <c r="DB679" s="97"/>
      <c r="DC679" s="104"/>
      <c r="DD679" s="71"/>
      <c r="DE679" s="105"/>
      <c r="DF679" s="71"/>
      <c r="DG679" s="71"/>
      <c r="DH679" s="105"/>
      <c r="DI679" s="71"/>
      <c r="DJ679" s="71"/>
      <c r="DK679" s="71"/>
      <c r="DL679" s="71"/>
    </row>
    <row r="680">
      <c r="D680" s="96"/>
      <c r="G680" s="97"/>
      <c r="R680" s="98"/>
      <c r="BG680" s="96"/>
      <c r="BI680" s="97"/>
      <c r="BL680" s="97"/>
      <c r="BO680" s="97"/>
      <c r="BR680" s="97"/>
      <c r="BU680" s="97"/>
      <c r="BX680" s="97"/>
      <c r="CA680" s="97"/>
      <c r="CD680" s="97"/>
      <c r="CH680" s="99"/>
      <c r="CI680" s="100"/>
      <c r="CJ680" s="101"/>
      <c r="CK680" s="100"/>
      <c r="CL680" s="71"/>
      <c r="CM680" s="102"/>
      <c r="CN680" s="71"/>
      <c r="CO680" s="71"/>
      <c r="CP680" s="101"/>
      <c r="CQ680" s="100"/>
      <c r="CS680" s="49"/>
      <c r="CX680" s="97"/>
      <c r="CY680" s="71"/>
      <c r="CZ680" s="71"/>
      <c r="DB680" s="97"/>
      <c r="DC680" s="104"/>
      <c r="DD680" s="71"/>
      <c r="DE680" s="105"/>
      <c r="DF680" s="71"/>
      <c r="DG680" s="71"/>
      <c r="DH680" s="105"/>
      <c r="DI680" s="71"/>
      <c r="DJ680" s="71"/>
      <c r="DK680" s="71"/>
      <c r="DL680" s="71"/>
    </row>
    <row r="681">
      <c r="D681" s="96"/>
      <c r="G681" s="97"/>
      <c r="R681" s="98"/>
      <c r="BG681" s="96"/>
      <c r="BI681" s="97"/>
      <c r="BL681" s="97"/>
      <c r="BO681" s="97"/>
      <c r="BR681" s="97"/>
      <c r="BU681" s="97"/>
      <c r="BX681" s="97"/>
      <c r="CA681" s="97"/>
      <c r="CD681" s="97"/>
      <c r="CH681" s="99"/>
      <c r="CI681" s="100"/>
      <c r="CJ681" s="101"/>
      <c r="CK681" s="100"/>
      <c r="CL681" s="71"/>
      <c r="CM681" s="102"/>
      <c r="CN681" s="71"/>
      <c r="CO681" s="71"/>
      <c r="CP681" s="101"/>
      <c r="CQ681" s="100"/>
      <c r="CS681" s="49"/>
      <c r="CX681" s="97"/>
      <c r="CY681" s="71"/>
      <c r="CZ681" s="71"/>
      <c r="DB681" s="97"/>
      <c r="DC681" s="104"/>
      <c r="DD681" s="71"/>
      <c r="DE681" s="105"/>
      <c r="DF681" s="71"/>
      <c r="DG681" s="71"/>
      <c r="DH681" s="105"/>
      <c r="DI681" s="71"/>
      <c r="DJ681" s="71"/>
      <c r="DK681" s="71"/>
      <c r="DL681" s="71"/>
    </row>
    <row r="682">
      <c r="D682" s="96"/>
      <c r="G682" s="97"/>
      <c r="R682" s="98"/>
      <c r="BG682" s="96"/>
      <c r="BI682" s="97"/>
      <c r="BL682" s="97"/>
      <c r="BO682" s="97"/>
      <c r="BR682" s="97"/>
      <c r="BU682" s="97"/>
      <c r="BX682" s="97"/>
      <c r="CA682" s="97"/>
      <c r="CD682" s="97"/>
      <c r="CH682" s="99"/>
      <c r="CI682" s="100"/>
      <c r="CJ682" s="101"/>
      <c r="CK682" s="100"/>
      <c r="CL682" s="71"/>
      <c r="CM682" s="102"/>
      <c r="CN682" s="71"/>
      <c r="CO682" s="71"/>
      <c r="CP682" s="101"/>
      <c r="CQ682" s="100"/>
      <c r="CS682" s="49"/>
      <c r="CX682" s="97"/>
      <c r="CY682" s="71"/>
      <c r="CZ682" s="71"/>
      <c r="DB682" s="97"/>
      <c r="DC682" s="104"/>
      <c r="DD682" s="71"/>
      <c r="DE682" s="105"/>
      <c r="DF682" s="71"/>
      <c r="DG682" s="71"/>
      <c r="DH682" s="105"/>
      <c r="DI682" s="71"/>
      <c r="DJ682" s="71"/>
      <c r="DK682" s="71"/>
      <c r="DL682" s="71"/>
    </row>
    <row r="683">
      <c r="D683" s="96"/>
      <c r="G683" s="97"/>
      <c r="R683" s="98"/>
      <c r="BG683" s="96"/>
      <c r="BI683" s="97"/>
      <c r="BL683" s="97"/>
      <c r="BO683" s="97"/>
      <c r="BR683" s="97"/>
      <c r="BU683" s="97"/>
      <c r="BX683" s="97"/>
      <c r="CA683" s="97"/>
      <c r="CD683" s="97"/>
      <c r="CH683" s="99"/>
      <c r="CI683" s="100"/>
      <c r="CJ683" s="101"/>
      <c r="CK683" s="100"/>
      <c r="CL683" s="71"/>
      <c r="CM683" s="102"/>
      <c r="CN683" s="71"/>
      <c r="CO683" s="71"/>
      <c r="CP683" s="101"/>
      <c r="CQ683" s="100"/>
      <c r="CS683" s="49"/>
      <c r="CX683" s="97"/>
      <c r="CY683" s="71"/>
      <c r="CZ683" s="71"/>
      <c r="DB683" s="97"/>
      <c r="DC683" s="104"/>
      <c r="DD683" s="71"/>
      <c r="DE683" s="105"/>
      <c r="DF683" s="71"/>
      <c r="DG683" s="71"/>
      <c r="DH683" s="105"/>
      <c r="DI683" s="71"/>
      <c r="DJ683" s="71"/>
      <c r="DK683" s="71"/>
      <c r="DL683" s="71"/>
    </row>
    <row r="684">
      <c r="D684" s="96"/>
      <c r="G684" s="97"/>
      <c r="R684" s="98"/>
      <c r="BG684" s="96"/>
      <c r="BI684" s="97"/>
      <c r="BL684" s="97"/>
      <c r="BO684" s="97"/>
      <c r="BR684" s="97"/>
      <c r="BU684" s="97"/>
      <c r="BX684" s="97"/>
      <c r="CA684" s="97"/>
      <c r="CD684" s="97"/>
      <c r="CH684" s="99"/>
      <c r="CI684" s="100"/>
      <c r="CJ684" s="101"/>
      <c r="CK684" s="100"/>
      <c r="CL684" s="71"/>
      <c r="CM684" s="102"/>
      <c r="CN684" s="71"/>
      <c r="CO684" s="71"/>
      <c r="CP684" s="101"/>
      <c r="CQ684" s="100"/>
      <c r="CS684" s="49"/>
      <c r="CX684" s="97"/>
      <c r="CY684" s="71"/>
      <c r="CZ684" s="71"/>
      <c r="DB684" s="97"/>
      <c r="DC684" s="104"/>
      <c r="DD684" s="71"/>
      <c r="DE684" s="105"/>
      <c r="DF684" s="71"/>
      <c r="DG684" s="71"/>
      <c r="DH684" s="105"/>
      <c r="DI684" s="71"/>
      <c r="DJ684" s="71"/>
      <c r="DK684" s="71"/>
      <c r="DL684" s="71"/>
    </row>
    <row r="685">
      <c r="D685" s="96"/>
      <c r="G685" s="97"/>
      <c r="R685" s="98"/>
      <c r="BG685" s="96"/>
      <c r="BI685" s="97"/>
      <c r="BL685" s="97"/>
      <c r="BO685" s="97"/>
      <c r="BR685" s="97"/>
      <c r="BU685" s="97"/>
      <c r="BX685" s="97"/>
      <c r="CA685" s="97"/>
      <c r="CD685" s="97"/>
      <c r="CH685" s="99"/>
      <c r="CI685" s="100"/>
      <c r="CJ685" s="101"/>
      <c r="CK685" s="100"/>
      <c r="CL685" s="71"/>
      <c r="CM685" s="102"/>
      <c r="CN685" s="71"/>
      <c r="CO685" s="71"/>
      <c r="CP685" s="101"/>
      <c r="CQ685" s="100"/>
      <c r="CS685" s="49"/>
      <c r="CX685" s="97"/>
      <c r="CY685" s="71"/>
      <c r="CZ685" s="71"/>
      <c r="DB685" s="97"/>
      <c r="DC685" s="104"/>
      <c r="DD685" s="71"/>
      <c r="DE685" s="105"/>
      <c r="DF685" s="71"/>
      <c r="DG685" s="71"/>
      <c r="DH685" s="105"/>
      <c r="DI685" s="71"/>
      <c r="DJ685" s="71"/>
      <c r="DK685" s="71"/>
      <c r="DL685" s="71"/>
    </row>
    <row r="686">
      <c r="D686" s="96"/>
      <c r="G686" s="97"/>
      <c r="R686" s="98"/>
      <c r="BG686" s="96"/>
      <c r="BI686" s="97"/>
      <c r="BL686" s="97"/>
      <c r="BO686" s="97"/>
      <c r="BR686" s="97"/>
      <c r="BU686" s="97"/>
      <c r="BX686" s="97"/>
      <c r="CA686" s="97"/>
      <c r="CD686" s="97"/>
      <c r="CH686" s="99"/>
      <c r="CI686" s="100"/>
      <c r="CJ686" s="101"/>
      <c r="CK686" s="100"/>
      <c r="CL686" s="71"/>
      <c r="CM686" s="102"/>
      <c r="CN686" s="71"/>
      <c r="CO686" s="71"/>
      <c r="CP686" s="101"/>
      <c r="CQ686" s="100"/>
      <c r="CS686" s="49"/>
      <c r="CX686" s="97"/>
      <c r="CY686" s="71"/>
      <c r="CZ686" s="71"/>
      <c r="DB686" s="97"/>
      <c r="DC686" s="104"/>
      <c r="DD686" s="71"/>
      <c r="DE686" s="105"/>
      <c r="DF686" s="71"/>
      <c r="DG686" s="71"/>
      <c r="DH686" s="105"/>
      <c r="DI686" s="71"/>
      <c r="DJ686" s="71"/>
      <c r="DK686" s="71"/>
      <c r="DL686" s="71"/>
    </row>
    <row r="687">
      <c r="D687" s="96"/>
      <c r="G687" s="97"/>
      <c r="R687" s="98"/>
      <c r="BG687" s="96"/>
      <c r="BI687" s="97"/>
      <c r="BL687" s="97"/>
      <c r="BO687" s="97"/>
      <c r="BR687" s="97"/>
      <c r="BU687" s="97"/>
      <c r="BX687" s="97"/>
      <c r="CA687" s="97"/>
      <c r="CD687" s="97"/>
      <c r="CH687" s="99"/>
      <c r="CI687" s="100"/>
      <c r="CJ687" s="101"/>
      <c r="CK687" s="100"/>
      <c r="CL687" s="71"/>
      <c r="CM687" s="102"/>
      <c r="CN687" s="71"/>
      <c r="CO687" s="71"/>
      <c r="CP687" s="101"/>
      <c r="CQ687" s="100"/>
      <c r="CS687" s="49"/>
      <c r="CX687" s="97"/>
      <c r="CY687" s="71"/>
      <c r="CZ687" s="71"/>
      <c r="DB687" s="97"/>
      <c r="DC687" s="104"/>
      <c r="DD687" s="71"/>
      <c r="DE687" s="105"/>
      <c r="DF687" s="71"/>
      <c r="DG687" s="71"/>
      <c r="DH687" s="105"/>
      <c r="DI687" s="71"/>
      <c r="DJ687" s="71"/>
      <c r="DK687" s="71"/>
      <c r="DL687" s="71"/>
    </row>
    <row r="688">
      <c r="D688" s="96"/>
      <c r="G688" s="97"/>
      <c r="R688" s="98"/>
      <c r="BG688" s="96"/>
      <c r="BI688" s="97"/>
      <c r="BL688" s="97"/>
      <c r="BO688" s="97"/>
      <c r="BR688" s="97"/>
      <c r="BU688" s="97"/>
      <c r="BX688" s="97"/>
      <c r="CA688" s="97"/>
      <c r="CD688" s="97"/>
      <c r="CH688" s="99"/>
      <c r="CI688" s="100"/>
      <c r="CJ688" s="101"/>
      <c r="CK688" s="100"/>
      <c r="CL688" s="71"/>
      <c r="CM688" s="102"/>
      <c r="CN688" s="71"/>
      <c r="CO688" s="71"/>
      <c r="CP688" s="101"/>
      <c r="CQ688" s="100"/>
      <c r="CS688" s="49"/>
      <c r="CX688" s="97"/>
      <c r="CY688" s="71"/>
      <c r="CZ688" s="71"/>
      <c r="DB688" s="97"/>
      <c r="DC688" s="104"/>
      <c r="DD688" s="71"/>
      <c r="DE688" s="105"/>
      <c r="DF688" s="71"/>
      <c r="DG688" s="71"/>
      <c r="DH688" s="105"/>
      <c r="DI688" s="71"/>
      <c r="DJ688" s="71"/>
      <c r="DK688" s="71"/>
      <c r="DL688" s="71"/>
    </row>
    <row r="689">
      <c r="D689" s="96"/>
      <c r="G689" s="97"/>
      <c r="R689" s="98"/>
      <c r="BG689" s="96"/>
      <c r="BI689" s="97"/>
      <c r="BL689" s="97"/>
      <c r="BO689" s="97"/>
      <c r="BR689" s="97"/>
      <c r="BU689" s="97"/>
      <c r="BX689" s="97"/>
      <c r="CA689" s="97"/>
      <c r="CD689" s="97"/>
      <c r="CH689" s="99"/>
      <c r="CI689" s="100"/>
      <c r="CJ689" s="101"/>
      <c r="CK689" s="100"/>
      <c r="CL689" s="71"/>
      <c r="CM689" s="102"/>
      <c r="CN689" s="71"/>
      <c r="CO689" s="71"/>
      <c r="CP689" s="101"/>
      <c r="CQ689" s="100"/>
      <c r="CS689" s="49"/>
      <c r="CX689" s="97"/>
      <c r="CY689" s="71"/>
      <c r="CZ689" s="71"/>
      <c r="DB689" s="97"/>
      <c r="DC689" s="104"/>
      <c r="DD689" s="71"/>
      <c r="DE689" s="105"/>
      <c r="DF689" s="71"/>
      <c r="DG689" s="71"/>
      <c r="DH689" s="105"/>
      <c r="DI689" s="71"/>
      <c r="DJ689" s="71"/>
      <c r="DK689" s="71"/>
      <c r="DL689" s="71"/>
    </row>
    <row r="690">
      <c r="D690" s="96"/>
      <c r="G690" s="97"/>
      <c r="R690" s="98"/>
      <c r="BG690" s="96"/>
      <c r="BI690" s="97"/>
      <c r="BL690" s="97"/>
      <c r="BO690" s="97"/>
      <c r="BR690" s="97"/>
      <c r="BU690" s="97"/>
      <c r="BX690" s="97"/>
      <c r="CA690" s="97"/>
      <c r="CD690" s="97"/>
      <c r="CH690" s="99"/>
      <c r="CI690" s="100"/>
      <c r="CJ690" s="101"/>
      <c r="CK690" s="100"/>
      <c r="CL690" s="71"/>
      <c r="CM690" s="102"/>
      <c r="CN690" s="71"/>
      <c r="CO690" s="71"/>
      <c r="CP690" s="101"/>
      <c r="CQ690" s="100"/>
      <c r="CS690" s="49"/>
      <c r="CX690" s="97"/>
      <c r="CY690" s="71"/>
      <c r="CZ690" s="71"/>
      <c r="DB690" s="97"/>
      <c r="DC690" s="104"/>
      <c r="DD690" s="71"/>
      <c r="DE690" s="105"/>
      <c r="DF690" s="71"/>
      <c r="DG690" s="71"/>
      <c r="DH690" s="105"/>
      <c r="DI690" s="71"/>
      <c r="DJ690" s="71"/>
      <c r="DK690" s="71"/>
      <c r="DL690" s="71"/>
    </row>
    <row r="691">
      <c r="D691" s="96"/>
      <c r="G691" s="97"/>
      <c r="R691" s="98"/>
      <c r="BG691" s="96"/>
      <c r="BI691" s="97"/>
      <c r="BL691" s="97"/>
      <c r="BO691" s="97"/>
      <c r="BR691" s="97"/>
      <c r="BU691" s="97"/>
      <c r="BX691" s="97"/>
      <c r="CA691" s="97"/>
      <c r="CD691" s="97"/>
      <c r="CH691" s="99"/>
      <c r="CI691" s="100"/>
      <c r="CJ691" s="101"/>
      <c r="CK691" s="100"/>
      <c r="CL691" s="71"/>
      <c r="CM691" s="102"/>
      <c r="CN691" s="71"/>
      <c r="CO691" s="71"/>
      <c r="CP691" s="101"/>
      <c r="CQ691" s="100"/>
      <c r="CS691" s="49"/>
      <c r="CX691" s="97"/>
      <c r="CY691" s="71"/>
      <c r="CZ691" s="71"/>
      <c r="DB691" s="97"/>
      <c r="DC691" s="104"/>
      <c r="DD691" s="71"/>
      <c r="DE691" s="105"/>
      <c r="DF691" s="71"/>
      <c r="DG691" s="71"/>
      <c r="DH691" s="105"/>
      <c r="DI691" s="71"/>
      <c r="DJ691" s="71"/>
      <c r="DK691" s="71"/>
      <c r="DL691" s="71"/>
    </row>
    <row r="692">
      <c r="D692" s="96"/>
      <c r="G692" s="97"/>
      <c r="R692" s="98"/>
      <c r="BG692" s="96"/>
      <c r="BI692" s="97"/>
      <c r="BL692" s="97"/>
      <c r="BO692" s="97"/>
      <c r="BR692" s="97"/>
      <c r="BU692" s="97"/>
      <c r="BX692" s="97"/>
      <c r="CA692" s="97"/>
      <c r="CD692" s="97"/>
      <c r="CH692" s="99"/>
      <c r="CI692" s="100"/>
      <c r="CJ692" s="101"/>
      <c r="CK692" s="100"/>
      <c r="CL692" s="71"/>
      <c r="CM692" s="102"/>
      <c r="CN692" s="71"/>
      <c r="CO692" s="71"/>
      <c r="CP692" s="101"/>
      <c r="CQ692" s="100"/>
      <c r="CS692" s="49"/>
      <c r="CX692" s="97"/>
      <c r="CY692" s="71"/>
      <c r="CZ692" s="71"/>
      <c r="DB692" s="97"/>
      <c r="DC692" s="104"/>
      <c r="DD692" s="71"/>
      <c r="DE692" s="105"/>
      <c r="DF692" s="71"/>
      <c r="DG692" s="71"/>
      <c r="DH692" s="105"/>
      <c r="DI692" s="71"/>
      <c r="DJ692" s="71"/>
      <c r="DK692" s="71"/>
      <c r="DL692" s="71"/>
    </row>
    <row r="693">
      <c r="D693" s="96"/>
      <c r="G693" s="97"/>
      <c r="R693" s="98"/>
      <c r="BG693" s="96"/>
      <c r="BI693" s="97"/>
      <c r="BL693" s="97"/>
      <c r="BO693" s="97"/>
      <c r="BR693" s="97"/>
      <c r="BU693" s="97"/>
      <c r="BX693" s="97"/>
      <c r="CA693" s="97"/>
      <c r="CD693" s="97"/>
      <c r="CH693" s="99"/>
      <c r="CI693" s="100"/>
      <c r="CJ693" s="101"/>
      <c r="CK693" s="100"/>
      <c r="CL693" s="71"/>
      <c r="CM693" s="102"/>
      <c r="CN693" s="71"/>
      <c r="CO693" s="71"/>
      <c r="CP693" s="101"/>
      <c r="CQ693" s="100"/>
      <c r="CS693" s="49"/>
      <c r="CX693" s="97"/>
      <c r="CY693" s="71"/>
      <c r="CZ693" s="71"/>
      <c r="DB693" s="97"/>
      <c r="DC693" s="104"/>
      <c r="DD693" s="71"/>
      <c r="DE693" s="105"/>
      <c r="DF693" s="71"/>
      <c r="DG693" s="71"/>
      <c r="DH693" s="105"/>
      <c r="DI693" s="71"/>
      <c r="DJ693" s="71"/>
      <c r="DK693" s="71"/>
      <c r="DL693" s="71"/>
    </row>
    <row r="694">
      <c r="D694" s="96"/>
      <c r="G694" s="97"/>
      <c r="R694" s="98"/>
      <c r="BG694" s="96"/>
      <c r="BI694" s="97"/>
      <c r="BL694" s="97"/>
      <c r="BO694" s="97"/>
      <c r="BR694" s="97"/>
      <c r="BU694" s="97"/>
      <c r="BX694" s="97"/>
      <c r="CA694" s="97"/>
      <c r="CD694" s="97"/>
      <c r="CH694" s="99"/>
      <c r="CI694" s="100"/>
      <c r="CJ694" s="101"/>
      <c r="CK694" s="100"/>
      <c r="CL694" s="71"/>
      <c r="CM694" s="102"/>
      <c r="CN694" s="71"/>
      <c r="CO694" s="71"/>
      <c r="CP694" s="101"/>
      <c r="CQ694" s="100"/>
      <c r="CS694" s="49"/>
      <c r="CX694" s="97"/>
      <c r="CY694" s="71"/>
      <c r="CZ694" s="71"/>
      <c r="DB694" s="97"/>
      <c r="DC694" s="104"/>
      <c r="DD694" s="71"/>
      <c r="DE694" s="105"/>
      <c r="DF694" s="71"/>
      <c r="DG694" s="71"/>
      <c r="DH694" s="105"/>
      <c r="DI694" s="71"/>
      <c r="DJ694" s="71"/>
      <c r="DK694" s="71"/>
      <c r="DL694" s="71"/>
    </row>
    <row r="695">
      <c r="D695" s="96"/>
      <c r="G695" s="97"/>
      <c r="R695" s="98"/>
      <c r="BG695" s="96"/>
      <c r="BI695" s="97"/>
      <c r="BL695" s="97"/>
      <c r="BO695" s="97"/>
      <c r="BR695" s="97"/>
      <c r="BU695" s="97"/>
      <c r="BX695" s="97"/>
      <c r="CA695" s="97"/>
      <c r="CD695" s="97"/>
      <c r="CH695" s="99"/>
      <c r="CI695" s="100"/>
      <c r="CJ695" s="101"/>
      <c r="CK695" s="100"/>
      <c r="CL695" s="71"/>
      <c r="CM695" s="102"/>
      <c r="CN695" s="71"/>
      <c r="CO695" s="71"/>
      <c r="CP695" s="101"/>
      <c r="CQ695" s="100"/>
      <c r="CS695" s="49"/>
      <c r="CX695" s="97"/>
      <c r="CY695" s="71"/>
      <c r="CZ695" s="71"/>
      <c r="DB695" s="97"/>
      <c r="DC695" s="104"/>
      <c r="DD695" s="71"/>
      <c r="DE695" s="105"/>
      <c r="DF695" s="71"/>
      <c r="DG695" s="71"/>
      <c r="DH695" s="105"/>
      <c r="DI695" s="71"/>
      <c r="DJ695" s="71"/>
      <c r="DK695" s="71"/>
      <c r="DL695" s="71"/>
    </row>
    <row r="696">
      <c r="D696" s="96"/>
      <c r="G696" s="97"/>
      <c r="R696" s="98"/>
      <c r="BG696" s="96"/>
      <c r="BI696" s="97"/>
      <c r="BL696" s="97"/>
      <c r="BO696" s="97"/>
      <c r="BR696" s="97"/>
      <c r="BU696" s="97"/>
      <c r="BX696" s="97"/>
      <c r="CA696" s="97"/>
      <c r="CD696" s="97"/>
      <c r="CH696" s="99"/>
      <c r="CI696" s="100"/>
      <c r="CJ696" s="101"/>
      <c r="CK696" s="100"/>
      <c r="CL696" s="71"/>
      <c r="CM696" s="102"/>
      <c r="CN696" s="71"/>
      <c r="CO696" s="71"/>
      <c r="CP696" s="101"/>
      <c r="CQ696" s="100"/>
      <c r="CS696" s="49"/>
      <c r="CX696" s="97"/>
      <c r="CY696" s="71"/>
      <c r="CZ696" s="71"/>
      <c r="DB696" s="97"/>
      <c r="DC696" s="104"/>
      <c r="DD696" s="71"/>
      <c r="DE696" s="105"/>
      <c r="DF696" s="71"/>
      <c r="DG696" s="71"/>
      <c r="DH696" s="105"/>
      <c r="DI696" s="71"/>
      <c r="DJ696" s="71"/>
      <c r="DK696" s="71"/>
      <c r="DL696" s="71"/>
    </row>
    <row r="697">
      <c r="D697" s="96"/>
      <c r="G697" s="97"/>
      <c r="R697" s="98"/>
      <c r="BG697" s="96"/>
      <c r="BI697" s="97"/>
      <c r="BL697" s="97"/>
      <c r="BO697" s="97"/>
      <c r="BR697" s="97"/>
      <c r="BU697" s="97"/>
      <c r="BX697" s="97"/>
      <c r="CA697" s="97"/>
      <c r="CD697" s="97"/>
      <c r="CH697" s="99"/>
      <c r="CI697" s="100"/>
      <c r="CJ697" s="101"/>
      <c r="CK697" s="100"/>
      <c r="CL697" s="71"/>
      <c r="CM697" s="102"/>
      <c r="CN697" s="71"/>
      <c r="CO697" s="71"/>
      <c r="CP697" s="101"/>
      <c r="CQ697" s="100"/>
      <c r="CS697" s="49"/>
      <c r="CX697" s="97"/>
      <c r="CY697" s="71"/>
      <c r="CZ697" s="71"/>
      <c r="DB697" s="97"/>
      <c r="DC697" s="104"/>
      <c r="DD697" s="71"/>
      <c r="DE697" s="105"/>
      <c r="DF697" s="71"/>
      <c r="DG697" s="71"/>
      <c r="DH697" s="105"/>
      <c r="DI697" s="71"/>
      <c r="DJ697" s="71"/>
      <c r="DK697" s="71"/>
      <c r="DL697" s="71"/>
    </row>
    <row r="698">
      <c r="D698" s="96"/>
      <c r="G698" s="97"/>
      <c r="R698" s="98"/>
      <c r="BG698" s="96"/>
      <c r="BI698" s="97"/>
      <c r="BL698" s="97"/>
      <c r="BO698" s="97"/>
      <c r="BR698" s="97"/>
      <c r="BU698" s="97"/>
      <c r="BX698" s="97"/>
      <c r="CA698" s="97"/>
      <c r="CD698" s="97"/>
      <c r="CH698" s="99"/>
      <c r="CI698" s="100"/>
      <c r="CJ698" s="101"/>
      <c r="CK698" s="100"/>
      <c r="CL698" s="71"/>
      <c r="CM698" s="102"/>
      <c r="CN698" s="71"/>
      <c r="CO698" s="71"/>
      <c r="CP698" s="101"/>
      <c r="CQ698" s="100"/>
      <c r="CS698" s="49"/>
      <c r="CX698" s="97"/>
      <c r="CY698" s="71"/>
      <c r="CZ698" s="71"/>
      <c r="DB698" s="97"/>
      <c r="DC698" s="104"/>
      <c r="DD698" s="71"/>
      <c r="DE698" s="105"/>
      <c r="DF698" s="71"/>
      <c r="DG698" s="71"/>
      <c r="DH698" s="105"/>
      <c r="DI698" s="71"/>
      <c r="DJ698" s="71"/>
      <c r="DK698" s="71"/>
      <c r="DL698" s="71"/>
    </row>
    <row r="699">
      <c r="D699" s="96"/>
      <c r="G699" s="97"/>
      <c r="R699" s="98"/>
      <c r="BG699" s="96"/>
      <c r="BI699" s="97"/>
      <c r="BL699" s="97"/>
      <c r="BO699" s="97"/>
      <c r="BR699" s="97"/>
      <c r="BU699" s="97"/>
      <c r="BX699" s="97"/>
      <c r="CA699" s="97"/>
      <c r="CD699" s="97"/>
      <c r="CH699" s="99"/>
      <c r="CI699" s="100"/>
      <c r="CJ699" s="101"/>
      <c r="CK699" s="100"/>
      <c r="CL699" s="71"/>
      <c r="CM699" s="102"/>
      <c r="CN699" s="71"/>
      <c r="CO699" s="71"/>
      <c r="CP699" s="101"/>
      <c r="CQ699" s="100"/>
      <c r="CS699" s="49"/>
      <c r="CX699" s="97"/>
      <c r="CY699" s="71"/>
      <c r="CZ699" s="71"/>
      <c r="DB699" s="97"/>
      <c r="DC699" s="104"/>
      <c r="DD699" s="71"/>
      <c r="DE699" s="105"/>
      <c r="DF699" s="71"/>
      <c r="DG699" s="71"/>
      <c r="DH699" s="105"/>
      <c r="DI699" s="71"/>
      <c r="DJ699" s="71"/>
      <c r="DK699" s="71"/>
      <c r="DL699" s="71"/>
    </row>
    <row r="700">
      <c r="D700" s="96"/>
      <c r="G700" s="97"/>
      <c r="R700" s="98"/>
      <c r="BG700" s="96"/>
      <c r="BI700" s="97"/>
      <c r="BL700" s="97"/>
      <c r="BO700" s="97"/>
      <c r="BR700" s="97"/>
      <c r="BU700" s="97"/>
      <c r="BX700" s="97"/>
      <c r="CA700" s="97"/>
      <c r="CD700" s="97"/>
      <c r="CH700" s="99"/>
      <c r="CI700" s="100"/>
      <c r="CJ700" s="101"/>
      <c r="CK700" s="100"/>
      <c r="CL700" s="71"/>
      <c r="CM700" s="102"/>
      <c r="CN700" s="71"/>
      <c r="CO700" s="71"/>
      <c r="CP700" s="101"/>
      <c r="CQ700" s="100"/>
      <c r="CS700" s="49"/>
      <c r="CX700" s="97"/>
      <c r="CY700" s="71"/>
      <c r="CZ700" s="71"/>
      <c r="DB700" s="97"/>
      <c r="DC700" s="104"/>
      <c r="DD700" s="71"/>
      <c r="DE700" s="105"/>
      <c r="DF700" s="71"/>
      <c r="DG700" s="71"/>
      <c r="DH700" s="105"/>
      <c r="DI700" s="71"/>
      <c r="DJ700" s="71"/>
      <c r="DK700" s="71"/>
      <c r="DL700" s="71"/>
    </row>
    <row r="701">
      <c r="D701" s="96"/>
      <c r="G701" s="97"/>
      <c r="R701" s="98"/>
      <c r="BG701" s="96"/>
      <c r="BI701" s="97"/>
      <c r="BL701" s="97"/>
      <c r="BO701" s="97"/>
      <c r="BR701" s="97"/>
      <c r="BU701" s="97"/>
      <c r="BX701" s="97"/>
      <c r="CA701" s="97"/>
      <c r="CD701" s="97"/>
      <c r="CH701" s="99"/>
      <c r="CI701" s="100"/>
      <c r="CJ701" s="101"/>
      <c r="CK701" s="100"/>
      <c r="CL701" s="71"/>
      <c r="CM701" s="102"/>
      <c r="CN701" s="71"/>
      <c r="CO701" s="71"/>
      <c r="CP701" s="101"/>
      <c r="CQ701" s="100"/>
      <c r="CS701" s="49"/>
      <c r="CX701" s="97"/>
      <c r="CY701" s="71"/>
      <c r="CZ701" s="71"/>
      <c r="DB701" s="97"/>
      <c r="DC701" s="104"/>
      <c r="DD701" s="71"/>
      <c r="DE701" s="105"/>
      <c r="DF701" s="71"/>
      <c r="DG701" s="71"/>
      <c r="DH701" s="105"/>
      <c r="DI701" s="71"/>
      <c r="DJ701" s="71"/>
      <c r="DK701" s="71"/>
      <c r="DL701" s="71"/>
    </row>
    <row r="702">
      <c r="D702" s="96"/>
      <c r="G702" s="97"/>
      <c r="R702" s="98"/>
      <c r="BG702" s="96"/>
      <c r="BI702" s="97"/>
      <c r="BL702" s="97"/>
      <c r="BO702" s="97"/>
      <c r="BR702" s="97"/>
      <c r="BU702" s="97"/>
      <c r="BX702" s="97"/>
      <c r="CA702" s="97"/>
      <c r="CD702" s="97"/>
      <c r="CH702" s="99"/>
      <c r="CI702" s="100"/>
      <c r="CJ702" s="101"/>
      <c r="CK702" s="100"/>
      <c r="CL702" s="71"/>
      <c r="CM702" s="102"/>
      <c r="CN702" s="71"/>
      <c r="CO702" s="71"/>
      <c r="CP702" s="101"/>
      <c r="CQ702" s="100"/>
      <c r="CS702" s="49"/>
      <c r="CX702" s="97"/>
      <c r="CY702" s="71"/>
      <c r="CZ702" s="71"/>
      <c r="DB702" s="97"/>
      <c r="DC702" s="104"/>
      <c r="DD702" s="71"/>
      <c r="DE702" s="105"/>
      <c r="DF702" s="71"/>
      <c r="DG702" s="71"/>
      <c r="DH702" s="105"/>
      <c r="DI702" s="71"/>
      <c r="DJ702" s="71"/>
      <c r="DK702" s="71"/>
      <c r="DL702" s="71"/>
    </row>
    <row r="703">
      <c r="D703" s="96"/>
      <c r="G703" s="97"/>
      <c r="R703" s="98"/>
      <c r="BG703" s="96"/>
      <c r="BI703" s="97"/>
      <c r="BL703" s="97"/>
      <c r="BO703" s="97"/>
      <c r="BR703" s="97"/>
      <c r="BU703" s="97"/>
      <c r="BX703" s="97"/>
      <c r="CA703" s="97"/>
      <c r="CD703" s="97"/>
      <c r="CH703" s="99"/>
      <c r="CI703" s="100"/>
      <c r="CJ703" s="101"/>
      <c r="CK703" s="100"/>
      <c r="CL703" s="71"/>
      <c r="CM703" s="102"/>
      <c r="CN703" s="71"/>
      <c r="CO703" s="71"/>
      <c r="CP703" s="101"/>
      <c r="CQ703" s="100"/>
      <c r="CS703" s="49"/>
      <c r="CX703" s="97"/>
      <c r="CY703" s="71"/>
      <c r="CZ703" s="71"/>
      <c r="DB703" s="97"/>
      <c r="DC703" s="104"/>
      <c r="DD703" s="71"/>
      <c r="DE703" s="105"/>
      <c r="DF703" s="71"/>
      <c r="DG703" s="71"/>
      <c r="DH703" s="105"/>
      <c r="DI703" s="71"/>
      <c r="DJ703" s="71"/>
      <c r="DK703" s="71"/>
      <c r="DL703" s="71"/>
    </row>
    <row r="704">
      <c r="D704" s="96"/>
      <c r="G704" s="97"/>
      <c r="R704" s="98"/>
      <c r="BG704" s="96"/>
      <c r="BI704" s="97"/>
      <c r="BL704" s="97"/>
      <c r="BO704" s="97"/>
      <c r="BR704" s="97"/>
      <c r="BU704" s="97"/>
      <c r="BX704" s="97"/>
      <c r="CA704" s="97"/>
      <c r="CD704" s="97"/>
      <c r="CH704" s="99"/>
      <c r="CI704" s="100"/>
      <c r="CJ704" s="101"/>
      <c r="CK704" s="100"/>
      <c r="CL704" s="71"/>
      <c r="CM704" s="102"/>
      <c r="CN704" s="71"/>
      <c r="CO704" s="71"/>
      <c r="CP704" s="101"/>
      <c r="CQ704" s="100"/>
      <c r="CS704" s="49"/>
      <c r="CX704" s="97"/>
      <c r="CY704" s="71"/>
      <c r="CZ704" s="71"/>
      <c r="DB704" s="97"/>
      <c r="DC704" s="104"/>
      <c r="DD704" s="71"/>
      <c r="DE704" s="105"/>
      <c r="DF704" s="71"/>
      <c r="DG704" s="71"/>
      <c r="DH704" s="105"/>
      <c r="DI704" s="71"/>
      <c r="DJ704" s="71"/>
      <c r="DK704" s="71"/>
      <c r="DL704" s="71"/>
    </row>
    <row r="705">
      <c r="D705" s="96"/>
      <c r="G705" s="97"/>
      <c r="R705" s="98"/>
      <c r="BG705" s="96"/>
      <c r="BI705" s="97"/>
      <c r="BL705" s="97"/>
      <c r="BO705" s="97"/>
      <c r="BR705" s="97"/>
      <c r="BU705" s="97"/>
      <c r="BX705" s="97"/>
      <c r="CA705" s="97"/>
      <c r="CD705" s="97"/>
      <c r="CH705" s="99"/>
      <c r="CI705" s="100"/>
      <c r="CJ705" s="101"/>
      <c r="CK705" s="100"/>
      <c r="CL705" s="71"/>
      <c r="CM705" s="102"/>
      <c r="CN705" s="71"/>
      <c r="CO705" s="71"/>
      <c r="CP705" s="101"/>
      <c r="CQ705" s="100"/>
      <c r="CS705" s="49"/>
      <c r="CX705" s="97"/>
      <c r="CY705" s="71"/>
      <c r="CZ705" s="71"/>
      <c r="DB705" s="97"/>
      <c r="DC705" s="104"/>
      <c r="DD705" s="71"/>
      <c r="DE705" s="105"/>
      <c r="DF705" s="71"/>
      <c r="DG705" s="71"/>
      <c r="DH705" s="105"/>
      <c r="DI705" s="71"/>
      <c r="DJ705" s="71"/>
      <c r="DK705" s="71"/>
      <c r="DL705" s="71"/>
    </row>
    <row r="706">
      <c r="D706" s="96"/>
      <c r="G706" s="97"/>
      <c r="R706" s="98"/>
      <c r="BG706" s="96"/>
      <c r="BI706" s="97"/>
      <c r="BL706" s="97"/>
      <c r="BO706" s="97"/>
      <c r="BR706" s="97"/>
      <c r="BU706" s="97"/>
      <c r="BX706" s="97"/>
      <c r="CA706" s="97"/>
      <c r="CD706" s="97"/>
      <c r="CH706" s="99"/>
      <c r="CI706" s="100"/>
      <c r="CJ706" s="101"/>
      <c r="CK706" s="100"/>
      <c r="CL706" s="71"/>
      <c r="CM706" s="102"/>
      <c r="CN706" s="71"/>
      <c r="CO706" s="71"/>
      <c r="CP706" s="101"/>
      <c r="CQ706" s="100"/>
      <c r="CS706" s="49"/>
      <c r="CX706" s="97"/>
      <c r="CY706" s="71"/>
      <c r="CZ706" s="71"/>
      <c r="DB706" s="97"/>
      <c r="DC706" s="104"/>
      <c r="DD706" s="71"/>
      <c r="DE706" s="105"/>
      <c r="DF706" s="71"/>
      <c r="DG706" s="71"/>
      <c r="DH706" s="105"/>
      <c r="DI706" s="71"/>
      <c r="DJ706" s="71"/>
      <c r="DK706" s="71"/>
      <c r="DL706" s="71"/>
    </row>
    <row r="707">
      <c r="D707" s="96"/>
      <c r="G707" s="97"/>
      <c r="R707" s="98"/>
      <c r="BG707" s="96"/>
      <c r="BI707" s="97"/>
      <c r="BL707" s="97"/>
      <c r="BO707" s="97"/>
      <c r="BR707" s="97"/>
      <c r="BU707" s="97"/>
      <c r="BX707" s="97"/>
      <c r="CA707" s="97"/>
      <c r="CD707" s="97"/>
      <c r="CH707" s="99"/>
      <c r="CI707" s="100"/>
      <c r="CJ707" s="101"/>
      <c r="CK707" s="100"/>
      <c r="CL707" s="71"/>
      <c r="CM707" s="102"/>
      <c r="CN707" s="71"/>
      <c r="CO707" s="71"/>
      <c r="CP707" s="101"/>
      <c r="CQ707" s="100"/>
      <c r="CS707" s="49"/>
      <c r="CX707" s="97"/>
      <c r="CY707" s="71"/>
      <c r="CZ707" s="71"/>
      <c r="DB707" s="97"/>
      <c r="DC707" s="104"/>
      <c r="DD707" s="71"/>
      <c r="DE707" s="105"/>
      <c r="DF707" s="71"/>
      <c r="DG707" s="71"/>
      <c r="DH707" s="105"/>
      <c r="DI707" s="71"/>
      <c r="DJ707" s="71"/>
      <c r="DK707" s="71"/>
      <c r="DL707" s="71"/>
    </row>
    <row r="708">
      <c r="D708" s="96"/>
      <c r="G708" s="97"/>
      <c r="R708" s="98"/>
      <c r="BG708" s="96"/>
      <c r="BI708" s="97"/>
      <c r="BL708" s="97"/>
      <c r="BO708" s="97"/>
      <c r="BR708" s="97"/>
      <c r="BU708" s="97"/>
      <c r="BX708" s="97"/>
      <c r="CA708" s="97"/>
      <c r="CD708" s="97"/>
      <c r="CH708" s="99"/>
      <c r="CI708" s="100"/>
      <c r="CJ708" s="101"/>
      <c r="CK708" s="100"/>
      <c r="CL708" s="71"/>
      <c r="CM708" s="102"/>
      <c r="CN708" s="71"/>
      <c r="CO708" s="71"/>
      <c r="CP708" s="101"/>
      <c r="CQ708" s="100"/>
      <c r="CS708" s="49"/>
      <c r="CX708" s="97"/>
      <c r="CY708" s="71"/>
      <c r="CZ708" s="71"/>
      <c r="DB708" s="97"/>
      <c r="DC708" s="104"/>
      <c r="DD708" s="71"/>
      <c r="DE708" s="105"/>
      <c r="DF708" s="71"/>
      <c r="DG708" s="71"/>
      <c r="DH708" s="105"/>
      <c r="DI708" s="71"/>
      <c r="DJ708" s="71"/>
      <c r="DK708" s="71"/>
      <c r="DL708" s="71"/>
    </row>
    <row r="709">
      <c r="D709" s="96"/>
      <c r="G709" s="97"/>
      <c r="R709" s="98"/>
      <c r="BG709" s="96"/>
      <c r="BI709" s="97"/>
      <c r="BL709" s="97"/>
      <c r="BO709" s="97"/>
      <c r="BR709" s="97"/>
      <c r="BU709" s="97"/>
      <c r="BX709" s="97"/>
      <c r="CA709" s="97"/>
      <c r="CD709" s="97"/>
      <c r="CH709" s="99"/>
      <c r="CI709" s="100"/>
      <c r="CJ709" s="101"/>
      <c r="CK709" s="100"/>
      <c r="CL709" s="71"/>
      <c r="CM709" s="102"/>
      <c r="CN709" s="71"/>
      <c r="CO709" s="71"/>
      <c r="CP709" s="101"/>
      <c r="CQ709" s="100"/>
      <c r="CS709" s="49"/>
      <c r="CX709" s="97"/>
      <c r="CY709" s="71"/>
      <c r="CZ709" s="71"/>
      <c r="DB709" s="97"/>
      <c r="DC709" s="104"/>
      <c r="DD709" s="71"/>
      <c r="DE709" s="105"/>
      <c r="DF709" s="71"/>
      <c r="DG709" s="71"/>
      <c r="DH709" s="105"/>
      <c r="DI709" s="71"/>
      <c r="DJ709" s="71"/>
      <c r="DK709" s="71"/>
      <c r="DL709" s="71"/>
    </row>
    <row r="710">
      <c r="D710" s="96"/>
      <c r="G710" s="97"/>
      <c r="R710" s="98"/>
      <c r="BG710" s="96"/>
      <c r="BI710" s="97"/>
      <c r="BL710" s="97"/>
      <c r="BO710" s="97"/>
      <c r="BR710" s="97"/>
      <c r="BU710" s="97"/>
      <c r="BX710" s="97"/>
      <c r="CA710" s="97"/>
      <c r="CD710" s="97"/>
      <c r="CH710" s="99"/>
      <c r="CI710" s="100"/>
      <c r="CJ710" s="101"/>
      <c r="CK710" s="100"/>
      <c r="CL710" s="71"/>
      <c r="CM710" s="102"/>
      <c r="CN710" s="71"/>
      <c r="CO710" s="71"/>
      <c r="CP710" s="101"/>
      <c r="CQ710" s="100"/>
      <c r="CS710" s="49"/>
      <c r="CX710" s="97"/>
      <c r="CY710" s="71"/>
      <c r="CZ710" s="71"/>
      <c r="DB710" s="97"/>
      <c r="DC710" s="104"/>
      <c r="DD710" s="71"/>
      <c r="DE710" s="105"/>
      <c r="DF710" s="71"/>
      <c r="DG710" s="71"/>
      <c r="DH710" s="105"/>
      <c r="DI710" s="71"/>
      <c r="DJ710" s="71"/>
      <c r="DK710" s="71"/>
      <c r="DL710" s="71"/>
    </row>
    <row r="711">
      <c r="D711" s="96"/>
      <c r="G711" s="97"/>
      <c r="R711" s="98"/>
      <c r="BG711" s="96"/>
      <c r="BI711" s="97"/>
      <c r="BL711" s="97"/>
      <c r="BO711" s="97"/>
      <c r="BR711" s="97"/>
      <c r="BU711" s="97"/>
      <c r="BX711" s="97"/>
      <c r="CA711" s="97"/>
      <c r="CD711" s="97"/>
      <c r="CH711" s="99"/>
      <c r="CI711" s="100"/>
      <c r="CJ711" s="101"/>
      <c r="CK711" s="100"/>
      <c r="CL711" s="71"/>
      <c r="CM711" s="102"/>
      <c r="CN711" s="71"/>
      <c r="CO711" s="71"/>
      <c r="CP711" s="101"/>
      <c r="CQ711" s="100"/>
      <c r="CS711" s="49"/>
      <c r="CX711" s="97"/>
      <c r="CY711" s="71"/>
      <c r="CZ711" s="71"/>
      <c r="DB711" s="97"/>
      <c r="DC711" s="104"/>
      <c r="DD711" s="71"/>
      <c r="DE711" s="105"/>
      <c r="DF711" s="71"/>
      <c r="DG711" s="71"/>
      <c r="DH711" s="105"/>
      <c r="DI711" s="71"/>
      <c r="DJ711" s="71"/>
      <c r="DK711" s="71"/>
      <c r="DL711" s="71"/>
    </row>
    <row r="712">
      <c r="D712" s="96"/>
      <c r="G712" s="97"/>
      <c r="R712" s="98"/>
      <c r="BG712" s="96"/>
      <c r="BI712" s="97"/>
      <c r="BL712" s="97"/>
      <c r="BO712" s="97"/>
      <c r="BR712" s="97"/>
      <c r="BU712" s="97"/>
      <c r="BX712" s="97"/>
      <c r="CA712" s="97"/>
      <c r="CD712" s="97"/>
      <c r="CH712" s="99"/>
      <c r="CI712" s="100"/>
      <c r="CJ712" s="101"/>
      <c r="CK712" s="100"/>
      <c r="CL712" s="71"/>
      <c r="CM712" s="102"/>
      <c r="CN712" s="71"/>
      <c r="CO712" s="71"/>
      <c r="CP712" s="101"/>
      <c r="CQ712" s="100"/>
      <c r="CS712" s="49"/>
      <c r="CX712" s="97"/>
      <c r="CY712" s="71"/>
      <c r="CZ712" s="71"/>
      <c r="DB712" s="97"/>
      <c r="DC712" s="104"/>
      <c r="DD712" s="71"/>
      <c r="DE712" s="105"/>
      <c r="DF712" s="71"/>
      <c r="DG712" s="71"/>
      <c r="DH712" s="105"/>
      <c r="DI712" s="71"/>
      <c r="DJ712" s="71"/>
      <c r="DK712" s="71"/>
      <c r="DL712" s="71"/>
    </row>
    <row r="713">
      <c r="D713" s="96"/>
      <c r="G713" s="97"/>
      <c r="R713" s="98"/>
      <c r="BG713" s="96"/>
      <c r="BI713" s="97"/>
      <c r="BL713" s="97"/>
      <c r="BO713" s="97"/>
      <c r="BR713" s="97"/>
      <c r="BU713" s="97"/>
      <c r="BX713" s="97"/>
      <c r="CA713" s="97"/>
      <c r="CD713" s="97"/>
      <c r="CH713" s="99"/>
      <c r="CI713" s="100"/>
      <c r="CJ713" s="101"/>
      <c r="CK713" s="100"/>
      <c r="CL713" s="71"/>
      <c r="CM713" s="102"/>
      <c r="CN713" s="71"/>
      <c r="CO713" s="71"/>
      <c r="CP713" s="101"/>
      <c r="CQ713" s="100"/>
      <c r="CS713" s="49"/>
      <c r="CX713" s="97"/>
      <c r="CY713" s="71"/>
      <c r="CZ713" s="71"/>
      <c r="DB713" s="97"/>
      <c r="DC713" s="104"/>
      <c r="DD713" s="71"/>
      <c r="DE713" s="105"/>
      <c r="DF713" s="71"/>
      <c r="DG713" s="71"/>
      <c r="DH713" s="105"/>
      <c r="DI713" s="71"/>
      <c r="DJ713" s="71"/>
      <c r="DK713" s="71"/>
      <c r="DL713" s="71"/>
    </row>
    <row r="714">
      <c r="D714" s="96"/>
      <c r="G714" s="97"/>
      <c r="R714" s="98"/>
      <c r="BG714" s="96"/>
      <c r="BI714" s="97"/>
      <c r="BL714" s="97"/>
      <c r="BO714" s="97"/>
      <c r="BR714" s="97"/>
      <c r="BU714" s="97"/>
      <c r="BX714" s="97"/>
      <c r="CA714" s="97"/>
      <c r="CD714" s="97"/>
      <c r="CH714" s="99"/>
      <c r="CI714" s="100"/>
      <c r="CJ714" s="101"/>
      <c r="CK714" s="100"/>
      <c r="CL714" s="71"/>
      <c r="CM714" s="102"/>
      <c r="CN714" s="71"/>
      <c r="CO714" s="71"/>
      <c r="CP714" s="101"/>
      <c r="CQ714" s="100"/>
      <c r="CS714" s="49"/>
      <c r="CX714" s="97"/>
      <c r="CY714" s="71"/>
      <c r="CZ714" s="71"/>
      <c r="DB714" s="97"/>
      <c r="DC714" s="104"/>
      <c r="DD714" s="71"/>
      <c r="DE714" s="105"/>
      <c r="DF714" s="71"/>
      <c r="DG714" s="71"/>
      <c r="DH714" s="105"/>
      <c r="DI714" s="71"/>
      <c r="DJ714" s="71"/>
      <c r="DK714" s="71"/>
      <c r="DL714" s="71"/>
    </row>
    <row r="715">
      <c r="D715" s="96"/>
      <c r="G715" s="97"/>
      <c r="R715" s="98"/>
      <c r="BG715" s="96"/>
      <c r="BI715" s="97"/>
      <c r="BL715" s="97"/>
      <c r="BO715" s="97"/>
      <c r="BR715" s="97"/>
      <c r="BU715" s="97"/>
      <c r="BX715" s="97"/>
      <c r="CA715" s="97"/>
      <c r="CD715" s="97"/>
      <c r="CH715" s="99"/>
      <c r="CI715" s="100"/>
      <c r="CJ715" s="101"/>
      <c r="CK715" s="100"/>
      <c r="CL715" s="71"/>
      <c r="CM715" s="102"/>
      <c r="CN715" s="71"/>
      <c r="CO715" s="71"/>
      <c r="CP715" s="101"/>
      <c r="CQ715" s="100"/>
      <c r="CS715" s="49"/>
      <c r="CX715" s="97"/>
      <c r="CY715" s="71"/>
      <c r="CZ715" s="71"/>
      <c r="DB715" s="97"/>
      <c r="DC715" s="104"/>
      <c r="DD715" s="71"/>
      <c r="DE715" s="105"/>
      <c r="DF715" s="71"/>
      <c r="DG715" s="71"/>
      <c r="DH715" s="105"/>
      <c r="DI715" s="71"/>
      <c r="DJ715" s="71"/>
      <c r="DK715" s="71"/>
      <c r="DL715" s="71"/>
    </row>
    <row r="716">
      <c r="D716" s="96"/>
      <c r="G716" s="97"/>
      <c r="R716" s="98"/>
      <c r="BG716" s="96"/>
      <c r="BI716" s="97"/>
      <c r="BL716" s="97"/>
      <c r="BO716" s="97"/>
      <c r="BR716" s="97"/>
      <c r="BU716" s="97"/>
      <c r="BX716" s="97"/>
      <c r="CA716" s="97"/>
      <c r="CD716" s="97"/>
      <c r="CH716" s="99"/>
      <c r="CI716" s="100"/>
      <c r="CJ716" s="101"/>
      <c r="CK716" s="100"/>
      <c r="CL716" s="71"/>
      <c r="CM716" s="102"/>
      <c r="CN716" s="71"/>
      <c r="CO716" s="71"/>
      <c r="CP716" s="101"/>
      <c r="CQ716" s="100"/>
      <c r="CS716" s="49"/>
      <c r="CX716" s="97"/>
      <c r="CY716" s="71"/>
      <c r="CZ716" s="71"/>
      <c r="DB716" s="97"/>
      <c r="DC716" s="104"/>
      <c r="DD716" s="71"/>
      <c r="DE716" s="105"/>
      <c r="DF716" s="71"/>
      <c r="DG716" s="71"/>
      <c r="DH716" s="105"/>
      <c r="DI716" s="71"/>
      <c r="DJ716" s="71"/>
      <c r="DK716" s="71"/>
      <c r="DL716" s="71"/>
    </row>
    <row r="717">
      <c r="D717" s="96"/>
      <c r="G717" s="97"/>
      <c r="R717" s="98"/>
      <c r="BG717" s="96"/>
      <c r="BI717" s="97"/>
      <c r="BL717" s="97"/>
      <c r="BO717" s="97"/>
      <c r="BR717" s="97"/>
      <c r="BU717" s="97"/>
      <c r="BX717" s="97"/>
      <c r="CA717" s="97"/>
      <c r="CD717" s="97"/>
      <c r="CH717" s="99"/>
      <c r="CI717" s="100"/>
      <c r="CJ717" s="101"/>
      <c r="CK717" s="100"/>
      <c r="CL717" s="71"/>
      <c r="CM717" s="102"/>
      <c r="CN717" s="71"/>
      <c r="CO717" s="71"/>
      <c r="CP717" s="101"/>
      <c r="CQ717" s="100"/>
      <c r="CS717" s="49"/>
      <c r="CX717" s="97"/>
      <c r="CY717" s="71"/>
      <c r="CZ717" s="71"/>
      <c r="DB717" s="97"/>
      <c r="DC717" s="104"/>
      <c r="DD717" s="71"/>
      <c r="DE717" s="105"/>
      <c r="DF717" s="71"/>
      <c r="DG717" s="71"/>
      <c r="DH717" s="105"/>
      <c r="DI717" s="71"/>
      <c r="DJ717" s="71"/>
      <c r="DK717" s="71"/>
      <c r="DL717" s="71"/>
    </row>
    <row r="718">
      <c r="D718" s="96"/>
      <c r="G718" s="97"/>
      <c r="R718" s="98"/>
      <c r="BG718" s="96"/>
      <c r="BI718" s="97"/>
      <c r="BL718" s="97"/>
      <c r="BO718" s="97"/>
      <c r="BR718" s="97"/>
      <c r="BU718" s="97"/>
      <c r="BX718" s="97"/>
      <c r="CA718" s="97"/>
      <c r="CD718" s="97"/>
      <c r="CH718" s="99"/>
      <c r="CI718" s="100"/>
      <c r="CJ718" s="101"/>
      <c r="CK718" s="100"/>
      <c r="CL718" s="71"/>
      <c r="CM718" s="102"/>
      <c r="CN718" s="71"/>
      <c r="CO718" s="71"/>
      <c r="CP718" s="101"/>
      <c r="CQ718" s="100"/>
      <c r="CS718" s="49"/>
      <c r="CX718" s="97"/>
      <c r="CY718" s="71"/>
      <c r="CZ718" s="71"/>
      <c r="DB718" s="97"/>
      <c r="DC718" s="104"/>
      <c r="DD718" s="71"/>
      <c r="DE718" s="105"/>
      <c r="DF718" s="71"/>
      <c r="DG718" s="71"/>
      <c r="DH718" s="105"/>
      <c r="DI718" s="71"/>
      <c r="DJ718" s="71"/>
      <c r="DK718" s="71"/>
      <c r="DL718" s="71"/>
    </row>
    <row r="719">
      <c r="D719" s="96"/>
      <c r="G719" s="97"/>
      <c r="R719" s="98"/>
      <c r="BG719" s="96"/>
      <c r="BI719" s="97"/>
      <c r="BL719" s="97"/>
      <c r="BO719" s="97"/>
      <c r="BR719" s="97"/>
      <c r="BU719" s="97"/>
      <c r="BX719" s="97"/>
      <c r="CA719" s="97"/>
      <c r="CD719" s="97"/>
      <c r="CH719" s="99"/>
      <c r="CI719" s="100"/>
      <c r="CJ719" s="101"/>
      <c r="CK719" s="100"/>
      <c r="CL719" s="71"/>
      <c r="CM719" s="102"/>
      <c r="CN719" s="71"/>
      <c r="CO719" s="71"/>
      <c r="CP719" s="101"/>
      <c r="CQ719" s="100"/>
      <c r="CS719" s="49"/>
      <c r="CX719" s="97"/>
      <c r="CY719" s="71"/>
      <c r="CZ719" s="71"/>
      <c r="DB719" s="97"/>
      <c r="DC719" s="104"/>
      <c r="DD719" s="71"/>
      <c r="DE719" s="105"/>
      <c r="DF719" s="71"/>
      <c r="DG719" s="71"/>
      <c r="DH719" s="105"/>
      <c r="DI719" s="71"/>
      <c r="DJ719" s="71"/>
      <c r="DK719" s="71"/>
      <c r="DL719" s="71"/>
    </row>
    <row r="720">
      <c r="D720" s="96"/>
      <c r="G720" s="97"/>
      <c r="R720" s="98"/>
      <c r="BG720" s="96"/>
      <c r="BI720" s="97"/>
      <c r="BL720" s="97"/>
      <c r="BO720" s="97"/>
      <c r="BR720" s="97"/>
      <c r="BU720" s="97"/>
      <c r="BX720" s="97"/>
      <c r="CA720" s="97"/>
      <c r="CD720" s="97"/>
      <c r="CH720" s="99"/>
      <c r="CI720" s="100"/>
      <c r="CJ720" s="101"/>
      <c r="CK720" s="100"/>
      <c r="CL720" s="71"/>
      <c r="CM720" s="102"/>
      <c r="CN720" s="71"/>
      <c r="CO720" s="71"/>
      <c r="CP720" s="101"/>
      <c r="CQ720" s="100"/>
      <c r="CS720" s="49"/>
      <c r="CX720" s="97"/>
      <c r="CY720" s="71"/>
      <c r="CZ720" s="71"/>
      <c r="DB720" s="97"/>
      <c r="DC720" s="104"/>
      <c r="DD720" s="71"/>
      <c r="DE720" s="105"/>
      <c r="DF720" s="71"/>
      <c r="DG720" s="71"/>
      <c r="DH720" s="105"/>
      <c r="DI720" s="71"/>
      <c r="DJ720" s="71"/>
      <c r="DK720" s="71"/>
      <c r="DL720" s="71"/>
    </row>
    <row r="721">
      <c r="D721" s="96"/>
      <c r="G721" s="97"/>
      <c r="R721" s="98"/>
      <c r="BG721" s="96"/>
      <c r="BI721" s="97"/>
      <c r="BL721" s="97"/>
      <c r="BO721" s="97"/>
      <c r="BR721" s="97"/>
      <c r="BU721" s="97"/>
      <c r="BX721" s="97"/>
      <c r="CA721" s="97"/>
      <c r="CD721" s="97"/>
      <c r="CH721" s="99"/>
      <c r="CI721" s="100"/>
      <c r="CJ721" s="101"/>
      <c r="CK721" s="100"/>
      <c r="CL721" s="71"/>
      <c r="CM721" s="102"/>
      <c r="CN721" s="71"/>
      <c r="CO721" s="71"/>
      <c r="CP721" s="101"/>
      <c r="CQ721" s="100"/>
      <c r="CS721" s="49"/>
      <c r="CX721" s="97"/>
      <c r="CY721" s="71"/>
      <c r="CZ721" s="71"/>
      <c r="DB721" s="97"/>
      <c r="DC721" s="104"/>
      <c r="DD721" s="71"/>
      <c r="DE721" s="105"/>
      <c r="DF721" s="71"/>
      <c r="DG721" s="71"/>
      <c r="DH721" s="105"/>
      <c r="DI721" s="71"/>
      <c r="DJ721" s="71"/>
      <c r="DK721" s="71"/>
      <c r="DL721" s="71"/>
    </row>
    <row r="722">
      <c r="D722" s="96"/>
      <c r="G722" s="97"/>
      <c r="R722" s="98"/>
      <c r="BG722" s="96"/>
      <c r="BI722" s="97"/>
      <c r="BL722" s="97"/>
      <c r="BO722" s="97"/>
      <c r="BR722" s="97"/>
      <c r="BU722" s="97"/>
      <c r="BX722" s="97"/>
      <c r="CA722" s="97"/>
      <c r="CD722" s="97"/>
      <c r="CH722" s="99"/>
      <c r="CI722" s="100"/>
      <c r="CJ722" s="101"/>
      <c r="CK722" s="100"/>
      <c r="CL722" s="71"/>
      <c r="CM722" s="102"/>
      <c r="CN722" s="71"/>
      <c r="CO722" s="71"/>
      <c r="CP722" s="101"/>
      <c r="CQ722" s="100"/>
      <c r="CS722" s="49"/>
      <c r="CX722" s="97"/>
      <c r="CY722" s="71"/>
      <c r="CZ722" s="71"/>
      <c r="DB722" s="97"/>
      <c r="DC722" s="104"/>
      <c r="DD722" s="71"/>
      <c r="DE722" s="105"/>
      <c r="DF722" s="71"/>
      <c r="DG722" s="71"/>
      <c r="DH722" s="105"/>
      <c r="DI722" s="71"/>
      <c r="DJ722" s="71"/>
      <c r="DK722" s="71"/>
      <c r="DL722" s="71"/>
    </row>
    <row r="723">
      <c r="D723" s="96"/>
      <c r="G723" s="97"/>
      <c r="R723" s="98"/>
      <c r="BG723" s="96"/>
      <c r="BI723" s="97"/>
      <c r="BL723" s="97"/>
      <c r="BO723" s="97"/>
      <c r="BR723" s="97"/>
      <c r="BU723" s="97"/>
      <c r="BX723" s="97"/>
      <c r="CA723" s="97"/>
      <c r="CD723" s="97"/>
      <c r="CH723" s="99"/>
      <c r="CI723" s="100"/>
      <c r="CJ723" s="101"/>
      <c r="CK723" s="100"/>
      <c r="CL723" s="71"/>
      <c r="CM723" s="102"/>
      <c r="CN723" s="71"/>
      <c r="CO723" s="71"/>
      <c r="CP723" s="101"/>
      <c r="CQ723" s="100"/>
      <c r="CS723" s="49"/>
      <c r="CX723" s="97"/>
      <c r="CY723" s="71"/>
      <c r="CZ723" s="71"/>
      <c r="DB723" s="97"/>
      <c r="DC723" s="104"/>
      <c r="DD723" s="71"/>
      <c r="DE723" s="105"/>
      <c r="DF723" s="71"/>
      <c r="DG723" s="71"/>
      <c r="DH723" s="105"/>
      <c r="DI723" s="71"/>
      <c r="DJ723" s="71"/>
      <c r="DK723" s="71"/>
      <c r="DL723" s="71"/>
    </row>
    <row r="724">
      <c r="D724" s="96"/>
      <c r="G724" s="97"/>
      <c r="R724" s="98"/>
      <c r="BG724" s="96"/>
      <c r="BI724" s="97"/>
      <c r="BL724" s="97"/>
      <c r="BO724" s="97"/>
      <c r="BR724" s="97"/>
      <c r="BU724" s="97"/>
      <c r="BX724" s="97"/>
      <c r="CA724" s="97"/>
      <c r="CD724" s="97"/>
      <c r="CH724" s="99"/>
      <c r="CI724" s="100"/>
      <c r="CJ724" s="101"/>
      <c r="CK724" s="100"/>
      <c r="CL724" s="71"/>
      <c r="CM724" s="102"/>
      <c r="CN724" s="71"/>
      <c r="CO724" s="71"/>
      <c r="CP724" s="101"/>
      <c r="CQ724" s="100"/>
      <c r="CS724" s="49"/>
      <c r="CX724" s="97"/>
      <c r="CY724" s="71"/>
      <c r="CZ724" s="71"/>
      <c r="DB724" s="97"/>
      <c r="DC724" s="104"/>
      <c r="DD724" s="71"/>
      <c r="DE724" s="105"/>
      <c r="DF724" s="71"/>
      <c r="DG724" s="71"/>
      <c r="DH724" s="105"/>
      <c r="DI724" s="71"/>
      <c r="DJ724" s="71"/>
      <c r="DK724" s="71"/>
      <c r="DL724" s="71"/>
    </row>
    <row r="725">
      <c r="D725" s="96"/>
      <c r="G725" s="97"/>
      <c r="R725" s="98"/>
      <c r="BG725" s="96"/>
      <c r="BI725" s="97"/>
      <c r="BL725" s="97"/>
      <c r="BO725" s="97"/>
      <c r="BR725" s="97"/>
      <c r="BU725" s="97"/>
      <c r="BX725" s="97"/>
      <c r="CA725" s="97"/>
      <c r="CD725" s="97"/>
      <c r="CH725" s="99"/>
      <c r="CI725" s="100"/>
      <c r="CJ725" s="101"/>
      <c r="CK725" s="100"/>
      <c r="CL725" s="71"/>
      <c r="CM725" s="102"/>
      <c r="CN725" s="71"/>
      <c r="CO725" s="71"/>
      <c r="CP725" s="101"/>
      <c r="CQ725" s="100"/>
      <c r="CS725" s="49"/>
      <c r="CX725" s="97"/>
      <c r="CY725" s="71"/>
      <c r="CZ725" s="71"/>
      <c r="DB725" s="97"/>
      <c r="DC725" s="104"/>
      <c r="DD725" s="71"/>
      <c r="DE725" s="105"/>
      <c r="DF725" s="71"/>
      <c r="DG725" s="71"/>
      <c r="DH725" s="105"/>
      <c r="DI725" s="71"/>
      <c r="DJ725" s="71"/>
      <c r="DK725" s="71"/>
      <c r="DL725" s="71"/>
    </row>
    <row r="726">
      <c r="D726" s="96"/>
      <c r="G726" s="97"/>
      <c r="R726" s="98"/>
      <c r="BG726" s="96"/>
      <c r="BI726" s="97"/>
      <c r="BL726" s="97"/>
      <c r="BO726" s="97"/>
      <c r="BR726" s="97"/>
      <c r="BU726" s="97"/>
      <c r="BX726" s="97"/>
      <c r="CA726" s="97"/>
      <c r="CD726" s="97"/>
      <c r="CH726" s="99"/>
      <c r="CI726" s="100"/>
      <c r="CJ726" s="101"/>
      <c r="CK726" s="100"/>
      <c r="CL726" s="71"/>
      <c r="CM726" s="102"/>
      <c r="CN726" s="71"/>
      <c r="CO726" s="71"/>
      <c r="CP726" s="101"/>
      <c r="CQ726" s="100"/>
      <c r="CS726" s="49"/>
      <c r="CX726" s="97"/>
      <c r="CY726" s="71"/>
      <c r="CZ726" s="71"/>
      <c r="DB726" s="97"/>
      <c r="DC726" s="104"/>
      <c r="DD726" s="71"/>
      <c r="DE726" s="105"/>
      <c r="DF726" s="71"/>
      <c r="DG726" s="71"/>
      <c r="DH726" s="105"/>
      <c r="DI726" s="71"/>
      <c r="DJ726" s="71"/>
      <c r="DK726" s="71"/>
      <c r="DL726" s="71"/>
    </row>
    <row r="727">
      <c r="D727" s="96"/>
      <c r="G727" s="97"/>
      <c r="R727" s="98"/>
      <c r="BG727" s="96"/>
      <c r="BI727" s="97"/>
      <c r="BL727" s="97"/>
      <c r="BO727" s="97"/>
      <c r="BR727" s="97"/>
      <c r="BU727" s="97"/>
      <c r="BX727" s="97"/>
      <c r="CA727" s="97"/>
      <c r="CD727" s="97"/>
      <c r="CH727" s="99"/>
      <c r="CI727" s="100"/>
      <c r="CJ727" s="101"/>
      <c r="CK727" s="100"/>
      <c r="CL727" s="71"/>
      <c r="CM727" s="102"/>
      <c r="CN727" s="71"/>
      <c r="CO727" s="71"/>
      <c r="CP727" s="101"/>
      <c r="CQ727" s="100"/>
      <c r="CS727" s="49"/>
      <c r="CX727" s="97"/>
      <c r="CY727" s="71"/>
      <c r="CZ727" s="71"/>
      <c r="DB727" s="97"/>
      <c r="DC727" s="104"/>
      <c r="DD727" s="71"/>
      <c r="DE727" s="105"/>
      <c r="DF727" s="71"/>
      <c r="DG727" s="71"/>
      <c r="DH727" s="105"/>
      <c r="DI727" s="71"/>
      <c r="DJ727" s="71"/>
      <c r="DK727" s="71"/>
      <c r="DL727" s="71"/>
    </row>
    <row r="728">
      <c r="D728" s="96"/>
      <c r="G728" s="97"/>
      <c r="R728" s="98"/>
      <c r="BG728" s="96"/>
      <c r="BI728" s="97"/>
      <c r="BL728" s="97"/>
      <c r="BO728" s="97"/>
      <c r="BR728" s="97"/>
      <c r="BU728" s="97"/>
      <c r="BX728" s="97"/>
      <c r="CA728" s="97"/>
      <c r="CD728" s="97"/>
      <c r="CH728" s="99"/>
      <c r="CI728" s="100"/>
      <c r="CJ728" s="101"/>
      <c r="CK728" s="100"/>
      <c r="CL728" s="71"/>
      <c r="CM728" s="102"/>
      <c r="CN728" s="71"/>
      <c r="CO728" s="71"/>
      <c r="CP728" s="101"/>
      <c r="CQ728" s="100"/>
      <c r="CS728" s="49"/>
      <c r="CX728" s="97"/>
      <c r="CY728" s="71"/>
      <c r="CZ728" s="71"/>
      <c r="DB728" s="97"/>
      <c r="DC728" s="104"/>
      <c r="DD728" s="71"/>
      <c r="DE728" s="105"/>
      <c r="DF728" s="71"/>
      <c r="DG728" s="71"/>
      <c r="DH728" s="105"/>
      <c r="DI728" s="71"/>
      <c r="DJ728" s="71"/>
      <c r="DK728" s="71"/>
      <c r="DL728" s="71"/>
    </row>
    <row r="729">
      <c r="D729" s="96"/>
      <c r="G729" s="97"/>
      <c r="R729" s="98"/>
      <c r="BG729" s="96"/>
      <c r="BI729" s="97"/>
      <c r="BL729" s="97"/>
      <c r="BO729" s="97"/>
      <c r="BR729" s="97"/>
      <c r="BU729" s="97"/>
      <c r="BX729" s="97"/>
      <c r="CA729" s="97"/>
      <c r="CD729" s="97"/>
      <c r="CH729" s="99"/>
      <c r="CI729" s="100"/>
      <c r="CJ729" s="101"/>
      <c r="CK729" s="100"/>
      <c r="CL729" s="71"/>
      <c r="CM729" s="102"/>
      <c r="CN729" s="71"/>
      <c r="CO729" s="71"/>
      <c r="CP729" s="101"/>
      <c r="CQ729" s="100"/>
      <c r="CS729" s="49"/>
      <c r="CX729" s="97"/>
      <c r="CY729" s="71"/>
      <c r="CZ729" s="71"/>
      <c r="DB729" s="97"/>
      <c r="DC729" s="104"/>
      <c r="DD729" s="71"/>
      <c r="DE729" s="105"/>
      <c r="DF729" s="71"/>
      <c r="DG729" s="71"/>
      <c r="DH729" s="105"/>
      <c r="DI729" s="71"/>
      <c r="DJ729" s="71"/>
      <c r="DK729" s="71"/>
      <c r="DL729" s="71"/>
    </row>
    <row r="730">
      <c r="D730" s="96"/>
      <c r="G730" s="97"/>
      <c r="R730" s="98"/>
      <c r="BG730" s="96"/>
      <c r="BI730" s="97"/>
      <c r="BL730" s="97"/>
      <c r="BO730" s="97"/>
      <c r="BR730" s="97"/>
      <c r="BU730" s="97"/>
      <c r="BX730" s="97"/>
      <c r="CA730" s="97"/>
      <c r="CD730" s="97"/>
      <c r="CH730" s="99"/>
      <c r="CI730" s="100"/>
      <c r="CJ730" s="101"/>
      <c r="CK730" s="100"/>
      <c r="CL730" s="71"/>
      <c r="CM730" s="102"/>
      <c r="CN730" s="71"/>
      <c r="CO730" s="71"/>
      <c r="CP730" s="101"/>
      <c r="CQ730" s="100"/>
      <c r="CS730" s="49"/>
      <c r="CX730" s="97"/>
      <c r="CY730" s="71"/>
      <c r="CZ730" s="71"/>
      <c r="DB730" s="97"/>
      <c r="DC730" s="104"/>
      <c r="DD730" s="71"/>
      <c r="DE730" s="105"/>
      <c r="DF730" s="71"/>
      <c r="DG730" s="71"/>
      <c r="DH730" s="105"/>
      <c r="DI730" s="71"/>
      <c r="DJ730" s="71"/>
      <c r="DK730" s="71"/>
      <c r="DL730" s="71"/>
    </row>
    <row r="731">
      <c r="D731" s="96"/>
      <c r="G731" s="97"/>
      <c r="R731" s="98"/>
      <c r="BG731" s="96"/>
      <c r="BI731" s="97"/>
      <c r="BL731" s="97"/>
      <c r="BO731" s="97"/>
      <c r="BR731" s="97"/>
      <c r="BU731" s="97"/>
      <c r="BX731" s="97"/>
      <c r="CA731" s="97"/>
      <c r="CD731" s="97"/>
      <c r="CH731" s="99"/>
      <c r="CI731" s="100"/>
      <c r="CJ731" s="101"/>
      <c r="CK731" s="100"/>
      <c r="CL731" s="71"/>
      <c r="CM731" s="102"/>
      <c r="CN731" s="71"/>
      <c r="CO731" s="71"/>
      <c r="CP731" s="101"/>
      <c r="CQ731" s="100"/>
      <c r="CS731" s="49"/>
      <c r="CX731" s="97"/>
      <c r="CY731" s="71"/>
      <c r="CZ731" s="71"/>
      <c r="DB731" s="97"/>
      <c r="DC731" s="104"/>
      <c r="DD731" s="71"/>
      <c r="DE731" s="105"/>
      <c r="DF731" s="71"/>
      <c r="DG731" s="71"/>
      <c r="DH731" s="105"/>
      <c r="DI731" s="71"/>
      <c r="DJ731" s="71"/>
      <c r="DK731" s="71"/>
      <c r="DL731" s="71"/>
    </row>
    <row r="732">
      <c r="D732" s="96"/>
      <c r="G732" s="97"/>
      <c r="R732" s="98"/>
      <c r="BG732" s="96"/>
      <c r="BI732" s="97"/>
      <c r="BL732" s="97"/>
      <c r="BO732" s="97"/>
      <c r="BR732" s="97"/>
      <c r="BU732" s="97"/>
      <c r="BX732" s="97"/>
      <c r="CA732" s="97"/>
      <c r="CD732" s="97"/>
      <c r="CH732" s="99"/>
      <c r="CI732" s="100"/>
      <c r="CJ732" s="101"/>
      <c r="CK732" s="100"/>
      <c r="CL732" s="71"/>
      <c r="CM732" s="102"/>
      <c r="CN732" s="71"/>
      <c r="CO732" s="71"/>
      <c r="CP732" s="101"/>
      <c r="CQ732" s="100"/>
      <c r="CS732" s="49"/>
      <c r="CX732" s="97"/>
      <c r="CY732" s="71"/>
      <c r="CZ732" s="71"/>
      <c r="DB732" s="97"/>
      <c r="DC732" s="104"/>
      <c r="DD732" s="71"/>
      <c r="DE732" s="105"/>
      <c r="DF732" s="71"/>
      <c r="DG732" s="71"/>
      <c r="DH732" s="105"/>
      <c r="DI732" s="71"/>
      <c r="DJ732" s="71"/>
      <c r="DK732" s="71"/>
      <c r="DL732" s="71"/>
    </row>
    <row r="733">
      <c r="D733" s="96"/>
      <c r="G733" s="97"/>
      <c r="R733" s="98"/>
      <c r="BG733" s="96"/>
      <c r="BI733" s="97"/>
      <c r="BL733" s="97"/>
      <c r="BO733" s="97"/>
      <c r="BR733" s="97"/>
      <c r="BU733" s="97"/>
      <c r="BX733" s="97"/>
      <c r="CA733" s="97"/>
      <c r="CD733" s="97"/>
      <c r="CH733" s="99"/>
      <c r="CI733" s="100"/>
      <c r="CJ733" s="101"/>
      <c r="CK733" s="100"/>
      <c r="CL733" s="71"/>
      <c r="CM733" s="102"/>
      <c r="CN733" s="71"/>
      <c r="CO733" s="71"/>
      <c r="CP733" s="101"/>
      <c r="CQ733" s="100"/>
      <c r="CS733" s="49"/>
      <c r="CX733" s="97"/>
      <c r="CY733" s="71"/>
      <c r="CZ733" s="71"/>
      <c r="DB733" s="97"/>
      <c r="DC733" s="104"/>
      <c r="DD733" s="71"/>
      <c r="DE733" s="105"/>
      <c r="DF733" s="71"/>
      <c r="DG733" s="71"/>
      <c r="DH733" s="105"/>
      <c r="DI733" s="71"/>
      <c r="DJ733" s="71"/>
      <c r="DK733" s="71"/>
      <c r="DL733" s="71"/>
    </row>
    <row r="734">
      <c r="D734" s="96"/>
      <c r="G734" s="97"/>
      <c r="R734" s="98"/>
      <c r="BG734" s="96"/>
      <c r="BI734" s="97"/>
      <c r="BL734" s="97"/>
      <c r="BO734" s="97"/>
      <c r="BR734" s="97"/>
      <c r="BU734" s="97"/>
      <c r="BX734" s="97"/>
      <c r="CA734" s="97"/>
      <c r="CD734" s="97"/>
      <c r="CH734" s="99"/>
      <c r="CI734" s="100"/>
      <c r="CJ734" s="101"/>
      <c r="CK734" s="100"/>
      <c r="CL734" s="71"/>
      <c r="CM734" s="102"/>
      <c r="CN734" s="71"/>
      <c r="CO734" s="71"/>
      <c r="CP734" s="101"/>
      <c r="CQ734" s="100"/>
      <c r="CS734" s="49"/>
      <c r="CX734" s="97"/>
      <c r="CY734" s="71"/>
      <c r="CZ734" s="71"/>
      <c r="DB734" s="97"/>
      <c r="DC734" s="104"/>
      <c r="DD734" s="71"/>
      <c r="DE734" s="105"/>
      <c r="DF734" s="71"/>
      <c r="DG734" s="71"/>
      <c r="DH734" s="105"/>
      <c r="DI734" s="71"/>
      <c r="DJ734" s="71"/>
      <c r="DK734" s="71"/>
      <c r="DL734" s="71"/>
    </row>
    <row r="735">
      <c r="D735" s="96"/>
      <c r="G735" s="97"/>
      <c r="R735" s="98"/>
      <c r="BG735" s="96"/>
      <c r="BI735" s="97"/>
      <c r="BL735" s="97"/>
      <c r="BO735" s="97"/>
      <c r="BR735" s="97"/>
      <c r="BU735" s="97"/>
      <c r="BX735" s="97"/>
      <c r="CA735" s="97"/>
      <c r="CD735" s="97"/>
      <c r="CH735" s="99"/>
      <c r="CI735" s="100"/>
      <c r="CJ735" s="101"/>
      <c r="CK735" s="100"/>
      <c r="CL735" s="71"/>
      <c r="CM735" s="102"/>
      <c r="CN735" s="71"/>
      <c r="CO735" s="71"/>
      <c r="CP735" s="101"/>
      <c r="CQ735" s="100"/>
      <c r="CS735" s="49"/>
      <c r="CX735" s="97"/>
      <c r="CY735" s="71"/>
      <c r="CZ735" s="71"/>
      <c r="DB735" s="97"/>
      <c r="DC735" s="104"/>
      <c r="DD735" s="71"/>
      <c r="DE735" s="105"/>
      <c r="DF735" s="71"/>
      <c r="DG735" s="71"/>
      <c r="DH735" s="105"/>
      <c r="DI735" s="71"/>
      <c r="DJ735" s="71"/>
      <c r="DK735" s="71"/>
      <c r="DL735" s="71"/>
    </row>
    <row r="736">
      <c r="D736" s="96"/>
      <c r="G736" s="97"/>
      <c r="R736" s="98"/>
      <c r="BG736" s="96"/>
      <c r="BI736" s="97"/>
      <c r="BL736" s="97"/>
      <c r="BO736" s="97"/>
      <c r="BR736" s="97"/>
      <c r="BU736" s="97"/>
      <c r="BX736" s="97"/>
      <c r="CA736" s="97"/>
      <c r="CD736" s="97"/>
      <c r="CH736" s="99"/>
      <c r="CI736" s="100"/>
      <c r="CJ736" s="101"/>
      <c r="CK736" s="100"/>
      <c r="CL736" s="71"/>
      <c r="CM736" s="102"/>
      <c r="CN736" s="71"/>
      <c r="CO736" s="71"/>
      <c r="CP736" s="101"/>
      <c r="CQ736" s="100"/>
      <c r="CS736" s="49"/>
      <c r="CX736" s="97"/>
      <c r="CY736" s="71"/>
      <c r="CZ736" s="71"/>
      <c r="DB736" s="97"/>
      <c r="DC736" s="104"/>
      <c r="DD736" s="71"/>
      <c r="DE736" s="105"/>
      <c r="DF736" s="71"/>
      <c r="DG736" s="71"/>
      <c r="DH736" s="105"/>
      <c r="DI736" s="71"/>
      <c r="DJ736" s="71"/>
      <c r="DK736" s="71"/>
      <c r="DL736" s="71"/>
    </row>
    <row r="737">
      <c r="D737" s="96"/>
      <c r="G737" s="97"/>
      <c r="R737" s="98"/>
      <c r="BG737" s="96"/>
      <c r="BI737" s="97"/>
      <c r="BL737" s="97"/>
      <c r="BO737" s="97"/>
      <c r="BR737" s="97"/>
      <c r="BU737" s="97"/>
      <c r="BX737" s="97"/>
      <c r="CA737" s="97"/>
      <c r="CD737" s="97"/>
      <c r="CH737" s="99"/>
      <c r="CI737" s="100"/>
      <c r="CJ737" s="101"/>
      <c r="CK737" s="100"/>
      <c r="CL737" s="71"/>
      <c r="CM737" s="102"/>
      <c r="CN737" s="71"/>
      <c r="CO737" s="71"/>
      <c r="CP737" s="101"/>
      <c r="CQ737" s="100"/>
      <c r="CS737" s="49"/>
      <c r="CX737" s="97"/>
      <c r="CY737" s="71"/>
      <c r="CZ737" s="71"/>
      <c r="DB737" s="97"/>
      <c r="DC737" s="104"/>
      <c r="DD737" s="71"/>
      <c r="DE737" s="105"/>
      <c r="DF737" s="71"/>
      <c r="DG737" s="71"/>
      <c r="DH737" s="105"/>
      <c r="DI737" s="71"/>
      <c r="DJ737" s="71"/>
      <c r="DK737" s="71"/>
      <c r="DL737" s="71"/>
    </row>
    <row r="738">
      <c r="D738" s="96"/>
      <c r="G738" s="97"/>
      <c r="R738" s="98"/>
      <c r="BG738" s="96"/>
      <c r="BI738" s="97"/>
      <c r="BL738" s="97"/>
      <c r="BO738" s="97"/>
      <c r="BR738" s="97"/>
      <c r="BU738" s="97"/>
      <c r="BX738" s="97"/>
      <c r="CA738" s="97"/>
      <c r="CD738" s="97"/>
      <c r="CH738" s="99"/>
      <c r="CI738" s="100"/>
      <c r="CJ738" s="101"/>
      <c r="CK738" s="100"/>
      <c r="CL738" s="71"/>
      <c r="CM738" s="102"/>
      <c r="CN738" s="71"/>
      <c r="CO738" s="71"/>
      <c r="CP738" s="101"/>
      <c r="CQ738" s="100"/>
      <c r="CS738" s="49"/>
      <c r="CX738" s="97"/>
      <c r="CY738" s="71"/>
      <c r="CZ738" s="71"/>
      <c r="DB738" s="97"/>
      <c r="DC738" s="104"/>
      <c r="DD738" s="71"/>
      <c r="DE738" s="105"/>
      <c r="DF738" s="71"/>
      <c r="DG738" s="71"/>
      <c r="DH738" s="105"/>
      <c r="DI738" s="71"/>
      <c r="DJ738" s="71"/>
      <c r="DK738" s="71"/>
      <c r="DL738" s="71"/>
    </row>
    <row r="739">
      <c r="D739" s="96"/>
      <c r="G739" s="97"/>
      <c r="R739" s="98"/>
      <c r="BG739" s="96"/>
      <c r="BI739" s="97"/>
      <c r="BL739" s="97"/>
      <c r="BO739" s="97"/>
      <c r="BR739" s="97"/>
      <c r="BU739" s="97"/>
      <c r="BX739" s="97"/>
      <c r="CA739" s="97"/>
      <c r="CD739" s="97"/>
      <c r="CH739" s="99"/>
      <c r="CI739" s="100"/>
      <c r="CJ739" s="101"/>
      <c r="CK739" s="100"/>
      <c r="CL739" s="71"/>
      <c r="CM739" s="102"/>
      <c r="CN739" s="71"/>
      <c r="CO739" s="71"/>
      <c r="CP739" s="101"/>
      <c r="CQ739" s="100"/>
      <c r="CS739" s="49"/>
      <c r="CX739" s="97"/>
      <c r="CY739" s="71"/>
      <c r="CZ739" s="71"/>
      <c r="DB739" s="97"/>
      <c r="DC739" s="104"/>
      <c r="DD739" s="71"/>
      <c r="DE739" s="105"/>
      <c r="DF739" s="71"/>
      <c r="DG739" s="71"/>
      <c r="DH739" s="105"/>
      <c r="DI739" s="71"/>
      <c r="DJ739" s="71"/>
      <c r="DK739" s="71"/>
      <c r="DL739" s="71"/>
    </row>
    <row r="740">
      <c r="D740" s="96"/>
      <c r="G740" s="97"/>
      <c r="R740" s="98"/>
      <c r="BG740" s="96"/>
      <c r="BI740" s="97"/>
      <c r="BL740" s="97"/>
      <c r="BO740" s="97"/>
      <c r="BR740" s="97"/>
      <c r="BU740" s="97"/>
      <c r="BX740" s="97"/>
      <c r="CA740" s="97"/>
      <c r="CD740" s="97"/>
      <c r="CH740" s="99"/>
      <c r="CI740" s="100"/>
      <c r="CJ740" s="101"/>
      <c r="CK740" s="100"/>
      <c r="CL740" s="71"/>
      <c r="CM740" s="102"/>
      <c r="CN740" s="71"/>
      <c r="CO740" s="71"/>
      <c r="CP740" s="101"/>
      <c r="CQ740" s="100"/>
      <c r="CS740" s="49"/>
      <c r="CX740" s="97"/>
      <c r="CY740" s="71"/>
      <c r="CZ740" s="71"/>
      <c r="DB740" s="97"/>
      <c r="DC740" s="104"/>
      <c r="DD740" s="71"/>
      <c r="DE740" s="105"/>
      <c r="DF740" s="71"/>
      <c r="DG740" s="71"/>
      <c r="DH740" s="105"/>
      <c r="DI740" s="71"/>
      <c r="DJ740" s="71"/>
      <c r="DK740" s="71"/>
      <c r="DL740" s="71"/>
    </row>
    <row r="741">
      <c r="D741" s="96"/>
      <c r="G741" s="97"/>
      <c r="R741" s="98"/>
      <c r="BG741" s="96"/>
      <c r="BI741" s="97"/>
      <c r="BL741" s="97"/>
      <c r="BO741" s="97"/>
      <c r="BR741" s="97"/>
      <c r="BU741" s="97"/>
      <c r="BX741" s="97"/>
      <c r="CA741" s="97"/>
      <c r="CD741" s="97"/>
      <c r="CH741" s="99"/>
      <c r="CI741" s="100"/>
      <c r="CJ741" s="101"/>
      <c r="CK741" s="100"/>
      <c r="CL741" s="71"/>
      <c r="CM741" s="102"/>
      <c r="CN741" s="71"/>
      <c r="CO741" s="71"/>
      <c r="CP741" s="101"/>
      <c r="CQ741" s="100"/>
      <c r="CS741" s="49"/>
      <c r="CX741" s="97"/>
      <c r="CY741" s="71"/>
      <c r="CZ741" s="71"/>
      <c r="DB741" s="97"/>
      <c r="DC741" s="104"/>
      <c r="DD741" s="71"/>
      <c r="DE741" s="105"/>
      <c r="DF741" s="71"/>
      <c r="DG741" s="71"/>
      <c r="DH741" s="105"/>
      <c r="DI741" s="71"/>
      <c r="DJ741" s="71"/>
      <c r="DK741" s="71"/>
      <c r="DL741" s="71"/>
    </row>
    <row r="742">
      <c r="D742" s="96"/>
      <c r="G742" s="97"/>
      <c r="R742" s="98"/>
      <c r="BG742" s="96"/>
      <c r="BI742" s="97"/>
      <c r="BL742" s="97"/>
      <c r="BO742" s="97"/>
      <c r="BR742" s="97"/>
      <c r="BU742" s="97"/>
      <c r="BX742" s="97"/>
      <c r="CA742" s="97"/>
      <c r="CD742" s="97"/>
      <c r="CH742" s="99"/>
      <c r="CI742" s="100"/>
      <c r="CJ742" s="101"/>
      <c r="CK742" s="100"/>
      <c r="CL742" s="71"/>
      <c r="CM742" s="102"/>
      <c r="CN742" s="71"/>
      <c r="CO742" s="71"/>
      <c r="CP742" s="101"/>
      <c r="CQ742" s="100"/>
      <c r="CS742" s="49"/>
      <c r="CX742" s="97"/>
      <c r="CY742" s="71"/>
      <c r="CZ742" s="71"/>
      <c r="DB742" s="97"/>
      <c r="DC742" s="104"/>
      <c r="DD742" s="71"/>
      <c r="DE742" s="105"/>
      <c r="DF742" s="71"/>
      <c r="DG742" s="71"/>
      <c r="DH742" s="105"/>
      <c r="DI742" s="71"/>
      <c r="DJ742" s="71"/>
      <c r="DK742" s="71"/>
      <c r="DL742" s="71"/>
    </row>
    <row r="743">
      <c r="D743" s="96"/>
      <c r="G743" s="97"/>
      <c r="R743" s="98"/>
      <c r="BG743" s="96"/>
      <c r="BI743" s="97"/>
      <c r="BL743" s="97"/>
      <c r="BO743" s="97"/>
      <c r="BR743" s="97"/>
      <c r="BU743" s="97"/>
      <c r="BX743" s="97"/>
      <c r="CA743" s="97"/>
      <c r="CD743" s="97"/>
      <c r="CH743" s="99"/>
      <c r="CI743" s="100"/>
      <c r="CJ743" s="101"/>
      <c r="CK743" s="100"/>
      <c r="CL743" s="71"/>
      <c r="CM743" s="102"/>
      <c r="CN743" s="71"/>
      <c r="CO743" s="71"/>
      <c r="CP743" s="101"/>
      <c r="CQ743" s="100"/>
      <c r="CS743" s="49"/>
      <c r="CX743" s="97"/>
      <c r="CY743" s="71"/>
      <c r="CZ743" s="71"/>
      <c r="DB743" s="97"/>
      <c r="DC743" s="104"/>
      <c r="DD743" s="71"/>
      <c r="DE743" s="105"/>
      <c r="DF743" s="71"/>
      <c r="DG743" s="71"/>
      <c r="DH743" s="105"/>
      <c r="DI743" s="71"/>
      <c r="DJ743" s="71"/>
      <c r="DK743" s="71"/>
      <c r="DL743" s="71"/>
    </row>
    <row r="744">
      <c r="D744" s="96"/>
      <c r="G744" s="97"/>
      <c r="R744" s="98"/>
      <c r="BG744" s="96"/>
      <c r="BI744" s="97"/>
      <c r="BL744" s="97"/>
      <c r="BO744" s="97"/>
      <c r="BR744" s="97"/>
      <c r="BU744" s="97"/>
      <c r="BX744" s="97"/>
      <c r="CA744" s="97"/>
      <c r="CD744" s="97"/>
      <c r="CH744" s="99"/>
      <c r="CI744" s="100"/>
      <c r="CJ744" s="101"/>
      <c r="CK744" s="100"/>
      <c r="CL744" s="71"/>
      <c r="CM744" s="102"/>
      <c r="CN744" s="71"/>
      <c r="CO744" s="71"/>
      <c r="CP744" s="101"/>
      <c r="CQ744" s="100"/>
      <c r="CS744" s="49"/>
      <c r="CX744" s="97"/>
      <c r="CY744" s="71"/>
      <c r="CZ744" s="71"/>
      <c r="DB744" s="97"/>
      <c r="DC744" s="104"/>
      <c r="DD744" s="71"/>
      <c r="DE744" s="105"/>
      <c r="DF744" s="71"/>
      <c r="DG744" s="71"/>
      <c r="DH744" s="105"/>
      <c r="DI744" s="71"/>
      <c r="DJ744" s="71"/>
      <c r="DK744" s="71"/>
      <c r="DL744" s="71"/>
    </row>
    <row r="745">
      <c r="D745" s="96"/>
      <c r="G745" s="97"/>
      <c r="R745" s="98"/>
      <c r="BG745" s="96"/>
      <c r="BI745" s="97"/>
      <c r="BL745" s="97"/>
      <c r="BO745" s="97"/>
      <c r="BR745" s="97"/>
      <c r="BU745" s="97"/>
      <c r="BX745" s="97"/>
      <c r="CA745" s="97"/>
      <c r="CD745" s="97"/>
      <c r="CH745" s="99"/>
      <c r="CI745" s="100"/>
      <c r="CJ745" s="101"/>
      <c r="CK745" s="100"/>
      <c r="CL745" s="71"/>
      <c r="CM745" s="102"/>
      <c r="CN745" s="71"/>
      <c r="CO745" s="71"/>
      <c r="CP745" s="101"/>
      <c r="CQ745" s="100"/>
      <c r="CS745" s="49"/>
      <c r="CX745" s="97"/>
      <c r="CY745" s="71"/>
      <c r="CZ745" s="71"/>
      <c r="DB745" s="97"/>
      <c r="DC745" s="104"/>
      <c r="DD745" s="71"/>
      <c r="DE745" s="105"/>
      <c r="DF745" s="71"/>
      <c r="DG745" s="71"/>
      <c r="DH745" s="105"/>
      <c r="DI745" s="71"/>
      <c r="DJ745" s="71"/>
      <c r="DK745" s="71"/>
      <c r="DL745" s="71"/>
    </row>
    <row r="746">
      <c r="D746" s="96"/>
      <c r="G746" s="97"/>
      <c r="R746" s="98"/>
      <c r="BG746" s="96"/>
      <c r="BI746" s="97"/>
      <c r="BL746" s="97"/>
      <c r="BO746" s="97"/>
      <c r="BR746" s="97"/>
      <c r="BU746" s="97"/>
      <c r="BX746" s="97"/>
      <c r="CA746" s="97"/>
      <c r="CD746" s="97"/>
      <c r="CH746" s="99"/>
      <c r="CI746" s="100"/>
      <c r="CJ746" s="101"/>
      <c r="CK746" s="100"/>
      <c r="CL746" s="71"/>
      <c r="CM746" s="102"/>
      <c r="CN746" s="71"/>
      <c r="CO746" s="71"/>
      <c r="CP746" s="101"/>
      <c r="CQ746" s="100"/>
      <c r="CS746" s="49"/>
      <c r="CX746" s="97"/>
      <c r="CY746" s="71"/>
      <c r="CZ746" s="71"/>
      <c r="DB746" s="97"/>
      <c r="DC746" s="104"/>
      <c r="DD746" s="71"/>
      <c r="DE746" s="105"/>
      <c r="DF746" s="71"/>
      <c r="DG746" s="71"/>
      <c r="DH746" s="105"/>
      <c r="DI746" s="71"/>
      <c r="DJ746" s="71"/>
      <c r="DK746" s="71"/>
      <c r="DL746" s="71"/>
    </row>
    <row r="747">
      <c r="D747" s="96"/>
      <c r="G747" s="97"/>
      <c r="R747" s="98"/>
      <c r="BG747" s="96"/>
      <c r="BI747" s="97"/>
      <c r="BL747" s="97"/>
      <c r="BO747" s="97"/>
      <c r="BR747" s="97"/>
      <c r="BU747" s="97"/>
      <c r="BX747" s="97"/>
      <c r="CA747" s="97"/>
      <c r="CD747" s="97"/>
      <c r="CH747" s="99"/>
      <c r="CI747" s="100"/>
      <c r="CJ747" s="101"/>
      <c r="CK747" s="100"/>
      <c r="CL747" s="71"/>
      <c r="CM747" s="102"/>
      <c r="CN747" s="71"/>
      <c r="CO747" s="71"/>
      <c r="CP747" s="101"/>
      <c r="CQ747" s="100"/>
      <c r="CS747" s="49"/>
      <c r="CX747" s="97"/>
      <c r="CY747" s="71"/>
      <c r="CZ747" s="71"/>
      <c r="DB747" s="97"/>
      <c r="DC747" s="104"/>
      <c r="DD747" s="71"/>
      <c r="DE747" s="105"/>
      <c r="DF747" s="71"/>
      <c r="DG747" s="71"/>
      <c r="DH747" s="105"/>
      <c r="DI747" s="71"/>
      <c r="DJ747" s="71"/>
      <c r="DK747" s="71"/>
      <c r="DL747" s="71"/>
    </row>
    <row r="748">
      <c r="D748" s="96"/>
      <c r="G748" s="97"/>
      <c r="R748" s="98"/>
      <c r="BG748" s="96"/>
      <c r="BI748" s="97"/>
      <c r="BL748" s="97"/>
      <c r="BO748" s="97"/>
      <c r="BR748" s="97"/>
      <c r="BU748" s="97"/>
      <c r="BX748" s="97"/>
      <c r="CA748" s="97"/>
      <c r="CD748" s="97"/>
      <c r="CH748" s="99"/>
      <c r="CI748" s="100"/>
      <c r="CJ748" s="101"/>
      <c r="CK748" s="100"/>
      <c r="CL748" s="71"/>
      <c r="CM748" s="102"/>
      <c r="CN748" s="71"/>
      <c r="CO748" s="71"/>
      <c r="CP748" s="101"/>
      <c r="CQ748" s="100"/>
      <c r="CS748" s="49"/>
      <c r="CX748" s="97"/>
      <c r="CY748" s="71"/>
      <c r="CZ748" s="71"/>
      <c r="DB748" s="97"/>
      <c r="DC748" s="104"/>
      <c r="DD748" s="71"/>
      <c r="DE748" s="105"/>
      <c r="DF748" s="71"/>
      <c r="DG748" s="71"/>
      <c r="DH748" s="105"/>
      <c r="DI748" s="71"/>
      <c r="DJ748" s="71"/>
      <c r="DK748" s="71"/>
      <c r="DL748" s="71"/>
    </row>
    <row r="749">
      <c r="D749" s="96"/>
      <c r="G749" s="97"/>
      <c r="R749" s="98"/>
      <c r="BG749" s="96"/>
      <c r="BI749" s="97"/>
      <c r="BL749" s="97"/>
      <c r="BO749" s="97"/>
      <c r="BR749" s="97"/>
      <c r="BU749" s="97"/>
      <c r="BX749" s="97"/>
      <c r="CA749" s="97"/>
      <c r="CD749" s="97"/>
      <c r="CH749" s="99"/>
      <c r="CI749" s="100"/>
      <c r="CJ749" s="101"/>
      <c r="CK749" s="100"/>
      <c r="CL749" s="71"/>
      <c r="CM749" s="102"/>
      <c r="CN749" s="71"/>
      <c r="CO749" s="71"/>
      <c r="CP749" s="101"/>
      <c r="CQ749" s="100"/>
      <c r="CS749" s="49"/>
      <c r="CX749" s="97"/>
      <c r="CY749" s="71"/>
      <c r="CZ749" s="71"/>
      <c r="DB749" s="97"/>
      <c r="DC749" s="104"/>
      <c r="DD749" s="71"/>
      <c r="DE749" s="105"/>
      <c r="DF749" s="71"/>
      <c r="DG749" s="71"/>
      <c r="DH749" s="105"/>
      <c r="DI749" s="71"/>
      <c r="DJ749" s="71"/>
      <c r="DK749" s="71"/>
      <c r="DL749" s="71"/>
    </row>
    <row r="750">
      <c r="D750" s="96"/>
      <c r="G750" s="97"/>
      <c r="R750" s="98"/>
      <c r="BG750" s="96"/>
      <c r="BI750" s="97"/>
      <c r="BL750" s="97"/>
      <c r="BO750" s="97"/>
      <c r="BR750" s="97"/>
      <c r="BU750" s="97"/>
      <c r="BX750" s="97"/>
      <c r="CA750" s="97"/>
      <c r="CD750" s="97"/>
      <c r="CH750" s="99"/>
      <c r="CI750" s="100"/>
      <c r="CJ750" s="101"/>
      <c r="CK750" s="100"/>
      <c r="CL750" s="71"/>
      <c r="CM750" s="102"/>
      <c r="CN750" s="71"/>
      <c r="CO750" s="71"/>
      <c r="CP750" s="101"/>
      <c r="CQ750" s="100"/>
      <c r="CS750" s="49"/>
      <c r="CX750" s="97"/>
      <c r="CY750" s="71"/>
      <c r="CZ750" s="71"/>
      <c r="DB750" s="97"/>
      <c r="DC750" s="104"/>
      <c r="DD750" s="71"/>
      <c r="DE750" s="105"/>
      <c r="DF750" s="71"/>
      <c r="DG750" s="71"/>
      <c r="DH750" s="105"/>
      <c r="DI750" s="71"/>
      <c r="DJ750" s="71"/>
      <c r="DK750" s="71"/>
      <c r="DL750" s="71"/>
    </row>
    <row r="751">
      <c r="D751" s="96"/>
      <c r="G751" s="97"/>
      <c r="R751" s="98"/>
      <c r="BG751" s="96"/>
      <c r="BI751" s="97"/>
      <c r="BL751" s="97"/>
      <c r="BO751" s="97"/>
      <c r="BR751" s="97"/>
      <c r="BU751" s="97"/>
      <c r="BX751" s="97"/>
      <c r="CA751" s="97"/>
      <c r="CD751" s="97"/>
      <c r="CH751" s="99"/>
      <c r="CI751" s="100"/>
      <c r="CJ751" s="101"/>
      <c r="CK751" s="100"/>
      <c r="CL751" s="71"/>
      <c r="CM751" s="102"/>
      <c r="CN751" s="71"/>
      <c r="CO751" s="71"/>
      <c r="CP751" s="101"/>
      <c r="CQ751" s="100"/>
      <c r="CS751" s="49"/>
      <c r="CX751" s="97"/>
      <c r="CY751" s="71"/>
      <c r="CZ751" s="71"/>
      <c r="DB751" s="97"/>
      <c r="DC751" s="104"/>
      <c r="DD751" s="71"/>
      <c r="DE751" s="105"/>
      <c r="DF751" s="71"/>
      <c r="DG751" s="71"/>
      <c r="DH751" s="105"/>
      <c r="DI751" s="71"/>
      <c r="DJ751" s="71"/>
      <c r="DK751" s="71"/>
      <c r="DL751" s="71"/>
    </row>
    <row r="752">
      <c r="D752" s="96"/>
      <c r="G752" s="97"/>
      <c r="R752" s="98"/>
      <c r="BG752" s="96"/>
      <c r="BI752" s="97"/>
      <c r="BL752" s="97"/>
      <c r="BO752" s="97"/>
      <c r="BR752" s="97"/>
      <c r="BU752" s="97"/>
      <c r="BX752" s="97"/>
      <c r="CA752" s="97"/>
      <c r="CD752" s="97"/>
      <c r="CH752" s="99"/>
      <c r="CI752" s="100"/>
      <c r="CJ752" s="101"/>
      <c r="CK752" s="100"/>
      <c r="CL752" s="71"/>
      <c r="CM752" s="102"/>
      <c r="CN752" s="71"/>
      <c r="CO752" s="71"/>
      <c r="CP752" s="101"/>
      <c r="CQ752" s="100"/>
      <c r="CS752" s="49"/>
      <c r="CX752" s="97"/>
      <c r="CY752" s="71"/>
      <c r="CZ752" s="71"/>
      <c r="DB752" s="97"/>
      <c r="DC752" s="104"/>
      <c r="DD752" s="71"/>
      <c r="DE752" s="105"/>
      <c r="DF752" s="71"/>
      <c r="DG752" s="71"/>
      <c r="DH752" s="105"/>
      <c r="DI752" s="71"/>
      <c r="DJ752" s="71"/>
      <c r="DK752" s="71"/>
      <c r="DL752" s="71"/>
    </row>
    <row r="753">
      <c r="D753" s="96"/>
      <c r="G753" s="97"/>
      <c r="R753" s="98"/>
      <c r="BG753" s="96"/>
      <c r="BI753" s="97"/>
      <c r="BL753" s="97"/>
      <c r="BO753" s="97"/>
      <c r="BR753" s="97"/>
      <c r="BU753" s="97"/>
      <c r="BX753" s="97"/>
      <c r="CA753" s="97"/>
      <c r="CD753" s="97"/>
      <c r="CH753" s="99"/>
      <c r="CI753" s="100"/>
      <c r="CJ753" s="101"/>
      <c r="CK753" s="100"/>
      <c r="CL753" s="71"/>
      <c r="CM753" s="102"/>
      <c r="CN753" s="71"/>
      <c r="CO753" s="71"/>
      <c r="CP753" s="101"/>
      <c r="CQ753" s="100"/>
      <c r="CS753" s="49"/>
      <c r="CX753" s="97"/>
      <c r="CY753" s="71"/>
      <c r="CZ753" s="71"/>
      <c r="DB753" s="97"/>
      <c r="DC753" s="104"/>
      <c r="DD753" s="71"/>
      <c r="DE753" s="105"/>
      <c r="DF753" s="71"/>
      <c r="DG753" s="71"/>
      <c r="DH753" s="105"/>
      <c r="DI753" s="71"/>
      <c r="DJ753" s="71"/>
      <c r="DK753" s="71"/>
      <c r="DL753" s="71"/>
    </row>
    <row r="754">
      <c r="D754" s="96"/>
      <c r="G754" s="97"/>
      <c r="R754" s="98"/>
      <c r="BG754" s="96"/>
      <c r="BI754" s="97"/>
      <c r="BL754" s="97"/>
      <c r="BO754" s="97"/>
      <c r="BR754" s="97"/>
      <c r="BU754" s="97"/>
      <c r="BX754" s="97"/>
      <c r="CA754" s="97"/>
      <c r="CD754" s="97"/>
      <c r="CH754" s="99"/>
      <c r="CI754" s="100"/>
      <c r="CJ754" s="101"/>
      <c r="CK754" s="100"/>
      <c r="CL754" s="71"/>
      <c r="CM754" s="102"/>
      <c r="CN754" s="71"/>
      <c r="CO754" s="71"/>
      <c r="CP754" s="101"/>
      <c r="CQ754" s="100"/>
      <c r="CS754" s="49"/>
      <c r="CX754" s="97"/>
      <c r="CY754" s="71"/>
      <c r="CZ754" s="71"/>
      <c r="DB754" s="97"/>
      <c r="DC754" s="104"/>
      <c r="DD754" s="71"/>
      <c r="DE754" s="105"/>
      <c r="DF754" s="71"/>
      <c r="DG754" s="71"/>
      <c r="DH754" s="105"/>
      <c r="DI754" s="71"/>
      <c r="DJ754" s="71"/>
      <c r="DK754" s="71"/>
      <c r="DL754" s="71"/>
    </row>
    <row r="755">
      <c r="D755" s="96"/>
      <c r="G755" s="97"/>
      <c r="R755" s="98"/>
      <c r="BG755" s="96"/>
      <c r="BI755" s="97"/>
      <c r="BL755" s="97"/>
      <c r="BO755" s="97"/>
      <c r="BR755" s="97"/>
      <c r="BU755" s="97"/>
      <c r="BX755" s="97"/>
      <c r="CA755" s="97"/>
      <c r="CD755" s="97"/>
      <c r="CH755" s="99"/>
      <c r="CI755" s="100"/>
      <c r="CJ755" s="101"/>
      <c r="CK755" s="100"/>
      <c r="CL755" s="71"/>
      <c r="CM755" s="102"/>
      <c r="CN755" s="71"/>
      <c r="CO755" s="71"/>
      <c r="CP755" s="101"/>
      <c r="CQ755" s="100"/>
      <c r="CS755" s="49"/>
      <c r="CX755" s="97"/>
      <c r="CY755" s="71"/>
      <c r="CZ755" s="71"/>
      <c r="DB755" s="97"/>
      <c r="DC755" s="104"/>
      <c r="DD755" s="71"/>
      <c r="DE755" s="105"/>
      <c r="DF755" s="71"/>
      <c r="DG755" s="71"/>
      <c r="DH755" s="105"/>
      <c r="DI755" s="71"/>
      <c r="DJ755" s="71"/>
      <c r="DK755" s="71"/>
      <c r="DL755" s="71"/>
    </row>
    <row r="756">
      <c r="D756" s="96"/>
      <c r="G756" s="97"/>
      <c r="R756" s="98"/>
      <c r="BG756" s="96"/>
      <c r="BI756" s="97"/>
      <c r="BL756" s="97"/>
      <c r="BO756" s="97"/>
      <c r="BR756" s="97"/>
      <c r="BU756" s="97"/>
      <c r="BX756" s="97"/>
      <c r="CA756" s="97"/>
      <c r="CD756" s="97"/>
      <c r="CH756" s="99"/>
      <c r="CI756" s="100"/>
      <c r="CJ756" s="101"/>
      <c r="CK756" s="100"/>
      <c r="CL756" s="71"/>
      <c r="CM756" s="102"/>
      <c r="CN756" s="71"/>
      <c r="CO756" s="71"/>
      <c r="CP756" s="101"/>
      <c r="CQ756" s="100"/>
      <c r="CS756" s="49"/>
      <c r="CX756" s="97"/>
      <c r="CY756" s="71"/>
      <c r="CZ756" s="71"/>
      <c r="DB756" s="97"/>
      <c r="DC756" s="104"/>
      <c r="DD756" s="71"/>
      <c r="DE756" s="105"/>
      <c r="DF756" s="71"/>
      <c r="DG756" s="71"/>
      <c r="DH756" s="105"/>
      <c r="DI756" s="71"/>
      <c r="DJ756" s="71"/>
      <c r="DK756" s="71"/>
      <c r="DL756" s="71"/>
    </row>
    <row r="757">
      <c r="D757" s="96"/>
      <c r="G757" s="97"/>
      <c r="R757" s="98"/>
      <c r="BG757" s="96"/>
      <c r="BI757" s="97"/>
      <c r="BL757" s="97"/>
      <c r="BO757" s="97"/>
      <c r="BR757" s="97"/>
      <c r="BU757" s="97"/>
      <c r="BX757" s="97"/>
      <c r="CA757" s="97"/>
      <c r="CD757" s="97"/>
      <c r="CH757" s="99"/>
      <c r="CI757" s="100"/>
      <c r="CJ757" s="101"/>
      <c r="CK757" s="100"/>
      <c r="CL757" s="71"/>
      <c r="CM757" s="102"/>
      <c r="CN757" s="71"/>
      <c r="CO757" s="71"/>
      <c r="CP757" s="101"/>
      <c r="CQ757" s="100"/>
      <c r="CS757" s="49"/>
      <c r="CX757" s="97"/>
      <c r="CY757" s="71"/>
      <c r="CZ757" s="71"/>
      <c r="DB757" s="97"/>
      <c r="DC757" s="104"/>
      <c r="DD757" s="71"/>
      <c r="DE757" s="105"/>
      <c r="DF757" s="71"/>
      <c r="DG757" s="71"/>
      <c r="DH757" s="105"/>
      <c r="DI757" s="71"/>
      <c r="DJ757" s="71"/>
      <c r="DK757" s="71"/>
      <c r="DL757" s="71"/>
    </row>
    <row r="758">
      <c r="D758" s="96"/>
      <c r="G758" s="97"/>
      <c r="R758" s="98"/>
      <c r="BG758" s="96"/>
      <c r="BI758" s="97"/>
      <c r="BL758" s="97"/>
      <c r="BO758" s="97"/>
      <c r="BR758" s="97"/>
      <c r="BU758" s="97"/>
      <c r="BX758" s="97"/>
      <c r="CA758" s="97"/>
      <c r="CD758" s="97"/>
      <c r="CH758" s="99"/>
      <c r="CI758" s="100"/>
      <c r="CJ758" s="101"/>
      <c r="CK758" s="100"/>
      <c r="CL758" s="71"/>
      <c r="CM758" s="102"/>
      <c r="CN758" s="71"/>
      <c r="CO758" s="71"/>
      <c r="CP758" s="101"/>
      <c r="CQ758" s="100"/>
      <c r="CS758" s="49"/>
      <c r="CX758" s="97"/>
      <c r="CY758" s="71"/>
      <c r="CZ758" s="71"/>
      <c r="DB758" s="97"/>
      <c r="DC758" s="104"/>
      <c r="DD758" s="71"/>
      <c r="DE758" s="105"/>
      <c r="DF758" s="71"/>
      <c r="DG758" s="71"/>
      <c r="DH758" s="105"/>
      <c r="DI758" s="71"/>
      <c r="DJ758" s="71"/>
      <c r="DK758" s="71"/>
      <c r="DL758" s="71"/>
    </row>
    <row r="759">
      <c r="D759" s="96"/>
      <c r="G759" s="97"/>
      <c r="R759" s="98"/>
      <c r="BG759" s="96"/>
      <c r="BI759" s="97"/>
      <c r="BL759" s="97"/>
      <c r="BO759" s="97"/>
      <c r="BR759" s="97"/>
      <c r="BU759" s="97"/>
      <c r="BX759" s="97"/>
      <c r="CA759" s="97"/>
      <c r="CD759" s="97"/>
      <c r="CH759" s="99"/>
      <c r="CI759" s="100"/>
      <c r="CJ759" s="101"/>
      <c r="CK759" s="100"/>
      <c r="CL759" s="71"/>
      <c r="CM759" s="102"/>
      <c r="CN759" s="71"/>
      <c r="CO759" s="71"/>
      <c r="CP759" s="101"/>
      <c r="CQ759" s="100"/>
      <c r="CS759" s="49"/>
      <c r="CX759" s="97"/>
      <c r="CY759" s="71"/>
      <c r="CZ759" s="71"/>
      <c r="DB759" s="97"/>
      <c r="DC759" s="104"/>
      <c r="DD759" s="71"/>
      <c r="DE759" s="105"/>
      <c r="DF759" s="71"/>
      <c r="DG759" s="71"/>
      <c r="DH759" s="105"/>
      <c r="DI759" s="71"/>
      <c r="DJ759" s="71"/>
      <c r="DK759" s="71"/>
      <c r="DL759" s="71"/>
    </row>
    <row r="760">
      <c r="D760" s="96"/>
      <c r="G760" s="97"/>
      <c r="R760" s="98"/>
      <c r="BG760" s="96"/>
      <c r="BI760" s="97"/>
      <c r="BL760" s="97"/>
      <c r="BO760" s="97"/>
      <c r="BR760" s="97"/>
      <c r="BU760" s="97"/>
      <c r="BX760" s="97"/>
      <c r="CA760" s="97"/>
      <c r="CD760" s="97"/>
      <c r="CH760" s="99"/>
      <c r="CI760" s="100"/>
      <c r="CJ760" s="101"/>
      <c r="CK760" s="100"/>
      <c r="CL760" s="71"/>
      <c r="CM760" s="102"/>
      <c r="CN760" s="71"/>
      <c r="CO760" s="71"/>
      <c r="CP760" s="101"/>
      <c r="CQ760" s="100"/>
      <c r="CS760" s="49"/>
      <c r="CX760" s="97"/>
      <c r="CY760" s="71"/>
      <c r="CZ760" s="71"/>
      <c r="DB760" s="97"/>
      <c r="DC760" s="104"/>
      <c r="DD760" s="71"/>
      <c r="DE760" s="105"/>
      <c r="DF760" s="71"/>
      <c r="DG760" s="71"/>
      <c r="DH760" s="105"/>
      <c r="DI760" s="71"/>
      <c r="DJ760" s="71"/>
      <c r="DK760" s="71"/>
      <c r="DL760" s="71"/>
    </row>
    <row r="761">
      <c r="D761" s="96"/>
      <c r="G761" s="97"/>
      <c r="R761" s="98"/>
      <c r="BG761" s="96"/>
      <c r="BI761" s="97"/>
      <c r="BL761" s="97"/>
      <c r="BO761" s="97"/>
      <c r="BR761" s="97"/>
      <c r="BU761" s="97"/>
      <c r="BX761" s="97"/>
      <c r="CA761" s="97"/>
      <c r="CD761" s="97"/>
      <c r="CH761" s="99"/>
      <c r="CI761" s="100"/>
      <c r="CJ761" s="101"/>
      <c r="CK761" s="100"/>
      <c r="CL761" s="71"/>
      <c r="CM761" s="102"/>
      <c r="CN761" s="71"/>
      <c r="CO761" s="71"/>
      <c r="CP761" s="101"/>
      <c r="CQ761" s="100"/>
      <c r="CS761" s="49"/>
      <c r="CX761" s="97"/>
      <c r="CY761" s="71"/>
      <c r="CZ761" s="71"/>
      <c r="DB761" s="97"/>
      <c r="DC761" s="104"/>
      <c r="DD761" s="71"/>
      <c r="DE761" s="105"/>
      <c r="DF761" s="71"/>
      <c r="DG761" s="71"/>
      <c r="DH761" s="105"/>
      <c r="DI761" s="71"/>
      <c r="DJ761" s="71"/>
      <c r="DK761" s="71"/>
      <c r="DL761" s="71"/>
    </row>
    <row r="762">
      <c r="D762" s="96"/>
      <c r="G762" s="97"/>
      <c r="R762" s="98"/>
      <c r="BG762" s="96"/>
      <c r="BI762" s="97"/>
      <c r="BL762" s="97"/>
      <c r="BO762" s="97"/>
      <c r="BR762" s="97"/>
      <c r="BU762" s="97"/>
      <c r="BX762" s="97"/>
      <c r="CA762" s="97"/>
      <c r="CD762" s="97"/>
      <c r="CH762" s="99"/>
      <c r="CI762" s="100"/>
      <c r="CJ762" s="101"/>
      <c r="CK762" s="100"/>
      <c r="CL762" s="71"/>
      <c r="CM762" s="102"/>
      <c r="CN762" s="71"/>
      <c r="CO762" s="71"/>
      <c r="CP762" s="101"/>
      <c r="CQ762" s="100"/>
      <c r="CS762" s="49"/>
      <c r="CX762" s="97"/>
      <c r="CY762" s="71"/>
      <c r="CZ762" s="71"/>
      <c r="DB762" s="97"/>
      <c r="DC762" s="104"/>
      <c r="DD762" s="71"/>
      <c r="DE762" s="105"/>
      <c r="DF762" s="71"/>
      <c r="DG762" s="71"/>
      <c r="DH762" s="105"/>
      <c r="DI762" s="71"/>
      <c r="DJ762" s="71"/>
      <c r="DK762" s="71"/>
      <c r="DL762" s="71"/>
    </row>
    <row r="763">
      <c r="D763" s="96"/>
      <c r="G763" s="97"/>
      <c r="R763" s="98"/>
      <c r="BG763" s="96"/>
      <c r="BI763" s="97"/>
      <c r="BL763" s="97"/>
      <c r="BO763" s="97"/>
      <c r="BR763" s="97"/>
      <c r="BU763" s="97"/>
      <c r="BX763" s="97"/>
      <c r="CA763" s="97"/>
      <c r="CD763" s="97"/>
      <c r="CH763" s="99"/>
      <c r="CI763" s="100"/>
      <c r="CJ763" s="101"/>
      <c r="CK763" s="100"/>
      <c r="CL763" s="71"/>
      <c r="CM763" s="102"/>
      <c r="CN763" s="71"/>
      <c r="CO763" s="71"/>
      <c r="CP763" s="101"/>
      <c r="CQ763" s="100"/>
      <c r="CS763" s="49"/>
      <c r="CX763" s="97"/>
      <c r="CY763" s="71"/>
      <c r="CZ763" s="71"/>
      <c r="DB763" s="97"/>
      <c r="DC763" s="104"/>
      <c r="DD763" s="71"/>
      <c r="DE763" s="105"/>
      <c r="DF763" s="71"/>
      <c r="DG763" s="71"/>
      <c r="DH763" s="105"/>
      <c r="DI763" s="71"/>
      <c r="DJ763" s="71"/>
      <c r="DK763" s="71"/>
      <c r="DL763" s="71"/>
    </row>
    <row r="764">
      <c r="D764" s="96"/>
      <c r="G764" s="97"/>
      <c r="R764" s="98"/>
      <c r="BG764" s="96"/>
      <c r="BI764" s="97"/>
      <c r="BL764" s="97"/>
      <c r="BO764" s="97"/>
      <c r="BR764" s="97"/>
      <c r="BU764" s="97"/>
      <c r="BX764" s="97"/>
      <c r="CA764" s="97"/>
      <c r="CD764" s="97"/>
      <c r="CH764" s="99"/>
      <c r="CI764" s="100"/>
      <c r="CJ764" s="101"/>
      <c r="CK764" s="100"/>
      <c r="CL764" s="71"/>
      <c r="CM764" s="102"/>
      <c r="CN764" s="71"/>
      <c r="CO764" s="71"/>
      <c r="CP764" s="101"/>
      <c r="CQ764" s="100"/>
      <c r="CS764" s="49"/>
      <c r="CX764" s="97"/>
      <c r="CY764" s="71"/>
      <c r="CZ764" s="71"/>
      <c r="DB764" s="97"/>
      <c r="DC764" s="104"/>
      <c r="DD764" s="71"/>
      <c r="DE764" s="105"/>
      <c r="DF764" s="71"/>
      <c r="DG764" s="71"/>
      <c r="DH764" s="105"/>
      <c r="DI764" s="71"/>
      <c r="DJ764" s="71"/>
      <c r="DK764" s="71"/>
      <c r="DL764" s="71"/>
    </row>
    <row r="765">
      <c r="D765" s="96"/>
      <c r="G765" s="97"/>
      <c r="R765" s="98"/>
      <c r="BG765" s="96"/>
      <c r="BI765" s="97"/>
      <c r="BL765" s="97"/>
      <c r="BO765" s="97"/>
      <c r="BR765" s="97"/>
      <c r="BU765" s="97"/>
      <c r="BX765" s="97"/>
      <c r="CA765" s="97"/>
      <c r="CD765" s="97"/>
      <c r="CH765" s="99"/>
      <c r="CI765" s="100"/>
      <c r="CJ765" s="101"/>
      <c r="CK765" s="100"/>
      <c r="CL765" s="71"/>
      <c r="CM765" s="102"/>
      <c r="CN765" s="71"/>
      <c r="CO765" s="71"/>
      <c r="CP765" s="101"/>
      <c r="CQ765" s="100"/>
      <c r="CS765" s="49"/>
      <c r="CX765" s="97"/>
      <c r="CY765" s="71"/>
      <c r="CZ765" s="71"/>
      <c r="DB765" s="97"/>
      <c r="DC765" s="104"/>
      <c r="DD765" s="71"/>
      <c r="DE765" s="105"/>
      <c r="DF765" s="71"/>
      <c r="DG765" s="71"/>
      <c r="DH765" s="105"/>
      <c r="DI765" s="71"/>
      <c r="DJ765" s="71"/>
      <c r="DK765" s="71"/>
      <c r="DL765" s="71"/>
    </row>
    <row r="766">
      <c r="D766" s="96"/>
      <c r="G766" s="97"/>
      <c r="R766" s="98"/>
      <c r="BG766" s="96"/>
      <c r="BI766" s="97"/>
      <c r="BL766" s="97"/>
      <c r="BO766" s="97"/>
      <c r="BR766" s="97"/>
      <c r="BU766" s="97"/>
      <c r="BX766" s="97"/>
      <c r="CA766" s="97"/>
      <c r="CD766" s="97"/>
      <c r="CH766" s="99"/>
      <c r="CI766" s="100"/>
      <c r="CJ766" s="101"/>
      <c r="CK766" s="100"/>
      <c r="CL766" s="71"/>
      <c r="CM766" s="102"/>
      <c r="CN766" s="71"/>
      <c r="CO766" s="71"/>
      <c r="CP766" s="101"/>
      <c r="CQ766" s="100"/>
      <c r="CS766" s="49"/>
      <c r="CX766" s="97"/>
      <c r="CY766" s="71"/>
      <c r="CZ766" s="71"/>
      <c r="DB766" s="97"/>
      <c r="DC766" s="104"/>
      <c r="DD766" s="71"/>
      <c r="DE766" s="105"/>
      <c r="DF766" s="71"/>
      <c r="DG766" s="71"/>
      <c r="DH766" s="105"/>
      <c r="DI766" s="71"/>
      <c r="DJ766" s="71"/>
      <c r="DK766" s="71"/>
      <c r="DL766" s="71"/>
    </row>
    <row r="767">
      <c r="D767" s="96"/>
      <c r="G767" s="97"/>
      <c r="R767" s="98"/>
      <c r="BG767" s="96"/>
      <c r="BI767" s="97"/>
      <c r="BL767" s="97"/>
      <c r="BO767" s="97"/>
      <c r="BR767" s="97"/>
      <c r="BU767" s="97"/>
      <c r="BX767" s="97"/>
      <c r="CA767" s="97"/>
      <c r="CD767" s="97"/>
      <c r="CH767" s="99"/>
      <c r="CI767" s="100"/>
      <c r="CJ767" s="101"/>
      <c r="CK767" s="100"/>
      <c r="CL767" s="71"/>
      <c r="CM767" s="102"/>
      <c r="CN767" s="71"/>
      <c r="CO767" s="71"/>
      <c r="CP767" s="101"/>
      <c r="CQ767" s="100"/>
      <c r="CS767" s="49"/>
      <c r="CX767" s="97"/>
      <c r="CY767" s="71"/>
      <c r="CZ767" s="71"/>
      <c r="DB767" s="97"/>
      <c r="DC767" s="104"/>
      <c r="DD767" s="71"/>
      <c r="DE767" s="105"/>
      <c r="DF767" s="71"/>
      <c r="DG767" s="71"/>
      <c r="DH767" s="105"/>
      <c r="DI767" s="71"/>
      <c r="DJ767" s="71"/>
      <c r="DK767" s="71"/>
      <c r="DL767" s="71"/>
    </row>
    <row r="768">
      <c r="D768" s="96"/>
      <c r="G768" s="97"/>
      <c r="R768" s="98"/>
      <c r="BG768" s="96"/>
      <c r="BI768" s="97"/>
      <c r="BL768" s="97"/>
      <c r="BO768" s="97"/>
      <c r="BR768" s="97"/>
      <c r="BU768" s="97"/>
      <c r="BX768" s="97"/>
      <c r="CA768" s="97"/>
      <c r="CD768" s="97"/>
      <c r="CH768" s="99"/>
      <c r="CI768" s="100"/>
      <c r="CJ768" s="101"/>
      <c r="CK768" s="100"/>
      <c r="CL768" s="71"/>
      <c r="CM768" s="102"/>
      <c r="CN768" s="71"/>
      <c r="CO768" s="71"/>
      <c r="CP768" s="101"/>
      <c r="CQ768" s="100"/>
      <c r="CS768" s="49"/>
      <c r="CX768" s="97"/>
      <c r="CY768" s="71"/>
      <c r="CZ768" s="71"/>
      <c r="DB768" s="97"/>
      <c r="DC768" s="104"/>
      <c r="DD768" s="71"/>
      <c r="DE768" s="105"/>
      <c r="DF768" s="71"/>
      <c r="DG768" s="71"/>
      <c r="DH768" s="105"/>
      <c r="DI768" s="71"/>
      <c r="DJ768" s="71"/>
      <c r="DK768" s="71"/>
      <c r="DL768" s="71"/>
    </row>
    <row r="769">
      <c r="D769" s="96"/>
      <c r="G769" s="97"/>
      <c r="R769" s="98"/>
      <c r="BG769" s="96"/>
      <c r="BI769" s="97"/>
      <c r="BL769" s="97"/>
      <c r="BO769" s="97"/>
      <c r="BR769" s="97"/>
      <c r="BU769" s="97"/>
      <c r="BX769" s="97"/>
      <c r="CA769" s="97"/>
      <c r="CD769" s="97"/>
      <c r="CH769" s="99"/>
      <c r="CI769" s="100"/>
      <c r="CJ769" s="101"/>
      <c r="CK769" s="100"/>
      <c r="CL769" s="71"/>
      <c r="CM769" s="102"/>
      <c r="CN769" s="71"/>
      <c r="CO769" s="71"/>
      <c r="CP769" s="101"/>
      <c r="CQ769" s="100"/>
      <c r="CS769" s="49"/>
      <c r="CX769" s="97"/>
      <c r="CY769" s="71"/>
      <c r="CZ769" s="71"/>
      <c r="DB769" s="97"/>
      <c r="DC769" s="104"/>
      <c r="DD769" s="71"/>
      <c r="DE769" s="105"/>
      <c r="DF769" s="71"/>
      <c r="DG769" s="71"/>
      <c r="DH769" s="105"/>
      <c r="DI769" s="71"/>
      <c r="DJ769" s="71"/>
      <c r="DK769" s="71"/>
      <c r="DL769" s="71"/>
    </row>
    <row r="770">
      <c r="D770" s="96"/>
      <c r="G770" s="97"/>
      <c r="R770" s="98"/>
      <c r="BG770" s="96"/>
      <c r="BI770" s="97"/>
      <c r="BL770" s="97"/>
      <c r="BO770" s="97"/>
      <c r="BR770" s="97"/>
      <c r="BU770" s="97"/>
      <c r="BX770" s="97"/>
      <c r="CA770" s="97"/>
      <c r="CD770" s="97"/>
      <c r="CH770" s="99"/>
      <c r="CI770" s="100"/>
      <c r="CJ770" s="101"/>
      <c r="CK770" s="100"/>
      <c r="CL770" s="71"/>
      <c r="CM770" s="102"/>
      <c r="CN770" s="71"/>
      <c r="CO770" s="71"/>
      <c r="CP770" s="101"/>
      <c r="CQ770" s="100"/>
      <c r="CS770" s="49"/>
      <c r="CX770" s="97"/>
      <c r="CY770" s="71"/>
      <c r="CZ770" s="71"/>
      <c r="DB770" s="97"/>
      <c r="DC770" s="104"/>
      <c r="DD770" s="71"/>
      <c r="DE770" s="105"/>
      <c r="DF770" s="71"/>
      <c r="DG770" s="71"/>
      <c r="DH770" s="105"/>
      <c r="DI770" s="71"/>
      <c r="DJ770" s="71"/>
      <c r="DK770" s="71"/>
      <c r="DL770" s="71"/>
    </row>
    <row r="771">
      <c r="D771" s="96"/>
      <c r="G771" s="97"/>
      <c r="R771" s="98"/>
      <c r="BG771" s="96"/>
      <c r="BI771" s="97"/>
      <c r="BL771" s="97"/>
      <c r="BO771" s="97"/>
      <c r="BR771" s="97"/>
      <c r="BU771" s="97"/>
      <c r="BX771" s="97"/>
      <c r="CA771" s="97"/>
      <c r="CD771" s="97"/>
      <c r="CH771" s="99"/>
      <c r="CI771" s="100"/>
      <c r="CJ771" s="101"/>
      <c r="CK771" s="100"/>
      <c r="CL771" s="71"/>
      <c r="CM771" s="102"/>
      <c r="CN771" s="71"/>
      <c r="CO771" s="71"/>
      <c r="CP771" s="101"/>
      <c r="CQ771" s="100"/>
      <c r="CS771" s="49"/>
      <c r="CX771" s="97"/>
      <c r="CY771" s="71"/>
      <c r="CZ771" s="71"/>
      <c r="DB771" s="97"/>
      <c r="DC771" s="104"/>
      <c r="DD771" s="71"/>
      <c r="DE771" s="105"/>
      <c r="DF771" s="71"/>
      <c r="DG771" s="71"/>
      <c r="DH771" s="105"/>
      <c r="DI771" s="71"/>
      <c r="DJ771" s="71"/>
      <c r="DK771" s="71"/>
      <c r="DL771" s="71"/>
    </row>
    <row r="772">
      <c r="D772" s="96"/>
      <c r="G772" s="97"/>
      <c r="R772" s="98"/>
      <c r="BG772" s="96"/>
      <c r="BI772" s="97"/>
      <c r="BL772" s="97"/>
      <c r="BO772" s="97"/>
      <c r="BR772" s="97"/>
      <c r="BU772" s="97"/>
      <c r="BX772" s="97"/>
      <c r="CA772" s="97"/>
      <c r="CD772" s="97"/>
      <c r="CH772" s="99"/>
      <c r="CI772" s="100"/>
      <c r="CJ772" s="101"/>
      <c r="CK772" s="100"/>
      <c r="CL772" s="71"/>
      <c r="CM772" s="102"/>
      <c r="CN772" s="71"/>
      <c r="CO772" s="71"/>
      <c r="CP772" s="101"/>
      <c r="CQ772" s="100"/>
      <c r="CS772" s="49"/>
      <c r="CX772" s="97"/>
      <c r="CY772" s="71"/>
      <c r="CZ772" s="71"/>
      <c r="DB772" s="97"/>
      <c r="DC772" s="104"/>
      <c r="DD772" s="71"/>
      <c r="DE772" s="105"/>
      <c r="DF772" s="71"/>
      <c r="DG772" s="71"/>
      <c r="DH772" s="105"/>
      <c r="DI772" s="71"/>
      <c r="DJ772" s="71"/>
      <c r="DK772" s="71"/>
      <c r="DL772" s="71"/>
    </row>
    <row r="773">
      <c r="D773" s="96"/>
      <c r="G773" s="97"/>
      <c r="R773" s="98"/>
      <c r="BG773" s="96"/>
      <c r="BI773" s="97"/>
      <c r="BL773" s="97"/>
      <c r="BO773" s="97"/>
      <c r="BR773" s="97"/>
      <c r="BU773" s="97"/>
      <c r="BX773" s="97"/>
      <c r="CA773" s="97"/>
      <c r="CD773" s="97"/>
      <c r="CH773" s="99"/>
      <c r="CI773" s="100"/>
      <c r="CJ773" s="101"/>
      <c r="CK773" s="100"/>
      <c r="CL773" s="71"/>
      <c r="CM773" s="102"/>
      <c r="CN773" s="71"/>
      <c r="CO773" s="71"/>
      <c r="CP773" s="101"/>
      <c r="CQ773" s="100"/>
      <c r="CS773" s="49"/>
      <c r="CX773" s="97"/>
      <c r="CY773" s="71"/>
      <c r="CZ773" s="71"/>
      <c r="DB773" s="97"/>
      <c r="DC773" s="104"/>
      <c r="DD773" s="71"/>
      <c r="DE773" s="105"/>
      <c r="DF773" s="71"/>
      <c r="DG773" s="71"/>
      <c r="DH773" s="105"/>
      <c r="DI773" s="71"/>
      <c r="DJ773" s="71"/>
      <c r="DK773" s="71"/>
      <c r="DL773" s="71"/>
    </row>
    <row r="774">
      <c r="D774" s="96"/>
      <c r="G774" s="97"/>
      <c r="R774" s="98"/>
      <c r="BG774" s="96"/>
      <c r="BI774" s="97"/>
      <c r="BL774" s="97"/>
      <c r="BO774" s="97"/>
      <c r="BR774" s="97"/>
      <c r="BU774" s="97"/>
      <c r="BX774" s="97"/>
      <c r="CA774" s="97"/>
      <c r="CD774" s="97"/>
      <c r="CH774" s="99"/>
      <c r="CI774" s="100"/>
      <c r="CJ774" s="101"/>
      <c r="CK774" s="100"/>
      <c r="CL774" s="71"/>
      <c r="CM774" s="102"/>
      <c r="CN774" s="71"/>
      <c r="CO774" s="71"/>
      <c r="CP774" s="101"/>
      <c r="CQ774" s="100"/>
      <c r="CS774" s="49"/>
      <c r="CX774" s="97"/>
      <c r="CY774" s="71"/>
      <c r="CZ774" s="71"/>
      <c r="DB774" s="97"/>
      <c r="DC774" s="104"/>
      <c r="DD774" s="71"/>
      <c r="DE774" s="105"/>
      <c r="DF774" s="71"/>
      <c r="DG774" s="71"/>
      <c r="DH774" s="105"/>
      <c r="DI774" s="71"/>
      <c r="DJ774" s="71"/>
      <c r="DK774" s="71"/>
      <c r="DL774" s="71"/>
    </row>
    <row r="775">
      <c r="D775" s="96"/>
      <c r="G775" s="97"/>
      <c r="R775" s="98"/>
      <c r="BG775" s="96"/>
      <c r="BI775" s="97"/>
      <c r="BL775" s="97"/>
      <c r="BO775" s="97"/>
      <c r="BR775" s="97"/>
      <c r="BU775" s="97"/>
      <c r="BX775" s="97"/>
      <c r="CA775" s="97"/>
      <c r="CD775" s="97"/>
      <c r="CH775" s="99"/>
      <c r="CI775" s="100"/>
      <c r="CJ775" s="101"/>
      <c r="CK775" s="100"/>
      <c r="CL775" s="71"/>
      <c r="CM775" s="102"/>
      <c r="CN775" s="71"/>
      <c r="CO775" s="71"/>
      <c r="CP775" s="101"/>
      <c r="CQ775" s="100"/>
      <c r="CS775" s="49"/>
      <c r="CX775" s="97"/>
      <c r="CY775" s="71"/>
      <c r="CZ775" s="71"/>
      <c r="DB775" s="97"/>
      <c r="DC775" s="104"/>
      <c r="DD775" s="71"/>
      <c r="DE775" s="105"/>
      <c r="DF775" s="71"/>
      <c r="DG775" s="71"/>
      <c r="DH775" s="105"/>
      <c r="DI775" s="71"/>
      <c r="DJ775" s="71"/>
      <c r="DK775" s="71"/>
      <c r="DL775" s="71"/>
    </row>
    <row r="776">
      <c r="D776" s="96"/>
      <c r="G776" s="97"/>
      <c r="R776" s="98"/>
      <c r="BG776" s="96"/>
      <c r="BI776" s="97"/>
      <c r="BL776" s="97"/>
      <c r="BO776" s="97"/>
      <c r="BR776" s="97"/>
      <c r="BU776" s="97"/>
      <c r="BX776" s="97"/>
      <c r="CA776" s="97"/>
      <c r="CD776" s="97"/>
      <c r="CH776" s="99"/>
      <c r="CI776" s="100"/>
      <c r="CJ776" s="101"/>
      <c r="CK776" s="100"/>
      <c r="CL776" s="71"/>
      <c r="CM776" s="102"/>
      <c r="CN776" s="71"/>
      <c r="CO776" s="71"/>
      <c r="CP776" s="101"/>
      <c r="CQ776" s="100"/>
      <c r="CS776" s="49"/>
      <c r="CX776" s="97"/>
      <c r="CY776" s="71"/>
      <c r="CZ776" s="71"/>
      <c r="DB776" s="97"/>
      <c r="DC776" s="104"/>
      <c r="DD776" s="71"/>
      <c r="DE776" s="105"/>
      <c r="DF776" s="71"/>
      <c r="DG776" s="71"/>
      <c r="DH776" s="105"/>
      <c r="DI776" s="71"/>
      <c r="DJ776" s="71"/>
      <c r="DK776" s="71"/>
      <c r="DL776" s="71"/>
    </row>
    <row r="777">
      <c r="D777" s="96"/>
      <c r="G777" s="97"/>
      <c r="R777" s="98"/>
      <c r="BG777" s="96"/>
      <c r="BI777" s="97"/>
      <c r="BL777" s="97"/>
      <c r="BO777" s="97"/>
      <c r="BR777" s="97"/>
      <c r="BU777" s="97"/>
      <c r="BX777" s="97"/>
      <c r="CA777" s="97"/>
      <c r="CD777" s="97"/>
      <c r="CH777" s="99"/>
      <c r="CI777" s="100"/>
      <c r="CJ777" s="101"/>
      <c r="CK777" s="100"/>
      <c r="CL777" s="71"/>
      <c r="CM777" s="102"/>
      <c r="CN777" s="71"/>
      <c r="CO777" s="71"/>
      <c r="CP777" s="101"/>
      <c r="CQ777" s="100"/>
      <c r="CS777" s="49"/>
      <c r="CX777" s="97"/>
      <c r="CY777" s="71"/>
      <c r="CZ777" s="71"/>
      <c r="DB777" s="97"/>
      <c r="DC777" s="104"/>
      <c r="DD777" s="71"/>
      <c r="DE777" s="105"/>
      <c r="DF777" s="71"/>
      <c r="DG777" s="71"/>
      <c r="DH777" s="105"/>
      <c r="DI777" s="71"/>
      <c r="DJ777" s="71"/>
      <c r="DK777" s="71"/>
      <c r="DL777" s="71"/>
    </row>
    <row r="778">
      <c r="D778" s="96"/>
      <c r="G778" s="97"/>
      <c r="R778" s="98"/>
      <c r="BG778" s="96"/>
      <c r="BI778" s="97"/>
      <c r="BL778" s="97"/>
      <c r="BO778" s="97"/>
      <c r="BR778" s="97"/>
      <c r="BU778" s="97"/>
      <c r="BX778" s="97"/>
      <c r="CA778" s="97"/>
      <c r="CD778" s="97"/>
      <c r="CH778" s="99"/>
      <c r="CI778" s="100"/>
      <c r="CJ778" s="101"/>
      <c r="CK778" s="100"/>
      <c r="CL778" s="71"/>
      <c r="CM778" s="102"/>
      <c r="CN778" s="71"/>
      <c r="CO778" s="71"/>
      <c r="CP778" s="101"/>
      <c r="CQ778" s="100"/>
      <c r="CS778" s="49"/>
      <c r="CX778" s="97"/>
      <c r="CY778" s="71"/>
      <c r="CZ778" s="71"/>
      <c r="DB778" s="97"/>
      <c r="DC778" s="104"/>
      <c r="DD778" s="71"/>
      <c r="DE778" s="105"/>
      <c r="DF778" s="71"/>
      <c r="DG778" s="71"/>
      <c r="DH778" s="105"/>
      <c r="DI778" s="71"/>
      <c r="DJ778" s="71"/>
      <c r="DK778" s="71"/>
      <c r="DL778" s="71"/>
    </row>
    <row r="779">
      <c r="D779" s="96"/>
      <c r="G779" s="97"/>
      <c r="R779" s="98"/>
      <c r="BG779" s="96"/>
      <c r="BI779" s="97"/>
      <c r="BL779" s="97"/>
      <c r="BO779" s="97"/>
      <c r="BR779" s="97"/>
      <c r="BU779" s="97"/>
      <c r="BX779" s="97"/>
      <c r="CA779" s="97"/>
      <c r="CD779" s="97"/>
      <c r="CH779" s="99"/>
      <c r="CI779" s="100"/>
      <c r="CJ779" s="101"/>
      <c r="CK779" s="100"/>
      <c r="CL779" s="71"/>
      <c r="CM779" s="102"/>
      <c r="CN779" s="71"/>
      <c r="CO779" s="71"/>
      <c r="CP779" s="101"/>
      <c r="CQ779" s="100"/>
      <c r="CS779" s="49"/>
      <c r="CX779" s="97"/>
      <c r="CY779" s="71"/>
      <c r="CZ779" s="71"/>
      <c r="DB779" s="97"/>
      <c r="DC779" s="104"/>
      <c r="DD779" s="71"/>
      <c r="DE779" s="105"/>
      <c r="DF779" s="71"/>
      <c r="DG779" s="71"/>
      <c r="DH779" s="105"/>
      <c r="DI779" s="71"/>
      <c r="DJ779" s="71"/>
      <c r="DK779" s="71"/>
      <c r="DL779" s="71"/>
    </row>
    <row r="780">
      <c r="D780" s="96"/>
      <c r="G780" s="97"/>
      <c r="R780" s="98"/>
      <c r="BG780" s="96"/>
      <c r="BI780" s="97"/>
      <c r="BL780" s="97"/>
      <c r="BO780" s="97"/>
      <c r="BR780" s="97"/>
      <c r="BU780" s="97"/>
      <c r="BX780" s="97"/>
      <c r="CA780" s="97"/>
      <c r="CD780" s="97"/>
      <c r="CH780" s="99"/>
      <c r="CI780" s="100"/>
      <c r="CJ780" s="101"/>
      <c r="CK780" s="100"/>
      <c r="CL780" s="71"/>
      <c r="CM780" s="102"/>
      <c r="CN780" s="71"/>
      <c r="CO780" s="71"/>
      <c r="CP780" s="101"/>
      <c r="CQ780" s="100"/>
      <c r="CS780" s="49"/>
      <c r="CX780" s="97"/>
      <c r="CY780" s="71"/>
      <c r="CZ780" s="71"/>
      <c r="DB780" s="97"/>
      <c r="DC780" s="104"/>
      <c r="DD780" s="71"/>
      <c r="DE780" s="105"/>
      <c r="DF780" s="71"/>
      <c r="DG780" s="71"/>
      <c r="DH780" s="105"/>
      <c r="DI780" s="71"/>
      <c r="DJ780" s="71"/>
      <c r="DK780" s="71"/>
      <c r="DL780" s="71"/>
    </row>
    <row r="781">
      <c r="D781" s="96"/>
      <c r="G781" s="97"/>
      <c r="R781" s="98"/>
      <c r="BG781" s="96"/>
      <c r="BI781" s="97"/>
      <c r="BL781" s="97"/>
      <c r="BO781" s="97"/>
      <c r="BR781" s="97"/>
      <c r="BU781" s="97"/>
      <c r="BX781" s="97"/>
      <c r="CA781" s="97"/>
      <c r="CD781" s="97"/>
      <c r="CH781" s="99"/>
      <c r="CI781" s="100"/>
      <c r="CJ781" s="101"/>
      <c r="CK781" s="100"/>
      <c r="CL781" s="71"/>
      <c r="CM781" s="102"/>
      <c r="CN781" s="71"/>
      <c r="CO781" s="71"/>
      <c r="CP781" s="101"/>
      <c r="CQ781" s="100"/>
      <c r="CS781" s="49"/>
      <c r="CX781" s="97"/>
      <c r="CY781" s="71"/>
      <c r="CZ781" s="71"/>
      <c r="DB781" s="97"/>
      <c r="DC781" s="104"/>
      <c r="DD781" s="71"/>
      <c r="DE781" s="105"/>
      <c r="DF781" s="71"/>
      <c r="DG781" s="71"/>
      <c r="DH781" s="105"/>
      <c r="DI781" s="71"/>
      <c r="DJ781" s="71"/>
      <c r="DK781" s="71"/>
      <c r="DL781" s="71"/>
    </row>
    <row r="782">
      <c r="D782" s="96"/>
      <c r="G782" s="97"/>
      <c r="R782" s="98"/>
      <c r="BG782" s="96"/>
      <c r="BI782" s="97"/>
      <c r="BL782" s="97"/>
      <c r="BO782" s="97"/>
      <c r="BR782" s="97"/>
      <c r="BU782" s="97"/>
      <c r="BX782" s="97"/>
      <c r="CA782" s="97"/>
      <c r="CD782" s="97"/>
      <c r="CH782" s="99"/>
      <c r="CI782" s="100"/>
      <c r="CJ782" s="101"/>
      <c r="CK782" s="100"/>
      <c r="CL782" s="71"/>
      <c r="CM782" s="102"/>
      <c r="CN782" s="71"/>
      <c r="CO782" s="71"/>
      <c r="CP782" s="101"/>
      <c r="CQ782" s="100"/>
      <c r="CS782" s="49"/>
      <c r="CX782" s="97"/>
      <c r="CY782" s="71"/>
      <c r="CZ782" s="71"/>
      <c r="DB782" s="97"/>
      <c r="DC782" s="104"/>
      <c r="DD782" s="71"/>
      <c r="DE782" s="105"/>
      <c r="DF782" s="71"/>
      <c r="DG782" s="71"/>
      <c r="DH782" s="105"/>
      <c r="DI782" s="71"/>
      <c r="DJ782" s="71"/>
      <c r="DK782" s="71"/>
      <c r="DL782" s="71"/>
    </row>
    <row r="783">
      <c r="D783" s="96"/>
      <c r="G783" s="97"/>
      <c r="R783" s="98"/>
      <c r="BG783" s="96"/>
      <c r="BI783" s="97"/>
      <c r="BL783" s="97"/>
      <c r="BO783" s="97"/>
      <c r="BR783" s="97"/>
      <c r="BU783" s="97"/>
      <c r="BX783" s="97"/>
      <c r="CA783" s="97"/>
      <c r="CD783" s="97"/>
      <c r="CH783" s="99"/>
      <c r="CI783" s="100"/>
      <c r="CJ783" s="101"/>
      <c r="CK783" s="100"/>
      <c r="CL783" s="71"/>
      <c r="CM783" s="102"/>
      <c r="CN783" s="71"/>
      <c r="CO783" s="71"/>
      <c r="CP783" s="101"/>
      <c r="CQ783" s="100"/>
      <c r="CS783" s="49"/>
      <c r="CX783" s="97"/>
      <c r="CY783" s="71"/>
      <c r="CZ783" s="71"/>
      <c r="DB783" s="97"/>
      <c r="DC783" s="104"/>
      <c r="DD783" s="71"/>
      <c r="DE783" s="105"/>
      <c r="DF783" s="71"/>
      <c r="DG783" s="71"/>
      <c r="DH783" s="105"/>
      <c r="DI783" s="71"/>
      <c r="DJ783" s="71"/>
      <c r="DK783" s="71"/>
      <c r="DL783" s="71"/>
    </row>
    <row r="784">
      <c r="D784" s="96"/>
      <c r="G784" s="97"/>
      <c r="R784" s="98"/>
      <c r="BG784" s="96"/>
      <c r="BI784" s="97"/>
      <c r="BL784" s="97"/>
      <c r="BO784" s="97"/>
      <c r="BR784" s="97"/>
      <c r="BU784" s="97"/>
      <c r="BX784" s="97"/>
      <c r="CA784" s="97"/>
      <c r="CD784" s="97"/>
      <c r="CH784" s="99"/>
      <c r="CI784" s="100"/>
      <c r="CJ784" s="101"/>
      <c r="CK784" s="100"/>
      <c r="CL784" s="71"/>
      <c r="CM784" s="102"/>
      <c r="CN784" s="71"/>
      <c r="CO784" s="71"/>
      <c r="CP784" s="101"/>
      <c r="CQ784" s="100"/>
      <c r="CS784" s="49"/>
      <c r="CX784" s="97"/>
      <c r="CY784" s="71"/>
      <c r="CZ784" s="71"/>
      <c r="DB784" s="97"/>
      <c r="DC784" s="104"/>
      <c r="DD784" s="71"/>
      <c r="DE784" s="105"/>
      <c r="DF784" s="71"/>
      <c r="DG784" s="71"/>
      <c r="DH784" s="105"/>
      <c r="DI784" s="71"/>
      <c r="DJ784" s="71"/>
      <c r="DK784" s="71"/>
      <c r="DL784" s="71"/>
    </row>
    <row r="785">
      <c r="D785" s="96"/>
      <c r="G785" s="97"/>
      <c r="R785" s="98"/>
      <c r="BG785" s="96"/>
      <c r="BI785" s="97"/>
      <c r="BL785" s="97"/>
      <c r="BO785" s="97"/>
      <c r="BR785" s="97"/>
      <c r="BU785" s="97"/>
      <c r="BX785" s="97"/>
      <c r="CA785" s="97"/>
      <c r="CD785" s="97"/>
      <c r="CH785" s="99"/>
      <c r="CI785" s="100"/>
      <c r="CJ785" s="101"/>
      <c r="CK785" s="100"/>
      <c r="CL785" s="71"/>
      <c r="CM785" s="102"/>
      <c r="CN785" s="71"/>
      <c r="CO785" s="71"/>
      <c r="CP785" s="101"/>
      <c r="CQ785" s="100"/>
      <c r="CS785" s="49"/>
      <c r="CX785" s="97"/>
      <c r="CY785" s="71"/>
      <c r="CZ785" s="71"/>
      <c r="DB785" s="97"/>
      <c r="DC785" s="104"/>
      <c r="DD785" s="71"/>
      <c r="DE785" s="105"/>
      <c r="DF785" s="71"/>
      <c r="DG785" s="71"/>
      <c r="DH785" s="105"/>
      <c r="DI785" s="71"/>
      <c r="DJ785" s="71"/>
      <c r="DK785" s="71"/>
      <c r="DL785" s="71"/>
    </row>
    <row r="786">
      <c r="D786" s="96"/>
      <c r="G786" s="97"/>
      <c r="R786" s="98"/>
      <c r="BG786" s="96"/>
      <c r="BI786" s="97"/>
      <c r="BL786" s="97"/>
      <c r="BO786" s="97"/>
      <c r="BR786" s="97"/>
      <c r="BU786" s="97"/>
      <c r="BX786" s="97"/>
      <c r="CA786" s="97"/>
      <c r="CD786" s="97"/>
      <c r="CH786" s="99"/>
      <c r="CI786" s="100"/>
      <c r="CJ786" s="101"/>
      <c r="CK786" s="100"/>
      <c r="CL786" s="71"/>
      <c r="CM786" s="102"/>
      <c r="CN786" s="71"/>
      <c r="CO786" s="71"/>
      <c r="CP786" s="101"/>
      <c r="CQ786" s="100"/>
      <c r="CS786" s="49"/>
      <c r="CX786" s="97"/>
      <c r="CY786" s="71"/>
      <c r="CZ786" s="71"/>
      <c r="DB786" s="97"/>
      <c r="DC786" s="104"/>
      <c r="DD786" s="71"/>
      <c r="DE786" s="105"/>
      <c r="DF786" s="71"/>
      <c r="DG786" s="71"/>
      <c r="DH786" s="105"/>
      <c r="DI786" s="71"/>
      <c r="DJ786" s="71"/>
      <c r="DK786" s="71"/>
      <c r="DL786" s="71"/>
    </row>
    <row r="787">
      <c r="D787" s="96"/>
      <c r="G787" s="97"/>
      <c r="R787" s="98"/>
      <c r="BG787" s="96"/>
      <c r="BI787" s="97"/>
      <c r="BL787" s="97"/>
      <c r="BO787" s="97"/>
      <c r="BR787" s="97"/>
      <c r="BU787" s="97"/>
      <c r="BX787" s="97"/>
      <c r="CA787" s="97"/>
      <c r="CD787" s="97"/>
      <c r="CH787" s="99"/>
      <c r="CI787" s="100"/>
      <c r="CJ787" s="101"/>
      <c r="CK787" s="100"/>
      <c r="CL787" s="71"/>
      <c r="CM787" s="102"/>
      <c r="CN787" s="71"/>
      <c r="CO787" s="71"/>
      <c r="CP787" s="101"/>
      <c r="CQ787" s="100"/>
      <c r="CS787" s="49"/>
      <c r="CX787" s="97"/>
      <c r="CY787" s="71"/>
      <c r="CZ787" s="71"/>
      <c r="DB787" s="97"/>
      <c r="DC787" s="104"/>
      <c r="DD787" s="71"/>
      <c r="DE787" s="105"/>
      <c r="DF787" s="71"/>
      <c r="DG787" s="71"/>
      <c r="DH787" s="105"/>
      <c r="DI787" s="71"/>
      <c r="DJ787" s="71"/>
      <c r="DK787" s="71"/>
      <c r="DL787" s="71"/>
    </row>
    <row r="788">
      <c r="D788" s="96"/>
      <c r="G788" s="97"/>
      <c r="R788" s="98"/>
      <c r="BG788" s="96"/>
      <c r="BI788" s="97"/>
      <c r="BL788" s="97"/>
      <c r="BO788" s="97"/>
      <c r="BR788" s="97"/>
      <c r="BU788" s="97"/>
      <c r="BX788" s="97"/>
      <c r="CA788" s="97"/>
      <c r="CD788" s="97"/>
      <c r="CH788" s="99"/>
      <c r="CI788" s="100"/>
      <c r="CJ788" s="101"/>
      <c r="CK788" s="100"/>
      <c r="CL788" s="71"/>
      <c r="CM788" s="102"/>
      <c r="CN788" s="71"/>
      <c r="CO788" s="71"/>
      <c r="CP788" s="101"/>
      <c r="CQ788" s="100"/>
      <c r="CS788" s="49"/>
      <c r="CX788" s="97"/>
      <c r="CY788" s="71"/>
      <c r="CZ788" s="71"/>
      <c r="DB788" s="97"/>
      <c r="DC788" s="104"/>
      <c r="DD788" s="71"/>
      <c r="DE788" s="105"/>
      <c r="DF788" s="71"/>
      <c r="DG788" s="71"/>
      <c r="DH788" s="105"/>
      <c r="DI788" s="71"/>
      <c r="DJ788" s="71"/>
      <c r="DK788" s="71"/>
      <c r="DL788" s="71"/>
    </row>
    <row r="789">
      <c r="D789" s="96"/>
      <c r="G789" s="97"/>
      <c r="R789" s="98"/>
      <c r="BG789" s="96"/>
      <c r="BI789" s="97"/>
      <c r="BL789" s="97"/>
      <c r="BO789" s="97"/>
      <c r="BR789" s="97"/>
      <c r="BU789" s="97"/>
      <c r="BX789" s="97"/>
      <c r="CA789" s="97"/>
      <c r="CD789" s="97"/>
      <c r="CH789" s="99"/>
      <c r="CI789" s="100"/>
      <c r="CJ789" s="101"/>
      <c r="CK789" s="100"/>
      <c r="CL789" s="71"/>
      <c r="CM789" s="102"/>
      <c r="CN789" s="71"/>
      <c r="CO789" s="71"/>
      <c r="CP789" s="101"/>
      <c r="CQ789" s="100"/>
      <c r="CS789" s="49"/>
      <c r="CX789" s="97"/>
      <c r="CY789" s="71"/>
      <c r="CZ789" s="71"/>
      <c r="DB789" s="97"/>
      <c r="DC789" s="104"/>
      <c r="DD789" s="71"/>
      <c r="DE789" s="105"/>
      <c r="DF789" s="71"/>
      <c r="DG789" s="71"/>
      <c r="DH789" s="105"/>
      <c r="DI789" s="71"/>
      <c r="DJ789" s="71"/>
      <c r="DK789" s="71"/>
      <c r="DL789" s="71"/>
    </row>
    <row r="790">
      <c r="D790" s="96"/>
      <c r="G790" s="97"/>
      <c r="R790" s="98"/>
      <c r="BG790" s="96"/>
      <c r="BI790" s="97"/>
      <c r="BL790" s="97"/>
      <c r="BO790" s="97"/>
      <c r="BR790" s="97"/>
      <c r="BU790" s="97"/>
      <c r="BX790" s="97"/>
      <c r="CA790" s="97"/>
      <c r="CD790" s="97"/>
      <c r="CH790" s="99"/>
      <c r="CI790" s="100"/>
      <c r="CJ790" s="101"/>
      <c r="CK790" s="100"/>
      <c r="CL790" s="71"/>
      <c r="CM790" s="102"/>
      <c r="CN790" s="71"/>
      <c r="CO790" s="71"/>
      <c r="CP790" s="101"/>
      <c r="CQ790" s="100"/>
      <c r="CS790" s="49"/>
      <c r="CX790" s="97"/>
      <c r="CY790" s="71"/>
      <c r="CZ790" s="71"/>
      <c r="DB790" s="97"/>
      <c r="DC790" s="104"/>
      <c r="DD790" s="71"/>
      <c r="DE790" s="105"/>
      <c r="DF790" s="71"/>
      <c r="DG790" s="71"/>
      <c r="DH790" s="105"/>
      <c r="DI790" s="71"/>
      <c r="DJ790" s="71"/>
      <c r="DK790" s="71"/>
      <c r="DL790" s="71"/>
    </row>
    <row r="791">
      <c r="D791" s="96"/>
      <c r="G791" s="97"/>
      <c r="R791" s="98"/>
      <c r="BG791" s="96"/>
      <c r="BI791" s="97"/>
      <c r="BL791" s="97"/>
      <c r="BO791" s="97"/>
      <c r="BR791" s="97"/>
      <c r="BU791" s="97"/>
      <c r="BX791" s="97"/>
      <c r="CA791" s="97"/>
      <c r="CD791" s="97"/>
      <c r="CH791" s="99"/>
      <c r="CI791" s="100"/>
      <c r="CJ791" s="101"/>
      <c r="CK791" s="100"/>
      <c r="CL791" s="71"/>
      <c r="CM791" s="102"/>
      <c r="CN791" s="71"/>
      <c r="CO791" s="71"/>
      <c r="CP791" s="101"/>
      <c r="CQ791" s="100"/>
      <c r="CS791" s="49"/>
      <c r="CX791" s="97"/>
      <c r="CY791" s="71"/>
      <c r="CZ791" s="71"/>
      <c r="DB791" s="97"/>
      <c r="DC791" s="104"/>
      <c r="DD791" s="71"/>
      <c r="DE791" s="105"/>
      <c r="DF791" s="71"/>
      <c r="DG791" s="71"/>
      <c r="DH791" s="105"/>
      <c r="DI791" s="71"/>
      <c r="DJ791" s="71"/>
      <c r="DK791" s="71"/>
      <c r="DL791" s="71"/>
    </row>
    <row r="792">
      <c r="D792" s="96"/>
      <c r="G792" s="97"/>
      <c r="R792" s="98"/>
      <c r="BG792" s="96"/>
      <c r="BI792" s="97"/>
      <c r="BL792" s="97"/>
      <c r="BO792" s="97"/>
      <c r="BR792" s="97"/>
      <c r="BU792" s="97"/>
      <c r="BX792" s="97"/>
      <c r="CA792" s="97"/>
      <c r="CD792" s="97"/>
      <c r="CH792" s="99"/>
      <c r="CI792" s="100"/>
      <c r="CJ792" s="101"/>
      <c r="CK792" s="100"/>
      <c r="CL792" s="71"/>
      <c r="CM792" s="102"/>
      <c r="CN792" s="71"/>
      <c r="CO792" s="71"/>
      <c r="CP792" s="101"/>
      <c r="CQ792" s="100"/>
      <c r="CS792" s="49"/>
      <c r="CX792" s="97"/>
      <c r="CY792" s="71"/>
      <c r="CZ792" s="71"/>
      <c r="DB792" s="97"/>
      <c r="DC792" s="104"/>
      <c r="DD792" s="71"/>
      <c r="DE792" s="105"/>
      <c r="DF792" s="71"/>
      <c r="DG792" s="71"/>
      <c r="DH792" s="105"/>
      <c r="DI792" s="71"/>
      <c r="DJ792" s="71"/>
      <c r="DK792" s="71"/>
      <c r="DL792" s="71"/>
    </row>
    <row r="793">
      <c r="D793" s="96"/>
      <c r="G793" s="97"/>
      <c r="R793" s="98"/>
      <c r="BG793" s="96"/>
      <c r="BI793" s="97"/>
      <c r="BL793" s="97"/>
      <c r="BO793" s="97"/>
      <c r="BR793" s="97"/>
      <c r="BU793" s="97"/>
      <c r="BX793" s="97"/>
      <c r="CA793" s="97"/>
      <c r="CD793" s="97"/>
      <c r="CH793" s="99"/>
      <c r="CI793" s="100"/>
      <c r="CJ793" s="101"/>
      <c r="CK793" s="100"/>
      <c r="CL793" s="71"/>
      <c r="CM793" s="102"/>
      <c r="CN793" s="71"/>
      <c r="CO793" s="71"/>
      <c r="CP793" s="101"/>
      <c r="CQ793" s="100"/>
      <c r="CS793" s="49"/>
      <c r="CX793" s="97"/>
      <c r="CY793" s="71"/>
      <c r="CZ793" s="71"/>
      <c r="DB793" s="97"/>
      <c r="DC793" s="104"/>
      <c r="DD793" s="71"/>
      <c r="DE793" s="105"/>
      <c r="DF793" s="71"/>
      <c r="DG793" s="71"/>
      <c r="DH793" s="105"/>
      <c r="DI793" s="71"/>
      <c r="DJ793" s="71"/>
      <c r="DK793" s="71"/>
      <c r="DL793" s="71"/>
    </row>
    <row r="794">
      <c r="D794" s="96"/>
      <c r="G794" s="97"/>
      <c r="R794" s="98"/>
      <c r="BG794" s="96"/>
      <c r="BI794" s="97"/>
      <c r="BL794" s="97"/>
      <c r="BO794" s="97"/>
      <c r="BR794" s="97"/>
      <c r="BU794" s="97"/>
      <c r="BX794" s="97"/>
      <c r="CA794" s="97"/>
      <c r="CD794" s="97"/>
      <c r="CH794" s="99"/>
      <c r="CI794" s="100"/>
      <c r="CJ794" s="101"/>
      <c r="CK794" s="100"/>
      <c r="CL794" s="71"/>
      <c r="CM794" s="102"/>
      <c r="CN794" s="71"/>
      <c r="CO794" s="71"/>
      <c r="CP794" s="101"/>
      <c r="CQ794" s="100"/>
      <c r="CS794" s="49"/>
      <c r="CX794" s="97"/>
      <c r="CY794" s="71"/>
      <c r="CZ794" s="71"/>
      <c r="DB794" s="97"/>
      <c r="DC794" s="104"/>
      <c r="DD794" s="71"/>
      <c r="DE794" s="105"/>
      <c r="DF794" s="71"/>
      <c r="DG794" s="71"/>
      <c r="DH794" s="105"/>
      <c r="DI794" s="71"/>
      <c r="DJ794" s="71"/>
      <c r="DK794" s="71"/>
      <c r="DL794" s="71"/>
    </row>
    <row r="795">
      <c r="D795" s="96"/>
      <c r="G795" s="97"/>
      <c r="R795" s="98"/>
      <c r="BG795" s="96"/>
      <c r="BI795" s="97"/>
      <c r="BL795" s="97"/>
      <c r="BO795" s="97"/>
      <c r="BR795" s="97"/>
      <c r="BU795" s="97"/>
      <c r="BX795" s="97"/>
      <c r="CA795" s="97"/>
      <c r="CD795" s="97"/>
      <c r="CH795" s="99"/>
      <c r="CI795" s="100"/>
      <c r="CJ795" s="101"/>
      <c r="CK795" s="100"/>
      <c r="CL795" s="71"/>
      <c r="CM795" s="102"/>
      <c r="CN795" s="71"/>
      <c r="CO795" s="71"/>
      <c r="CP795" s="101"/>
      <c r="CQ795" s="100"/>
      <c r="CS795" s="49"/>
      <c r="CX795" s="97"/>
      <c r="CY795" s="71"/>
      <c r="CZ795" s="71"/>
      <c r="DB795" s="97"/>
      <c r="DC795" s="104"/>
      <c r="DD795" s="71"/>
      <c r="DE795" s="105"/>
      <c r="DF795" s="71"/>
      <c r="DG795" s="71"/>
      <c r="DH795" s="105"/>
      <c r="DI795" s="71"/>
      <c r="DJ795" s="71"/>
      <c r="DK795" s="71"/>
      <c r="DL795" s="71"/>
    </row>
    <row r="796">
      <c r="D796" s="96"/>
      <c r="G796" s="97"/>
      <c r="R796" s="98"/>
      <c r="BG796" s="96"/>
      <c r="BI796" s="97"/>
      <c r="BL796" s="97"/>
      <c r="BO796" s="97"/>
      <c r="BR796" s="97"/>
      <c r="BU796" s="97"/>
      <c r="BX796" s="97"/>
      <c r="CA796" s="97"/>
      <c r="CD796" s="97"/>
      <c r="CH796" s="99"/>
      <c r="CI796" s="100"/>
      <c r="CJ796" s="101"/>
      <c r="CK796" s="100"/>
      <c r="CL796" s="71"/>
      <c r="CM796" s="102"/>
      <c r="CN796" s="71"/>
      <c r="CO796" s="71"/>
      <c r="CP796" s="101"/>
      <c r="CQ796" s="100"/>
      <c r="CS796" s="49"/>
      <c r="CX796" s="97"/>
      <c r="CY796" s="71"/>
      <c r="CZ796" s="71"/>
      <c r="DB796" s="97"/>
      <c r="DC796" s="104"/>
      <c r="DD796" s="71"/>
      <c r="DE796" s="105"/>
      <c r="DF796" s="71"/>
      <c r="DG796" s="71"/>
      <c r="DH796" s="105"/>
      <c r="DI796" s="71"/>
      <c r="DJ796" s="71"/>
      <c r="DK796" s="71"/>
      <c r="DL796" s="71"/>
    </row>
    <row r="797">
      <c r="D797" s="96"/>
      <c r="G797" s="97"/>
      <c r="R797" s="98"/>
      <c r="BG797" s="96"/>
      <c r="BI797" s="97"/>
      <c r="BL797" s="97"/>
      <c r="BO797" s="97"/>
      <c r="BR797" s="97"/>
      <c r="BU797" s="97"/>
      <c r="BX797" s="97"/>
      <c r="CA797" s="97"/>
      <c r="CD797" s="97"/>
      <c r="CH797" s="99"/>
      <c r="CI797" s="100"/>
      <c r="CJ797" s="101"/>
      <c r="CK797" s="100"/>
      <c r="CL797" s="71"/>
      <c r="CM797" s="102"/>
      <c r="CN797" s="71"/>
      <c r="CO797" s="71"/>
      <c r="CP797" s="101"/>
      <c r="CQ797" s="100"/>
      <c r="CS797" s="49"/>
      <c r="CX797" s="97"/>
      <c r="CY797" s="71"/>
      <c r="CZ797" s="71"/>
      <c r="DB797" s="97"/>
      <c r="DC797" s="104"/>
      <c r="DD797" s="71"/>
      <c r="DE797" s="105"/>
      <c r="DF797" s="71"/>
      <c r="DG797" s="71"/>
      <c r="DH797" s="105"/>
      <c r="DI797" s="71"/>
      <c r="DJ797" s="71"/>
      <c r="DK797" s="71"/>
      <c r="DL797" s="71"/>
    </row>
    <row r="798">
      <c r="D798" s="96"/>
      <c r="G798" s="97"/>
      <c r="R798" s="98"/>
      <c r="BG798" s="96"/>
      <c r="BI798" s="97"/>
      <c r="BL798" s="97"/>
      <c r="BO798" s="97"/>
      <c r="BR798" s="97"/>
      <c r="BU798" s="97"/>
      <c r="BX798" s="97"/>
      <c r="CA798" s="97"/>
      <c r="CD798" s="97"/>
      <c r="CH798" s="99"/>
      <c r="CI798" s="100"/>
      <c r="CJ798" s="101"/>
      <c r="CK798" s="100"/>
      <c r="CL798" s="71"/>
      <c r="CM798" s="102"/>
      <c r="CN798" s="71"/>
      <c r="CO798" s="71"/>
      <c r="CP798" s="101"/>
      <c r="CQ798" s="100"/>
      <c r="CS798" s="49"/>
      <c r="CX798" s="97"/>
      <c r="CY798" s="71"/>
      <c r="CZ798" s="71"/>
      <c r="DB798" s="97"/>
      <c r="DC798" s="104"/>
      <c r="DD798" s="71"/>
      <c r="DE798" s="105"/>
      <c r="DF798" s="71"/>
      <c r="DG798" s="71"/>
      <c r="DH798" s="105"/>
      <c r="DI798" s="71"/>
      <c r="DJ798" s="71"/>
      <c r="DK798" s="71"/>
      <c r="DL798" s="71"/>
    </row>
    <row r="799">
      <c r="D799" s="96"/>
      <c r="G799" s="97"/>
      <c r="R799" s="98"/>
      <c r="BG799" s="96"/>
      <c r="BI799" s="97"/>
      <c r="BL799" s="97"/>
      <c r="BO799" s="97"/>
      <c r="BR799" s="97"/>
      <c r="BU799" s="97"/>
      <c r="BX799" s="97"/>
      <c r="CA799" s="97"/>
      <c r="CD799" s="97"/>
      <c r="CH799" s="99"/>
      <c r="CI799" s="100"/>
      <c r="CJ799" s="101"/>
      <c r="CK799" s="100"/>
      <c r="CL799" s="71"/>
      <c r="CM799" s="102"/>
      <c r="CN799" s="71"/>
      <c r="CO799" s="71"/>
      <c r="CP799" s="101"/>
      <c r="CQ799" s="100"/>
      <c r="CS799" s="49"/>
      <c r="CX799" s="97"/>
      <c r="CY799" s="71"/>
      <c r="CZ799" s="71"/>
      <c r="DB799" s="97"/>
      <c r="DC799" s="104"/>
      <c r="DD799" s="71"/>
      <c r="DE799" s="105"/>
      <c r="DF799" s="71"/>
      <c r="DG799" s="71"/>
      <c r="DH799" s="105"/>
      <c r="DI799" s="71"/>
      <c r="DJ799" s="71"/>
      <c r="DK799" s="71"/>
      <c r="DL799" s="71"/>
    </row>
    <row r="800">
      <c r="D800" s="96"/>
      <c r="G800" s="97"/>
      <c r="R800" s="98"/>
      <c r="BG800" s="96"/>
      <c r="BI800" s="97"/>
      <c r="BL800" s="97"/>
      <c r="BO800" s="97"/>
      <c r="BR800" s="97"/>
      <c r="BU800" s="97"/>
      <c r="BX800" s="97"/>
      <c r="CA800" s="97"/>
      <c r="CD800" s="97"/>
      <c r="CH800" s="99"/>
      <c r="CI800" s="100"/>
      <c r="CJ800" s="101"/>
      <c r="CK800" s="100"/>
      <c r="CL800" s="71"/>
      <c r="CM800" s="102"/>
      <c r="CN800" s="71"/>
      <c r="CO800" s="71"/>
      <c r="CP800" s="101"/>
      <c r="CQ800" s="100"/>
      <c r="CS800" s="49"/>
      <c r="CX800" s="97"/>
      <c r="CY800" s="71"/>
      <c r="CZ800" s="71"/>
      <c r="DB800" s="97"/>
      <c r="DC800" s="104"/>
      <c r="DD800" s="71"/>
      <c r="DE800" s="105"/>
      <c r="DF800" s="71"/>
      <c r="DG800" s="71"/>
      <c r="DH800" s="105"/>
      <c r="DI800" s="71"/>
      <c r="DJ800" s="71"/>
      <c r="DK800" s="71"/>
      <c r="DL800" s="71"/>
    </row>
    <row r="801">
      <c r="D801" s="96"/>
      <c r="G801" s="97"/>
      <c r="R801" s="98"/>
      <c r="BG801" s="96"/>
      <c r="BI801" s="97"/>
      <c r="BL801" s="97"/>
      <c r="BO801" s="97"/>
      <c r="BR801" s="97"/>
      <c r="BU801" s="97"/>
      <c r="BX801" s="97"/>
      <c r="CA801" s="97"/>
      <c r="CD801" s="97"/>
      <c r="CH801" s="99"/>
      <c r="CI801" s="100"/>
      <c r="CJ801" s="101"/>
      <c r="CK801" s="100"/>
      <c r="CL801" s="71"/>
      <c r="CM801" s="102"/>
      <c r="CN801" s="71"/>
      <c r="CO801" s="71"/>
      <c r="CP801" s="101"/>
      <c r="CQ801" s="100"/>
      <c r="CS801" s="49"/>
      <c r="CX801" s="97"/>
      <c r="CY801" s="71"/>
      <c r="CZ801" s="71"/>
      <c r="DB801" s="97"/>
      <c r="DC801" s="104"/>
      <c r="DD801" s="71"/>
      <c r="DE801" s="105"/>
      <c r="DF801" s="71"/>
      <c r="DG801" s="71"/>
      <c r="DH801" s="105"/>
      <c r="DI801" s="71"/>
      <c r="DJ801" s="71"/>
      <c r="DK801" s="71"/>
      <c r="DL801" s="71"/>
    </row>
    <row r="802">
      <c r="D802" s="96"/>
      <c r="G802" s="97"/>
      <c r="R802" s="98"/>
      <c r="BG802" s="96"/>
      <c r="BI802" s="97"/>
      <c r="BL802" s="97"/>
      <c r="BO802" s="97"/>
      <c r="BR802" s="97"/>
      <c r="BU802" s="97"/>
      <c r="BX802" s="97"/>
      <c r="CA802" s="97"/>
      <c r="CD802" s="97"/>
      <c r="CH802" s="99"/>
      <c r="CI802" s="100"/>
      <c r="CJ802" s="101"/>
      <c r="CK802" s="100"/>
      <c r="CL802" s="71"/>
      <c r="CM802" s="102"/>
      <c r="CN802" s="71"/>
      <c r="CO802" s="71"/>
      <c r="CP802" s="101"/>
      <c r="CQ802" s="100"/>
      <c r="CS802" s="49"/>
      <c r="CX802" s="97"/>
      <c r="CY802" s="71"/>
      <c r="CZ802" s="71"/>
      <c r="DB802" s="97"/>
      <c r="DC802" s="104"/>
      <c r="DD802" s="71"/>
      <c r="DE802" s="105"/>
      <c r="DF802" s="71"/>
      <c r="DG802" s="71"/>
      <c r="DH802" s="105"/>
      <c r="DI802" s="71"/>
      <c r="DJ802" s="71"/>
      <c r="DK802" s="71"/>
      <c r="DL802" s="71"/>
    </row>
    <row r="803">
      <c r="D803" s="96"/>
      <c r="G803" s="97"/>
      <c r="R803" s="98"/>
      <c r="BG803" s="96"/>
      <c r="BI803" s="97"/>
      <c r="BL803" s="97"/>
      <c r="BO803" s="97"/>
      <c r="BR803" s="97"/>
      <c r="BU803" s="97"/>
      <c r="BX803" s="97"/>
      <c r="CA803" s="97"/>
      <c r="CD803" s="97"/>
      <c r="CH803" s="99"/>
      <c r="CI803" s="100"/>
      <c r="CJ803" s="101"/>
      <c r="CK803" s="100"/>
      <c r="CL803" s="71"/>
      <c r="CM803" s="102"/>
      <c r="CN803" s="71"/>
      <c r="CO803" s="71"/>
      <c r="CP803" s="101"/>
      <c r="CQ803" s="100"/>
      <c r="CS803" s="49"/>
      <c r="CX803" s="97"/>
      <c r="CY803" s="71"/>
      <c r="CZ803" s="71"/>
      <c r="DB803" s="97"/>
      <c r="DC803" s="104"/>
      <c r="DD803" s="71"/>
      <c r="DE803" s="105"/>
      <c r="DF803" s="71"/>
      <c r="DG803" s="71"/>
      <c r="DH803" s="105"/>
      <c r="DI803" s="71"/>
      <c r="DJ803" s="71"/>
      <c r="DK803" s="71"/>
      <c r="DL803" s="71"/>
    </row>
    <row r="804">
      <c r="D804" s="96"/>
      <c r="G804" s="97"/>
      <c r="R804" s="98"/>
      <c r="BG804" s="96"/>
      <c r="BI804" s="97"/>
      <c r="BL804" s="97"/>
      <c r="BO804" s="97"/>
      <c r="BR804" s="97"/>
      <c r="BU804" s="97"/>
      <c r="BX804" s="97"/>
      <c r="CA804" s="97"/>
      <c r="CD804" s="97"/>
      <c r="CH804" s="99"/>
      <c r="CI804" s="100"/>
      <c r="CJ804" s="101"/>
      <c r="CK804" s="100"/>
      <c r="CL804" s="71"/>
      <c r="CM804" s="102"/>
      <c r="CN804" s="71"/>
      <c r="CO804" s="71"/>
      <c r="CP804" s="101"/>
      <c r="CQ804" s="100"/>
      <c r="CS804" s="49"/>
      <c r="CX804" s="97"/>
      <c r="CY804" s="71"/>
      <c r="CZ804" s="71"/>
      <c r="DB804" s="97"/>
      <c r="DC804" s="104"/>
      <c r="DD804" s="71"/>
      <c r="DE804" s="105"/>
      <c r="DF804" s="71"/>
      <c r="DG804" s="71"/>
      <c r="DH804" s="105"/>
      <c r="DI804" s="71"/>
      <c r="DJ804" s="71"/>
      <c r="DK804" s="71"/>
      <c r="DL804" s="71"/>
    </row>
    <row r="805">
      <c r="D805" s="96"/>
      <c r="G805" s="97"/>
      <c r="R805" s="98"/>
      <c r="BG805" s="96"/>
      <c r="BI805" s="97"/>
      <c r="BL805" s="97"/>
      <c r="BO805" s="97"/>
      <c r="BR805" s="97"/>
      <c r="BU805" s="97"/>
      <c r="BX805" s="97"/>
      <c r="CA805" s="97"/>
      <c r="CD805" s="97"/>
      <c r="CH805" s="99"/>
      <c r="CI805" s="100"/>
      <c r="CJ805" s="101"/>
      <c r="CK805" s="100"/>
      <c r="CL805" s="71"/>
      <c r="CM805" s="102"/>
      <c r="CN805" s="71"/>
      <c r="CO805" s="71"/>
      <c r="CP805" s="101"/>
      <c r="CQ805" s="100"/>
      <c r="CS805" s="49"/>
      <c r="CX805" s="97"/>
      <c r="CY805" s="71"/>
      <c r="CZ805" s="71"/>
      <c r="DB805" s="97"/>
      <c r="DC805" s="104"/>
      <c r="DD805" s="71"/>
      <c r="DE805" s="105"/>
      <c r="DF805" s="71"/>
      <c r="DG805" s="71"/>
      <c r="DH805" s="105"/>
      <c r="DI805" s="71"/>
      <c r="DJ805" s="71"/>
      <c r="DK805" s="71"/>
      <c r="DL805" s="71"/>
    </row>
    <row r="806">
      <c r="D806" s="96"/>
      <c r="G806" s="97"/>
      <c r="R806" s="98"/>
      <c r="BG806" s="96"/>
      <c r="BI806" s="97"/>
      <c r="BL806" s="97"/>
      <c r="BO806" s="97"/>
      <c r="BR806" s="97"/>
      <c r="BU806" s="97"/>
      <c r="BX806" s="97"/>
      <c r="CA806" s="97"/>
      <c r="CD806" s="97"/>
      <c r="CH806" s="99"/>
      <c r="CI806" s="100"/>
      <c r="CJ806" s="101"/>
      <c r="CK806" s="100"/>
      <c r="CL806" s="71"/>
      <c r="CM806" s="102"/>
      <c r="CN806" s="71"/>
      <c r="CO806" s="71"/>
      <c r="CP806" s="101"/>
      <c r="CQ806" s="100"/>
      <c r="CS806" s="49"/>
      <c r="CX806" s="97"/>
      <c r="CY806" s="71"/>
      <c r="CZ806" s="71"/>
      <c r="DB806" s="97"/>
      <c r="DC806" s="104"/>
      <c r="DD806" s="71"/>
      <c r="DE806" s="105"/>
      <c r="DF806" s="71"/>
      <c r="DG806" s="71"/>
      <c r="DH806" s="105"/>
      <c r="DI806" s="71"/>
      <c r="DJ806" s="71"/>
      <c r="DK806" s="71"/>
      <c r="DL806" s="71"/>
    </row>
    <row r="807">
      <c r="D807" s="96"/>
      <c r="G807" s="97"/>
      <c r="R807" s="98"/>
      <c r="BG807" s="96"/>
      <c r="BI807" s="97"/>
      <c r="BL807" s="97"/>
      <c r="BO807" s="97"/>
      <c r="BR807" s="97"/>
      <c r="BU807" s="97"/>
      <c r="BX807" s="97"/>
      <c r="CA807" s="97"/>
      <c r="CD807" s="97"/>
      <c r="CH807" s="99"/>
      <c r="CI807" s="100"/>
      <c r="CJ807" s="101"/>
      <c r="CK807" s="100"/>
      <c r="CL807" s="71"/>
      <c r="CM807" s="102"/>
      <c r="CN807" s="71"/>
      <c r="CO807" s="71"/>
      <c r="CP807" s="101"/>
      <c r="CQ807" s="100"/>
      <c r="CS807" s="49"/>
      <c r="CX807" s="97"/>
      <c r="CY807" s="71"/>
      <c r="CZ807" s="71"/>
      <c r="DB807" s="97"/>
      <c r="DC807" s="104"/>
      <c r="DD807" s="71"/>
      <c r="DE807" s="105"/>
      <c r="DF807" s="71"/>
      <c r="DG807" s="71"/>
      <c r="DH807" s="105"/>
      <c r="DI807" s="71"/>
      <c r="DJ807" s="71"/>
      <c r="DK807" s="71"/>
      <c r="DL807" s="71"/>
    </row>
    <row r="808">
      <c r="D808" s="96"/>
      <c r="G808" s="97"/>
      <c r="R808" s="98"/>
      <c r="BG808" s="96"/>
      <c r="BI808" s="97"/>
      <c r="BL808" s="97"/>
      <c r="BO808" s="97"/>
      <c r="BR808" s="97"/>
      <c r="BU808" s="97"/>
      <c r="BX808" s="97"/>
      <c r="CA808" s="97"/>
      <c r="CD808" s="97"/>
      <c r="CH808" s="99"/>
      <c r="CI808" s="100"/>
      <c r="CJ808" s="101"/>
      <c r="CK808" s="100"/>
      <c r="CL808" s="71"/>
      <c r="CM808" s="102"/>
      <c r="CN808" s="71"/>
      <c r="CO808" s="71"/>
      <c r="CP808" s="101"/>
      <c r="CQ808" s="100"/>
      <c r="CS808" s="49"/>
      <c r="CX808" s="97"/>
      <c r="CY808" s="71"/>
      <c r="CZ808" s="71"/>
      <c r="DB808" s="97"/>
      <c r="DC808" s="104"/>
      <c r="DD808" s="71"/>
      <c r="DE808" s="105"/>
      <c r="DF808" s="71"/>
      <c r="DG808" s="71"/>
      <c r="DH808" s="105"/>
      <c r="DI808" s="71"/>
      <c r="DJ808" s="71"/>
      <c r="DK808" s="71"/>
      <c r="DL808" s="71"/>
    </row>
    <row r="809">
      <c r="D809" s="96"/>
      <c r="G809" s="97"/>
      <c r="R809" s="98"/>
      <c r="BG809" s="96"/>
      <c r="BI809" s="97"/>
      <c r="BL809" s="97"/>
      <c r="BO809" s="97"/>
      <c r="BR809" s="97"/>
      <c r="BU809" s="97"/>
      <c r="BX809" s="97"/>
      <c r="CA809" s="97"/>
      <c r="CD809" s="97"/>
      <c r="CH809" s="99"/>
      <c r="CI809" s="100"/>
      <c r="CJ809" s="101"/>
      <c r="CK809" s="100"/>
      <c r="CL809" s="71"/>
      <c r="CM809" s="102"/>
      <c r="CN809" s="71"/>
      <c r="CO809" s="71"/>
      <c r="CP809" s="101"/>
      <c r="CQ809" s="100"/>
      <c r="CS809" s="49"/>
      <c r="CX809" s="97"/>
      <c r="CY809" s="71"/>
      <c r="CZ809" s="71"/>
      <c r="DB809" s="97"/>
      <c r="DC809" s="104"/>
      <c r="DD809" s="71"/>
      <c r="DE809" s="105"/>
      <c r="DF809" s="71"/>
      <c r="DG809" s="71"/>
      <c r="DH809" s="105"/>
      <c r="DI809" s="71"/>
      <c r="DJ809" s="71"/>
      <c r="DK809" s="71"/>
      <c r="DL809" s="71"/>
    </row>
    <row r="810">
      <c r="D810" s="96"/>
      <c r="G810" s="97"/>
      <c r="R810" s="98"/>
      <c r="BG810" s="96"/>
      <c r="BI810" s="97"/>
      <c r="BL810" s="97"/>
      <c r="BO810" s="97"/>
      <c r="BR810" s="97"/>
      <c r="BU810" s="97"/>
      <c r="BX810" s="97"/>
      <c r="CA810" s="97"/>
      <c r="CD810" s="97"/>
      <c r="CH810" s="99"/>
      <c r="CI810" s="100"/>
      <c r="CJ810" s="101"/>
      <c r="CK810" s="100"/>
      <c r="CL810" s="71"/>
      <c r="CM810" s="102"/>
      <c r="CN810" s="71"/>
      <c r="CO810" s="71"/>
      <c r="CP810" s="101"/>
      <c r="CQ810" s="100"/>
      <c r="CS810" s="49"/>
      <c r="CX810" s="97"/>
      <c r="CY810" s="71"/>
      <c r="CZ810" s="71"/>
      <c r="DB810" s="97"/>
      <c r="DC810" s="104"/>
      <c r="DD810" s="71"/>
      <c r="DE810" s="105"/>
      <c r="DF810" s="71"/>
      <c r="DG810" s="71"/>
      <c r="DH810" s="105"/>
      <c r="DI810" s="71"/>
      <c r="DJ810" s="71"/>
      <c r="DK810" s="71"/>
      <c r="DL810" s="71"/>
    </row>
    <row r="811">
      <c r="D811" s="96"/>
      <c r="G811" s="97"/>
      <c r="R811" s="98"/>
      <c r="BG811" s="96"/>
      <c r="BI811" s="97"/>
      <c r="BL811" s="97"/>
      <c r="BO811" s="97"/>
      <c r="BR811" s="97"/>
      <c r="BU811" s="97"/>
      <c r="BX811" s="97"/>
      <c r="CA811" s="97"/>
      <c r="CD811" s="97"/>
      <c r="CH811" s="99"/>
      <c r="CI811" s="100"/>
      <c r="CJ811" s="101"/>
      <c r="CK811" s="100"/>
      <c r="CL811" s="71"/>
      <c r="CM811" s="102"/>
      <c r="CN811" s="71"/>
      <c r="CO811" s="71"/>
      <c r="CP811" s="101"/>
      <c r="CQ811" s="100"/>
      <c r="CS811" s="49"/>
      <c r="CX811" s="97"/>
      <c r="CY811" s="71"/>
      <c r="CZ811" s="71"/>
      <c r="DB811" s="97"/>
      <c r="DC811" s="104"/>
      <c r="DD811" s="71"/>
      <c r="DE811" s="105"/>
      <c r="DF811" s="71"/>
      <c r="DG811" s="71"/>
      <c r="DH811" s="105"/>
      <c r="DI811" s="71"/>
      <c r="DJ811" s="71"/>
      <c r="DK811" s="71"/>
      <c r="DL811" s="71"/>
    </row>
    <row r="812">
      <c r="D812" s="96"/>
      <c r="G812" s="97"/>
      <c r="R812" s="98"/>
      <c r="BG812" s="96"/>
      <c r="BI812" s="97"/>
      <c r="BL812" s="97"/>
      <c r="BO812" s="97"/>
      <c r="BR812" s="97"/>
      <c r="BU812" s="97"/>
      <c r="BX812" s="97"/>
      <c r="CA812" s="97"/>
      <c r="CD812" s="97"/>
      <c r="CH812" s="99"/>
      <c r="CI812" s="100"/>
      <c r="CJ812" s="101"/>
      <c r="CK812" s="100"/>
      <c r="CL812" s="71"/>
      <c r="CM812" s="102"/>
      <c r="CN812" s="71"/>
      <c r="CO812" s="71"/>
      <c r="CP812" s="101"/>
      <c r="CQ812" s="100"/>
      <c r="CS812" s="49"/>
      <c r="CX812" s="97"/>
      <c r="CY812" s="71"/>
      <c r="CZ812" s="71"/>
      <c r="DB812" s="97"/>
      <c r="DC812" s="104"/>
      <c r="DD812" s="71"/>
      <c r="DE812" s="105"/>
      <c r="DF812" s="71"/>
      <c r="DG812" s="71"/>
      <c r="DH812" s="105"/>
      <c r="DI812" s="71"/>
      <c r="DJ812" s="71"/>
      <c r="DK812" s="71"/>
      <c r="DL812" s="71"/>
    </row>
    <row r="813">
      <c r="D813" s="96"/>
      <c r="G813" s="97"/>
      <c r="R813" s="98"/>
      <c r="BG813" s="96"/>
      <c r="BI813" s="97"/>
      <c r="BL813" s="97"/>
      <c r="BO813" s="97"/>
      <c r="BR813" s="97"/>
      <c r="BU813" s="97"/>
      <c r="BX813" s="97"/>
      <c r="CA813" s="97"/>
      <c r="CD813" s="97"/>
      <c r="CH813" s="99"/>
      <c r="CI813" s="100"/>
      <c r="CJ813" s="101"/>
      <c r="CK813" s="100"/>
      <c r="CL813" s="71"/>
      <c r="CM813" s="102"/>
      <c r="CN813" s="71"/>
      <c r="CO813" s="71"/>
      <c r="CP813" s="101"/>
      <c r="CQ813" s="100"/>
      <c r="CS813" s="49"/>
      <c r="CX813" s="97"/>
      <c r="CY813" s="71"/>
      <c r="CZ813" s="71"/>
      <c r="DB813" s="97"/>
      <c r="DC813" s="104"/>
      <c r="DD813" s="71"/>
      <c r="DE813" s="105"/>
      <c r="DF813" s="71"/>
      <c r="DG813" s="71"/>
      <c r="DH813" s="105"/>
      <c r="DI813" s="71"/>
      <c r="DJ813" s="71"/>
      <c r="DK813" s="71"/>
      <c r="DL813" s="71"/>
    </row>
    <row r="814">
      <c r="D814" s="96"/>
      <c r="G814" s="97"/>
      <c r="R814" s="98"/>
      <c r="BG814" s="96"/>
      <c r="BI814" s="97"/>
      <c r="BL814" s="97"/>
      <c r="BO814" s="97"/>
      <c r="BR814" s="97"/>
      <c r="BU814" s="97"/>
      <c r="BX814" s="97"/>
      <c r="CA814" s="97"/>
      <c r="CD814" s="97"/>
      <c r="CH814" s="99"/>
      <c r="CI814" s="100"/>
      <c r="CJ814" s="101"/>
      <c r="CK814" s="100"/>
      <c r="CL814" s="71"/>
      <c r="CM814" s="102"/>
      <c r="CN814" s="71"/>
      <c r="CO814" s="71"/>
      <c r="CP814" s="101"/>
      <c r="CQ814" s="100"/>
      <c r="CS814" s="49"/>
      <c r="CX814" s="97"/>
      <c r="CY814" s="71"/>
      <c r="CZ814" s="71"/>
      <c r="DB814" s="97"/>
      <c r="DC814" s="104"/>
      <c r="DD814" s="71"/>
      <c r="DE814" s="105"/>
      <c r="DF814" s="71"/>
      <c r="DG814" s="71"/>
      <c r="DH814" s="105"/>
      <c r="DI814" s="71"/>
      <c r="DJ814" s="71"/>
      <c r="DK814" s="71"/>
      <c r="DL814" s="71"/>
    </row>
    <row r="815">
      <c r="D815" s="96"/>
      <c r="G815" s="97"/>
      <c r="R815" s="98"/>
      <c r="BG815" s="96"/>
      <c r="BI815" s="97"/>
      <c r="BL815" s="97"/>
      <c r="BO815" s="97"/>
      <c r="BR815" s="97"/>
      <c r="BU815" s="97"/>
      <c r="BX815" s="97"/>
      <c r="CA815" s="97"/>
      <c r="CD815" s="97"/>
      <c r="CH815" s="99"/>
      <c r="CI815" s="100"/>
      <c r="CJ815" s="101"/>
      <c r="CK815" s="100"/>
      <c r="CL815" s="71"/>
      <c r="CM815" s="102"/>
      <c r="CN815" s="71"/>
      <c r="CO815" s="71"/>
      <c r="CP815" s="101"/>
      <c r="CQ815" s="100"/>
      <c r="CS815" s="49"/>
      <c r="CX815" s="97"/>
      <c r="CY815" s="71"/>
      <c r="CZ815" s="71"/>
      <c r="DB815" s="97"/>
      <c r="DC815" s="104"/>
      <c r="DD815" s="71"/>
      <c r="DE815" s="105"/>
      <c r="DF815" s="71"/>
      <c r="DG815" s="71"/>
      <c r="DH815" s="105"/>
      <c r="DI815" s="71"/>
      <c r="DJ815" s="71"/>
      <c r="DK815" s="71"/>
      <c r="DL815" s="71"/>
    </row>
    <row r="816">
      <c r="D816" s="96"/>
      <c r="G816" s="97"/>
      <c r="R816" s="98"/>
      <c r="BG816" s="96"/>
      <c r="BI816" s="97"/>
      <c r="BL816" s="97"/>
      <c r="BO816" s="97"/>
      <c r="BR816" s="97"/>
      <c r="BU816" s="97"/>
      <c r="BX816" s="97"/>
      <c r="CA816" s="97"/>
      <c r="CD816" s="97"/>
      <c r="CH816" s="99"/>
      <c r="CI816" s="100"/>
      <c r="CJ816" s="101"/>
      <c r="CK816" s="100"/>
      <c r="CL816" s="71"/>
      <c r="CM816" s="102"/>
      <c r="CN816" s="71"/>
      <c r="CO816" s="71"/>
      <c r="CP816" s="101"/>
      <c r="CQ816" s="100"/>
      <c r="CS816" s="49"/>
      <c r="CX816" s="97"/>
      <c r="CY816" s="71"/>
      <c r="CZ816" s="71"/>
      <c r="DB816" s="97"/>
      <c r="DC816" s="104"/>
      <c r="DD816" s="71"/>
      <c r="DE816" s="105"/>
      <c r="DF816" s="71"/>
      <c r="DG816" s="71"/>
      <c r="DH816" s="105"/>
      <c r="DI816" s="71"/>
      <c r="DJ816" s="71"/>
      <c r="DK816" s="71"/>
      <c r="DL816" s="71"/>
    </row>
    <row r="817">
      <c r="D817" s="96"/>
      <c r="G817" s="97"/>
      <c r="R817" s="98"/>
      <c r="BG817" s="96"/>
      <c r="BI817" s="97"/>
      <c r="BL817" s="97"/>
      <c r="BO817" s="97"/>
      <c r="BR817" s="97"/>
      <c r="BU817" s="97"/>
      <c r="BX817" s="97"/>
      <c r="CA817" s="97"/>
      <c r="CD817" s="97"/>
      <c r="CH817" s="99"/>
      <c r="CI817" s="100"/>
      <c r="CJ817" s="101"/>
      <c r="CK817" s="100"/>
      <c r="CL817" s="71"/>
      <c r="CM817" s="102"/>
      <c r="CN817" s="71"/>
      <c r="CO817" s="71"/>
      <c r="CP817" s="101"/>
      <c r="CQ817" s="100"/>
      <c r="CS817" s="49"/>
      <c r="CX817" s="97"/>
      <c r="CY817" s="71"/>
      <c r="CZ817" s="71"/>
      <c r="DB817" s="97"/>
      <c r="DC817" s="104"/>
      <c r="DD817" s="71"/>
      <c r="DE817" s="105"/>
      <c r="DF817" s="71"/>
      <c r="DG817" s="71"/>
      <c r="DH817" s="105"/>
      <c r="DI817" s="71"/>
      <c r="DJ817" s="71"/>
      <c r="DK817" s="71"/>
      <c r="DL817" s="71"/>
    </row>
    <row r="818">
      <c r="D818" s="96"/>
      <c r="G818" s="97"/>
      <c r="R818" s="98"/>
      <c r="BG818" s="96"/>
      <c r="BI818" s="97"/>
      <c r="BL818" s="97"/>
      <c r="BO818" s="97"/>
      <c r="BR818" s="97"/>
      <c r="BU818" s="97"/>
      <c r="BX818" s="97"/>
      <c r="CA818" s="97"/>
      <c r="CD818" s="97"/>
      <c r="CH818" s="99"/>
      <c r="CI818" s="100"/>
      <c r="CJ818" s="101"/>
      <c r="CK818" s="100"/>
      <c r="CL818" s="71"/>
      <c r="CM818" s="102"/>
      <c r="CN818" s="71"/>
      <c r="CO818" s="71"/>
      <c r="CP818" s="101"/>
      <c r="CQ818" s="100"/>
      <c r="CS818" s="49"/>
      <c r="CX818" s="97"/>
      <c r="CY818" s="71"/>
      <c r="CZ818" s="71"/>
      <c r="DB818" s="97"/>
      <c r="DC818" s="104"/>
      <c r="DD818" s="71"/>
      <c r="DE818" s="105"/>
      <c r="DF818" s="71"/>
      <c r="DG818" s="71"/>
      <c r="DH818" s="105"/>
      <c r="DI818" s="71"/>
      <c r="DJ818" s="71"/>
      <c r="DK818" s="71"/>
      <c r="DL818" s="71"/>
    </row>
    <row r="819">
      <c r="D819" s="96"/>
      <c r="G819" s="97"/>
      <c r="R819" s="98"/>
      <c r="BG819" s="96"/>
      <c r="BI819" s="97"/>
      <c r="BL819" s="97"/>
      <c r="BO819" s="97"/>
      <c r="BR819" s="97"/>
      <c r="BU819" s="97"/>
      <c r="BX819" s="97"/>
      <c r="CA819" s="97"/>
      <c r="CD819" s="97"/>
      <c r="CH819" s="99"/>
      <c r="CI819" s="100"/>
      <c r="CJ819" s="101"/>
      <c r="CK819" s="100"/>
      <c r="CL819" s="71"/>
      <c r="CM819" s="102"/>
      <c r="CN819" s="71"/>
      <c r="CO819" s="71"/>
      <c r="CP819" s="101"/>
      <c r="CQ819" s="100"/>
      <c r="CS819" s="49"/>
      <c r="CX819" s="97"/>
      <c r="CY819" s="71"/>
      <c r="CZ819" s="71"/>
      <c r="DB819" s="97"/>
      <c r="DC819" s="104"/>
      <c r="DD819" s="71"/>
      <c r="DE819" s="105"/>
      <c r="DF819" s="71"/>
      <c r="DG819" s="71"/>
      <c r="DH819" s="105"/>
      <c r="DI819" s="71"/>
      <c r="DJ819" s="71"/>
      <c r="DK819" s="71"/>
      <c r="DL819" s="71"/>
    </row>
    <row r="820">
      <c r="D820" s="96"/>
      <c r="G820" s="97"/>
      <c r="R820" s="98"/>
      <c r="BG820" s="96"/>
      <c r="BI820" s="97"/>
      <c r="BL820" s="97"/>
      <c r="BO820" s="97"/>
      <c r="BR820" s="97"/>
      <c r="BU820" s="97"/>
      <c r="BX820" s="97"/>
      <c r="CA820" s="97"/>
      <c r="CD820" s="97"/>
      <c r="CH820" s="99"/>
      <c r="CI820" s="100"/>
      <c r="CJ820" s="101"/>
      <c r="CK820" s="100"/>
      <c r="CL820" s="71"/>
      <c r="CM820" s="102"/>
      <c r="CN820" s="71"/>
      <c r="CO820" s="71"/>
      <c r="CP820" s="101"/>
      <c r="CQ820" s="100"/>
      <c r="CS820" s="49"/>
      <c r="CX820" s="97"/>
      <c r="CY820" s="71"/>
      <c r="CZ820" s="71"/>
      <c r="DB820" s="97"/>
      <c r="DC820" s="104"/>
      <c r="DD820" s="71"/>
      <c r="DE820" s="105"/>
      <c r="DF820" s="71"/>
      <c r="DG820" s="71"/>
      <c r="DH820" s="105"/>
      <c r="DI820" s="71"/>
      <c r="DJ820" s="71"/>
      <c r="DK820" s="71"/>
      <c r="DL820" s="71"/>
    </row>
    <row r="821">
      <c r="D821" s="96"/>
      <c r="G821" s="97"/>
      <c r="R821" s="98"/>
      <c r="BG821" s="96"/>
      <c r="BI821" s="97"/>
      <c r="BL821" s="97"/>
      <c r="BO821" s="97"/>
      <c r="BR821" s="97"/>
      <c r="BU821" s="97"/>
      <c r="BX821" s="97"/>
      <c r="CA821" s="97"/>
      <c r="CD821" s="97"/>
      <c r="CH821" s="99"/>
      <c r="CI821" s="100"/>
      <c r="CJ821" s="101"/>
      <c r="CK821" s="100"/>
      <c r="CL821" s="71"/>
      <c r="CM821" s="102"/>
      <c r="CN821" s="71"/>
      <c r="CO821" s="71"/>
      <c r="CP821" s="101"/>
      <c r="CQ821" s="100"/>
      <c r="CS821" s="49"/>
      <c r="CX821" s="97"/>
      <c r="CY821" s="71"/>
      <c r="CZ821" s="71"/>
      <c r="DB821" s="97"/>
      <c r="DC821" s="104"/>
      <c r="DD821" s="71"/>
      <c r="DE821" s="105"/>
      <c r="DF821" s="71"/>
      <c r="DG821" s="71"/>
      <c r="DH821" s="105"/>
      <c r="DI821" s="71"/>
      <c r="DJ821" s="71"/>
      <c r="DK821" s="71"/>
      <c r="DL821" s="71"/>
    </row>
    <row r="822">
      <c r="D822" s="96"/>
      <c r="G822" s="97"/>
      <c r="R822" s="98"/>
      <c r="BG822" s="96"/>
      <c r="BI822" s="97"/>
      <c r="BL822" s="97"/>
      <c r="BO822" s="97"/>
      <c r="BR822" s="97"/>
      <c r="BU822" s="97"/>
      <c r="BX822" s="97"/>
      <c r="CA822" s="97"/>
      <c r="CD822" s="97"/>
      <c r="CH822" s="99"/>
      <c r="CI822" s="100"/>
      <c r="CJ822" s="101"/>
      <c r="CK822" s="100"/>
      <c r="CL822" s="71"/>
      <c r="CM822" s="102"/>
      <c r="CN822" s="71"/>
      <c r="CO822" s="71"/>
      <c r="CP822" s="101"/>
      <c r="CQ822" s="100"/>
      <c r="CS822" s="49"/>
      <c r="CX822" s="97"/>
      <c r="CY822" s="71"/>
      <c r="CZ822" s="71"/>
      <c r="DB822" s="97"/>
      <c r="DC822" s="104"/>
      <c r="DD822" s="71"/>
      <c r="DE822" s="105"/>
      <c r="DF822" s="71"/>
      <c r="DG822" s="71"/>
      <c r="DH822" s="105"/>
      <c r="DI822" s="71"/>
      <c r="DJ822" s="71"/>
      <c r="DK822" s="71"/>
      <c r="DL822" s="71"/>
    </row>
    <row r="823">
      <c r="D823" s="96"/>
      <c r="G823" s="97"/>
      <c r="R823" s="98"/>
      <c r="BG823" s="96"/>
      <c r="BI823" s="97"/>
      <c r="BL823" s="97"/>
      <c r="BO823" s="97"/>
      <c r="BR823" s="97"/>
      <c r="BU823" s="97"/>
      <c r="BX823" s="97"/>
      <c r="CA823" s="97"/>
      <c r="CD823" s="97"/>
      <c r="CH823" s="99"/>
      <c r="CI823" s="100"/>
      <c r="CJ823" s="101"/>
      <c r="CK823" s="100"/>
      <c r="CL823" s="71"/>
      <c r="CM823" s="102"/>
      <c r="CN823" s="71"/>
      <c r="CO823" s="71"/>
      <c r="CP823" s="101"/>
      <c r="CQ823" s="100"/>
      <c r="CS823" s="49"/>
      <c r="CX823" s="97"/>
      <c r="CY823" s="71"/>
      <c r="CZ823" s="71"/>
      <c r="DB823" s="97"/>
      <c r="DC823" s="104"/>
      <c r="DD823" s="71"/>
      <c r="DE823" s="105"/>
      <c r="DF823" s="71"/>
      <c r="DG823" s="71"/>
      <c r="DH823" s="105"/>
      <c r="DI823" s="71"/>
      <c r="DJ823" s="71"/>
      <c r="DK823" s="71"/>
      <c r="DL823" s="71"/>
    </row>
    <row r="824">
      <c r="D824" s="96"/>
      <c r="G824" s="97"/>
      <c r="R824" s="98"/>
      <c r="BG824" s="96"/>
      <c r="BI824" s="97"/>
      <c r="BL824" s="97"/>
      <c r="BO824" s="97"/>
      <c r="BR824" s="97"/>
      <c r="BU824" s="97"/>
      <c r="BX824" s="97"/>
      <c r="CA824" s="97"/>
      <c r="CD824" s="97"/>
      <c r="CH824" s="99"/>
      <c r="CI824" s="100"/>
      <c r="CJ824" s="101"/>
      <c r="CK824" s="100"/>
      <c r="CL824" s="71"/>
      <c r="CM824" s="102"/>
      <c r="CN824" s="71"/>
      <c r="CO824" s="71"/>
      <c r="CP824" s="101"/>
      <c r="CQ824" s="100"/>
      <c r="CS824" s="49"/>
      <c r="CX824" s="97"/>
      <c r="CY824" s="71"/>
      <c r="CZ824" s="71"/>
      <c r="DB824" s="97"/>
      <c r="DC824" s="104"/>
      <c r="DD824" s="71"/>
      <c r="DE824" s="105"/>
      <c r="DF824" s="71"/>
      <c r="DG824" s="71"/>
      <c r="DH824" s="105"/>
      <c r="DI824" s="71"/>
      <c r="DJ824" s="71"/>
      <c r="DK824" s="71"/>
      <c r="DL824" s="71"/>
    </row>
    <row r="825">
      <c r="D825" s="96"/>
      <c r="G825" s="97"/>
      <c r="R825" s="98"/>
      <c r="BG825" s="96"/>
      <c r="BI825" s="97"/>
      <c r="BL825" s="97"/>
      <c r="BO825" s="97"/>
      <c r="BR825" s="97"/>
      <c r="BU825" s="97"/>
      <c r="BX825" s="97"/>
      <c r="CA825" s="97"/>
      <c r="CD825" s="97"/>
      <c r="CH825" s="99"/>
      <c r="CI825" s="100"/>
      <c r="CJ825" s="101"/>
      <c r="CK825" s="100"/>
      <c r="CL825" s="71"/>
      <c r="CM825" s="102"/>
      <c r="CN825" s="71"/>
      <c r="CO825" s="71"/>
      <c r="CP825" s="101"/>
      <c r="CQ825" s="100"/>
      <c r="CS825" s="49"/>
      <c r="CX825" s="97"/>
      <c r="CY825" s="71"/>
      <c r="CZ825" s="71"/>
      <c r="DB825" s="97"/>
      <c r="DC825" s="104"/>
      <c r="DD825" s="71"/>
      <c r="DE825" s="105"/>
      <c r="DF825" s="71"/>
      <c r="DG825" s="71"/>
      <c r="DH825" s="105"/>
      <c r="DI825" s="71"/>
      <c r="DJ825" s="71"/>
      <c r="DK825" s="71"/>
      <c r="DL825" s="71"/>
    </row>
    <row r="826">
      <c r="D826" s="96"/>
      <c r="G826" s="97"/>
      <c r="R826" s="98"/>
      <c r="BG826" s="96"/>
      <c r="BI826" s="97"/>
      <c r="BL826" s="97"/>
      <c r="BO826" s="97"/>
      <c r="BR826" s="97"/>
      <c r="BU826" s="97"/>
      <c r="BX826" s="97"/>
      <c r="CA826" s="97"/>
      <c r="CD826" s="97"/>
      <c r="CH826" s="99"/>
      <c r="CI826" s="100"/>
      <c r="CJ826" s="101"/>
      <c r="CK826" s="100"/>
      <c r="CL826" s="71"/>
      <c r="CM826" s="102"/>
      <c r="CN826" s="71"/>
      <c r="CO826" s="71"/>
      <c r="CP826" s="101"/>
      <c r="CQ826" s="100"/>
      <c r="CS826" s="49"/>
      <c r="CX826" s="97"/>
      <c r="CY826" s="71"/>
      <c r="CZ826" s="71"/>
      <c r="DB826" s="97"/>
      <c r="DC826" s="104"/>
      <c r="DD826" s="71"/>
      <c r="DE826" s="105"/>
      <c r="DF826" s="71"/>
      <c r="DG826" s="71"/>
      <c r="DH826" s="105"/>
      <c r="DI826" s="71"/>
      <c r="DJ826" s="71"/>
      <c r="DK826" s="71"/>
      <c r="DL826" s="71"/>
    </row>
    <row r="827">
      <c r="D827" s="96"/>
      <c r="G827" s="97"/>
      <c r="R827" s="98"/>
      <c r="BG827" s="96"/>
      <c r="BI827" s="97"/>
      <c r="BL827" s="97"/>
      <c r="BO827" s="97"/>
      <c r="BR827" s="97"/>
      <c r="BU827" s="97"/>
      <c r="BX827" s="97"/>
      <c r="CA827" s="97"/>
      <c r="CD827" s="97"/>
      <c r="CH827" s="99"/>
      <c r="CI827" s="100"/>
      <c r="CJ827" s="101"/>
      <c r="CK827" s="100"/>
      <c r="CL827" s="71"/>
      <c r="CM827" s="102"/>
      <c r="CN827" s="71"/>
      <c r="CO827" s="71"/>
      <c r="CP827" s="101"/>
      <c r="CQ827" s="100"/>
      <c r="CS827" s="49"/>
      <c r="CX827" s="97"/>
      <c r="CY827" s="71"/>
      <c r="CZ827" s="71"/>
      <c r="DB827" s="97"/>
      <c r="DC827" s="104"/>
      <c r="DD827" s="71"/>
      <c r="DE827" s="105"/>
      <c r="DF827" s="71"/>
      <c r="DG827" s="71"/>
      <c r="DH827" s="105"/>
      <c r="DI827" s="71"/>
      <c r="DJ827" s="71"/>
      <c r="DK827" s="71"/>
      <c r="DL827" s="71"/>
    </row>
    <row r="828">
      <c r="D828" s="96"/>
      <c r="G828" s="97"/>
      <c r="R828" s="98"/>
      <c r="BG828" s="96"/>
      <c r="BI828" s="97"/>
      <c r="BL828" s="97"/>
      <c r="BO828" s="97"/>
      <c r="BR828" s="97"/>
      <c r="BU828" s="97"/>
      <c r="BX828" s="97"/>
      <c r="CA828" s="97"/>
      <c r="CD828" s="97"/>
      <c r="CH828" s="99"/>
      <c r="CI828" s="100"/>
      <c r="CJ828" s="101"/>
      <c r="CK828" s="100"/>
      <c r="CL828" s="71"/>
      <c r="CM828" s="102"/>
      <c r="CN828" s="71"/>
      <c r="CO828" s="71"/>
      <c r="CP828" s="101"/>
      <c r="CQ828" s="100"/>
      <c r="CS828" s="49"/>
      <c r="CX828" s="97"/>
      <c r="CY828" s="71"/>
      <c r="CZ828" s="71"/>
      <c r="DB828" s="97"/>
      <c r="DC828" s="104"/>
      <c r="DD828" s="71"/>
      <c r="DE828" s="105"/>
      <c r="DF828" s="71"/>
      <c r="DG828" s="71"/>
      <c r="DH828" s="105"/>
      <c r="DI828" s="71"/>
      <c r="DJ828" s="71"/>
      <c r="DK828" s="71"/>
      <c r="DL828" s="71"/>
    </row>
    <row r="829">
      <c r="D829" s="96"/>
      <c r="G829" s="97"/>
      <c r="R829" s="98"/>
      <c r="BG829" s="96"/>
      <c r="BI829" s="97"/>
      <c r="BL829" s="97"/>
      <c r="BO829" s="97"/>
      <c r="BR829" s="97"/>
      <c r="BU829" s="97"/>
      <c r="BX829" s="97"/>
      <c r="CA829" s="97"/>
      <c r="CD829" s="97"/>
      <c r="CH829" s="99"/>
      <c r="CI829" s="100"/>
      <c r="CJ829" s="101"/>
      <c r="CK829" s="100"/>
      <c r="CL829" s="71"/>
      <c r="CM829" s="102"/>
      <c r="CN829" s="71"/>
      <c r="CO829" s="71"/>
      <c r="CP829" s="101"/>
      <c r="CQ829" s="100"/>
      <c r="CS829" s="49"/>
      <c r="CX829" s="97"/>
      <c r="CY829" s="71"/>
      <c r="CZ829" s="71"/>
      <c r="DB829" s="97"/>
      <c r="DC829" s="104"/>
      <c r="DD829" s="71"/>
      <c r="DE829" s="105"/>
      <c r="DF829" s="71"/>
      <c r="DG829" s="71"/>
      <c r="DH829" s="105"/>
      <c r="DI829" s="71"/>
      <c r="DJ829" s="71"/>
      <c r="DK829" s="71"/>
      <c r="DL829" s="71"/>
    </row>
    <row r="830">
      <c r="D830" s="96"/>
      <c r="G830" s="97"/>
      <c r="R830" s="98"/>
      <c r="BG830" s="96"/>
      <c r="BI830" s="97"/>
      <c r="BL830" s="97"/>
      <c r="BO830" s="97"/>
      <c r="BR830" s="97"/>
      <c r="BU830" s="97"/>
      <c r="BX830" s="97"/>
      <c r="CA830" s="97"/>
      <c r="CD830" s="97"/>
      <c r="CH830" s="99"/>
      <c r="CI830" s="100"/>
      <c r="CJ830" s="101"/>
      <c r="CK830" s="100"/>
      <c r="CL830" s="71"/>
      <c r="CM830" s="102"/>
      <c r="CN830" s="71"/>
      <c r="CO830" s="71"/>
      <c r="CP830" s="101"/>
      <c r="CQ830" s="100"/>
      <c r="CS830" s="49"/>
      <c r="CX830" s="97"/>
      <c r="CY830" s="71"/>
      <c r="CZ830" s="71"/>
      <c r="DB830" s="97"/>
      <c r="DC830" s="104"/>
      <c r="DD830" s="71"/>
      <c r="DE830" s="105"/>
      <c r="DF830" s="71"/>
      <c r="DG830" s="71"/>
      <c r="DH830" s="105"/>
      <c r="DI830" s="71"/>
      <c r="DJ830" s="71"/>
      <c r="DK830" s="71"/>
      <c r="DL830" s="71"/>
    </row>
    <row r="831">
      <c r="D831" s="96"/>
      <c r="G831" s="97"/>
      <c r="R831" s="98"/>
      <c r="BG831" s="96"/>
      <c r="BI831" s="97"/>
      <c r="BL831" s="97"/>
      <c r="BO831" s="97"/>
      <c r="BR831" s="97"/>
      <c r="BU831" s="97"/>
      <c r="BX831" s="97"/>
      <c r="CA831" s="97"/>
      <c r="CD831" s="97"/>
      <c r="CH831" s="99"/>
      <c r="CI831" s="100"/>
      <c r="CJ831" s="101"/>
      <c r="CK831" s="100"/>
      <c r="CL831" s="71"/>
      <c r="CM831" s="102"/>
      <c r="CN831" s="71"/>
      <c r="CO831" s="71"/>
      <c r="CP831" s="101"/>
      <c r="CQ831" s="100"/>
      <c r="CS831" s="49"/>
      <c r="CX831" s="97"/>
      <c r="CY831" s="71"/>
      <c r="CZ831" s="71"/>
      <c r="DB831" s="97"/>
      <c r="DC831" s="104"/>
      <c r="DD831" s="71"/>
      <c r="DE831" s="105"/>
      <c r="DF831" s="71"/>
      <c r="DG831" s="71"/>
      <c r="DH831" s="105"/>
      <c r="DI831" s="71"/>
      <c r="DJ831" s="71"/>
      <c r="DK831" s="71"/>
      <c r="DL831" s="71"/>
    </row>
    <row r="832">
      <c r="D832" s="96"/>
      <c r="G832" s="97"/>
      <c r="R832" s="98"/>
      <c r="BG832" s="96"/>
      <c r="BI832" s="97"/>
      <c r="BL832" s="97"/>
      <c r="BO832" s="97"/>
      <c r="BR832" s="97"/>
      <c r="BU832" s="97"/>
      <c r="BX832" s="97"/>
      <c r="CA832" s="97"/>
      <c r="CD832" s="97"/>
      <c r="CH832" s="99"/>
      <c r="CI832" s="100"/>
      <c r="CJ832" s="101"/>
      <c r="CK832" s="100"/>
      <c r="CL832" s="71"/>
      <c r="CM832" s="102"/>
      <c r="CN832" s="71"/>
      <c r="CO832" s="71"/>
      <c r="CP832" s="101"/>
      <c r="CQ832" s="100"/>
      <c r="CS832" s="49"/>
      <c r="CX832" s="97"/>
      <c r="CY832" s="71"/>
      <c r="CZ832" s="71"/>
      <c r="DB832" s="97"/>
      <c r="DC832" s="104"/>
      <c r="DD832" s="71"/>
      <c r="DE832" s="105"/>
      <c r="DF832" s="71"/>
      <c r="DG832" s="71"/>
      <c r="DH832" s="105"/>
      <c r="DI832" s="71"/>
      <c r="DJ832" s="71"/>
      <c r="DK832" s="71"/>
      <c r="DL832" s="71"/>
    </row>
    <row r="833">
      <c r="D833" s="96"/>
      <c r="G833" s="97"/>
      <c r="R833" s="98"/>
      <c r="BG833" s="96"/>
      <c r="BI833" s="97"/>
      <c r="BL833" s="97"/>
      <c r="BO833" s="97"/>
      <c r="BR833" s="97"/>
      <c r="BU833" s="97"/>
      <c r="BX833" s="97"/>
      <c r="CA833" s="97"/>
      <c r="CD833" s="97"/>
      <c r="CH833" s="99"/>
      <c r="CI833" s="100"/>
      <c r="CJ833" s="101"/>
      <c r="CK833" s="100"/>
      <c r="CL833" s="71"/>
      <c r="CM833" s="102"/>
      <c r="CN833" s="71"/>
      <c r="CO833" s="71"/>
      <c r="CP833" s="101"/>
      <c r="CQ833" s="100"/>
      <c r="CS833" s="49"/>
      <c r="CX833" s="97"/>
      <c r="CY833" s="71"/>
      <c r="CZ833" s="71"/>
      <c r="DB833" s="97"/>
      <c r="DC833" s="104"/>
      <c r="DD833" s="71"/>
      <c r="DE833" s="105"/>
      <c r="DF833" s="71"/>
      <c r="DG833" s="71"/>
      <c r="DH833" s="105"/>
      <c r="DI833" s="71"/>
      <c r="DJ833" s="71"/>
      <c r="DK833" s="71"/>
      <c r="DL833" s="71"/>
    </row>
    <row r="834">
      <c r="D834" s="96"/>
      <c r="G834" s="97"/>
      <c r="R834" s="98"/>
      <c r="BG834" s="96"/>
      <c r="BI834" s="97"/>
      <c r="BL834" s="97"/>
      <c r="BO834" s="97"/>
      <c r="BR834" s="97"/>
      <c r="BU834" s="97"/>
      <c r="BX834" s="97"/>
      <c r="CA834" s="97"/>
      <c r="CD834" s="97"/>
      <c r="CH834" s="99"/>
      <c r="CI834" s="100"/>
      <c r="CJ834" s="101"/>
      <c r="CK834" s="100"/>
      <c r="CL834" s="71"/>
      <c r="CM834" s="102"/>
      <c r="CN834" s="71"/>
      <c r="CO834" s="71"/>
      <c r="CP834" s="101"/>
      <c r="CQ834" s="100"/>
      <c r="CS834" s="49"/>
      <c r="CX834" s="97"/>
      <c r="CY834" s="71"/>
      <c r="CZ834" s="71"/>
      <c r="DB834" s="97"/>
      <c r="DC834" s="104"/>
      <c r="DD834" s="71"/>
      <c r="DE834" s="105"/>
      <c r="DF834" s="71"/>
      <c r="DG834" s="71"/>
      <c r="DH834" s="105"/>
      <c r="DI834" s="71"/>
      <c r="DJ834" s="71"/>
      <c r="DK834" s="71"/>
      <c r="DL834" s="71"/>
    </row>
    <row r="835">
      <c r="D835" s="96"/>
      <c r="G835" s="97"/>
      <c r="R835" s="98"/>
      <c r="BG835" s="96"/>
      <c r="BI835" s="97"/>
      <c r="BL835" s="97"/>
      <c r="BO835" s="97"/>
      <c r="BR835" s="97"/>
      <c r="BU835" s="97"/>
      <c r="BX835" s="97"/>
      <c r="CA835" s="97"/>
      <c r="CD835" s="97"/>
      <c r="CH835" s="99"/>
      <c r="CI835" s="100"/>
      <c r="CJ835" s="101"/>
      <c r="CK835" s="100"/>
      <c r="CL835" s="71"/>
      <c r="CM835" s="102"/>
      <c r="CN835" s="71"/>
      <c r="CO835" s="71"/>
      <c r="CP835" s="101"/>
      <c r="CQ835" s="100"/>
      <c r="CS835" s="49"/>
      <c r="CX835" s="97"/>
      <c r="CY835" s="71"/>
      <c r="CZ835" s="71"/>
      <c r="DB835" s="97"/>
      <c r="DC835" s="104"/>
      <c r="DD835" s="71"/>
      <c r="DE835" s="105"/>
      <c r="DF835" s="71"/>
      <c r="DG835" s="71"/>
      <c r="DH835" s="105"/>
      <c r="DI835" s="71"/>
      <c r="DJ835" s="71"/>
      <c r="DK835" s="71"/>
      <c r="DL835" s="71"/>
    </row>
    <row r="836">
      <c r="D836" s="96"/>
      <c r="G836" s="97"/>
      <c r="R836" s="98"/>
      <c r="BG836" s="96"/>
      <c r="BI836" s="97"/>
      <c r="BL836" s="97"/>
      <c r="BO836" s="97"/>
      <c r="BR836" s="97"/>
      <c r="BU836" s="97"/>
      <c r="BX836" s="97"/>
      <c r="CA836" s="97"/>
      <c r="CD836" s="97"/>
      <c r="CH836" s="99"/>
      <c r="CI836" s="100"/>
      <c r="CJ836" s="101"/>
      <c r="CK836" s="100"/>
      <c r="CL836" s="71"/>
      <c r="CM836" s="102"/>
      <c r="CN836" s="71"/>
      <c r="CO836" s="71"/>
      <c r="CP836" s="101"/>
      <c r="CQ836" s="100"/>
      <c r="CS836" s="49"/>
      <c r="CX836" s="97"/>
      <c r="CY836" s="71"/>
      <c r="CZ836" s="71"/>
      <c r="DB836" s="97"/>
      <c r="DC836" s="104"/>
      <c r="DD836" s="71"/>
      <c r="DE836" s="105"/>
      <c r="DF836" s="71"/>
      <c r="DG836" s="71"/>
      <c r="DH836" s="105"/>
      <c r="DI836" s="71"/>
      <c r="DJ836" s="71"/>
      <c r="DK836" s="71"/>
      <c r="DL836" s="71"/>
    </row>
    <row r="837">
      <c r="D837" s="96"/>
      <c r="G837" s="97"/>
      <c r="R837" s="98"/>
      <c r="BG837" s="96"/>
      <c r="BI837" s="97"/>
      <c r="BL837" s="97"/>
      <c r="BO837" s="97"/>
      <c r="BR837" s="97"/>
      <c r="BU837" s="97"/>
      <c r="BX837" s="97"/>
      <c r="CA837" s="97"/>
      <c r="CD837" s="97"/>
      <c r="CH837" s="99"/>
      <c r="CI837" s="100"/>
      <c r="CJ837" s="101"/>
      <c r="CK837" s="100"/>
      <c r="CL837" s="71"/>
      <c r="CM837" s="102"/>
      <c r="CN837" s="71"/>
      <c r="CO837" s="71"/>
      <c r="CP837" s="101"/>
      <c r="CQ837" s="100"/>
      <c r="CS837" s="49"/>
      <c r="CX837" s="97"/>
      <c r="CY837" s="71"/>
      <c r="CZ837" s="71"/>
      <c r="DB837" s="97"/>
      <c r="DC837" s="104"/>
      <c r="DD837" s="71"/>
      <c r="DE837" s="105"/>
      <c r="DF837" s="71"/>
      <c r="DG837" s="71"/>
      <c r="DH837" s="105"/>
      <c r="DI837" s="71"/>
      <c r="DJ837" s="71"/>
      <c r="DK837" s="71"/>
      <c r="DL837" s="71"/>
    </row>
    <row r="838">
      <c r="D838" s="96"/>
      <c r="G838" s="97"/>
      <c r="R838" s="98"/>
      <c r="BG838" s="96"/>
      <c r="BI838" s="97"/>
      <c r="BL838" s="97"/>
      <c r="BO838" s="97"/>
      <c r="BR838" s="97"/>
      <c r="BU838" s="97"/>
      <c r="BX838" s="97"/>
      <c r="CA838" s="97"/>
      <c r="CD838" s="97"/>
      <c r="CH838" s="99"/>
      <c r="CI838" s="100"/>
      <c r="CJ838" s="101"/>
      <c r="CK838" s="100"/>
      <c r="CL838" s="71"/>
      <c r="CM838" s="102"/>
      <c r="CN838" s="71"/>
      <c r="CO838" s="71"/>
      <c r="CP838" s="101"/>
      <c r="CQ838" s="100"/>
      <c r="CS838" s="49"/>
      <c r="CX838" s="97"/>
      <c r="CY838" s="71"/>
      <c r="CZ838" s="71"/>
      <c r="DB838" s="97"/>
      <c r="DC838" s="104"/>
      <c r="DD838" s="71"/>
      <c r="DE838" s="105"/>
      <c r="DF838" s="71"/>
      <c r="DG838" s="71"/>
      <c r="DH838" s="105"/>
      <c r="DI838" s="71"/>
      <c r="DJ838" s="71"/>
      <c r="DK838" s="71"/>
      <c r="DL838" s="71"/>
    </row>
    <row r="839">
      <c r="D839" s="96"/>
      <c r="G839" s="97"/>
      <c r="R839" s="98"/>
      <c r="BG839" s="96"/>
      <c r="BI839" s="97"/>
      <c r="BL839" s="97"/>
      <c r="BO839" s="97"/>
      <c r="BR839" s="97"/>
      <c r="BU839" s="97"/>
      <c r="BX839" s="97"/>
      <c r="CA839" s="97"/>
      <c r="CD839" s="97"/>
      <c r="CH839" s="99"/>
      <c r="CI839" s="100"/>
      <c r="CJ839" s="101"/>
      <c r="CK839" s="100"/>
      <c r="CL839" s="71"/>
      <c r="CM839" s="102"/>
      <c r="CN839" s="71"/>
      <c r="CO839" s="71"/>
      <c r="CP839" s="101"/>
      <c r="CQ839" s="100"/>
      <c r="CS839" s="49"/>
      <c r="CX839" s="97"/>
      <c r="CY839" s="71"/>
      <c r="CZ839" s="71"/>
      <c r="DB839" s="97"/>
      <c r="DC839" s="104"/>
      <c r="DD839" s="71"/>
      <c r="DE839" s="105"/>
      <c r="DF839" s="71"/>
      <c r="DG839" s="71"/>
      <c r="DH839" s="105"/>
      <c r="DI839" s="71"/>
      <c r="DJ839" s="71"/>
      <c r="DK839" s="71"/>
      <c r="DL839" s="71"/>
    </row>
    <row r="840">
      <c r="D840" s="96"/>
      <c r="G840" s="97"/>
      <c r="R840" s="98"/>
      <c r="BG840" s="96"/>
      <c r="BI840" s="97"/>
      <c r="BL840" s="97"/>
      <c r="BO840" s="97"/>
      <c r="BR840" s="97"/>
      <c r="BU840" s="97"/>
      <c r="BX840" s="97"/>
      <c r="CA840" s="97"/>
      <c r="CD840" s="97"/>
      <c r="CH840" s="99"/>
      <c r="CI840" s="100"/>
      <c r="CJ840" s="101"/>
      <c r="CK840" s="100"/>
      <c r="CL840" s="71"/>
      <c r="CM840" s="102"/>
      <c r="CN840" s="71"/>
      <c r="CO840" s="71"/>
      <c r="CP840" s="101"/>
      <c r="CQ840" s="100"/>
      <c r="CS840" s="49"/>
      <c r="CX840" s="97"/>
      <c r="CY840" s="71"/>
      <c r="CZ840" s="71"/>
      <c r="DB840" s="97"/>
      <c r="DC840" s="104"/>
      <c r="DD840" s="71"/>
      <c r="DE840" s="105"/>
      <c r="DF840" s="71"/>
      <c r="DG840" s="71"/>
      <c r="DH840" s="105"/>
      <c r="DI840" s="71"/>
      <c r="DJ840" s="71"/>
      <c r="DK840" s="71"/>
      <c r="DL840" s="71"/>
    </row>
    <row r="841">
      <c r="D841" s="96"/>
      <c r="G841" s="97"/>
      <c r="R841" s="98"/>
      <c r="BG841" s="96"/>
      <c r="BI841" s="97"/>
      <c r="BL841" s="97"/>
      <c r="BO841" s="97"/>
      <c r="BR841" s="97"/>
      <c r="BU841" s="97"/>
      <c r="BX841" s="97"/>
      <c r="CA841" s="97"/>
      <c r="CD841" s="97"/>
      <c r="CH841" s="99"/>
      <c r="CI841" s="100"/>
      <c r="CJ841" s="101"/>
      <c r="CK841" s="100"/>
      <c r="CL841" s="71"/>
      <c r="CM841" s="102"/>
      <c r="CN841" s="71"/>
      <c r="CO841" s="71"/>
      <c r="CP841" s="101"/>
      <c r="CQ841" s="100"/>
      <c r="CS841" s="49"/>
      <c r="CX841" s="97"/>
      <c r="CY841" s="71"/>
      <c r="CZ841" s="71"/>
      <c r="DB841" s="97"/>
      <c r="DC841" s="104"/>
      <c r="DD841" s="71"/>
      <c r="DE841" s="105"/>
      <c r="DF841" s="71"/>
      <c r="DG841" s="71"/>
      <c r="DH841" s="105"/>
      <c r="DI841" s="71"/>
      <c r="DJ841" s="71"/>
      <c r="DK841" s="71"/>
      <c r="DL841" s="71"/>
    </row>
    <row r="842">
      <c r="D842" s="96"/>
      <c r="G842" s="97"/>
      <c r="R842" s="98"/>
      <c r="BG842" s="96"/>
      <c r="BI842" s="97"/>
      <c r="BL842" s="97"/>
      <c r="BO842" s="97"/>
      <c r="BR842" s="97"/>
      <c r="BU842" s="97"/>
      <c r="BX842" s="97"/>
      <c r="CA842" s="97"/>
      <c r="CD842" s="97"/>
      <c r="CH842" s="99"/>
      <c r="CI842" s="100"/>
      <c r="CJ842" s="101"/>
      <c r="CK842" s="100"/>
      <c r="CL842" s="71"/>
      <c r="CM842" s="102"/>
      <c r="CN842" s="71"/>
      <c r="CO842" s="71"/>
      <c r="CP842" s="101"/>
      <c r="CQ842" s="100"/>
      <c r="CS842" s="49"/>
      <c r="CX842" s="97"/>
      <c r="CY842" s="71"/>
      <c r="CZ842" s="71"/>
      <c r="DB842" s="97"/>
      <c r="DC842" s="104"/>
      <c r="DD842" s="71"/>
      <c r="DE842" s="105"/>
      <c r="DF842" s="71"/>
      <c r="DG842" s="71"/>
      <c r="DH842" s="105"/>
      <c r="DI842" s="71"/>
      <c r="DJ842" s="71"/>
      <c r="DK842" s="71"/>
      <c r="DL842" s="71"/>
    </row>
    <row r="843">
      <c r="D843" s="96"/>
      <c r="G843" s="97"/>
      <c r="R843" s="98"/>
      <c r="BG843" s="96"/>
      <c r="BI843" s="97"/>
      <c r="BL843" s="97"/>
      <c r="BO843" s="97"/>
      <c r="BR843" s="97"/>
      <c r="BU843" s="97"/>
      <c r="BX843" s="97"/>
      <c r="CA843" s="97"/>
      <c r="CD843" s="97"/>
      <c r="CH843" s="99"/>
      <c r="CI843" s="100"/>
      <c r="CJ843" s="101"/>
      <c r="CK843" s="100"/>
      <c r="CL843" s="71"/>
      <c r="CM843" s="102"/>
      <c r="CN843" s="71"/>
      <c r="CO843" s="71"/>
      <c r="CP843" s="101"/>
      <c r="CQ843" s="100"/>
      <c r="CS843" s="49"/>
      <c r="CX843" s="97"/>
      <c r="CY843" s="71"/>
      <c r="CZ843" s="71"/>
      <c r="DB843" s="97"/>
      <c r="DC843" s="104"/>
      <c r="DD843" s="71"/>
      <c r="DE843" s="105"/>
      <c r="DF843" s="71"/>
      <c r="DG843" s="71"/>
      <c r="DH843" s="105"/>
      <c r="DI843" s="71"/>
      <c r="DJ843" s="71"/>
      <c r="DK843" s="71"/>
      <c r="DL843" s="71"/>
    </row>
    <row r="844">
      <c r="D844" s="96"/>
      <c r="G844" s="97"/>
      <c r="R844" s="98"/>
      <c r="BG844" s="96"/>
      <c r="BI844" s="97"/>
      <c r="BL844" s="97"/>
      <c r="BO844" s="97"/>
      <c r="BR844" s="97"/>
      <c r="BU844" s="97"/>
      <c r="BX844" s="97"/>
      <c r="CA844" s="97"/>
      <c r="CD844" s="97"/>
      <c r="CH844" s="99"/>
      <c r="CI844" s="100"/>
      <c r="CJ844" s="101"/>
      <c r="CK844" s="100"/>
      <c r="CL844" s="71"/>
      <c r="CM844" s="102"/>
      <c r="CN844" s="71"/>
      <c r="CO844" s="71"/>
      <c r="CP844" s="101"/>
      <c r="CQ844" s="100"/>
      <c r="CS844" s="49"/>
      <c r="CX844" s="97"/>
      <c r="CY844" s="71"/>
      <c r="CZ844" s="71"/>
      <c r="DB844" s="97"/>
      <c r="DC844" s="104"/>
      <c r="DD844" s="71"/>
      <c r="DE844" s="105"/>
      <c r="DF844" s="71"/>
      <c r="DG844" s="71"/>
      <c r="DH844" s="105"/>
      <c r="DI844" s="71"/>
      <c r="DJ844" s="71"/>
      <c r="DK844" s="71"/>
      <c r="DL844" s="71"/>
    </row>
    <row r="845">
      <c r="D845" s="96"/>
      <c r="G845" s="97"/>
      <c r="R845" s="98"/>
      <c r="BG845" s="96"/>
      <c r="BI845" s="97"/>
      <c r="BL845" s="97"/>
      <c r="BO845" s="97"/>
      <c r="BR845" s="97"/>
      <c r="BU845" s="97"/>
      <c r="BX845" s="97"/>
      <c r="CA845" s="97"/>
      <c r="CD845" s="97"/>
      <c r="CH845" s="99"/>
      <c r="CI845" s="100"/>
      <c r="CJ845" s="101"/>
      <c r="CK845" s="100"/>
      <c r="CL845" s="71"/>
      <c r="CM845" s="102"/>
      <c r="CN845" s="71"/>
      <c r="CO845" s="71"/>
      <c r="CP845" s="101"/>
      <c r="CQ845" s="100"/>
      <c r="CS845" s="49"/>
      <c r="CX845" s="97"/>
      <c r="CY845" s="71"/>
      <c r="CZ845" s="71"/>
      <c r="DB845" s="97"/>
      <c r="DC845" s="104"/>
      <c r="DD845" s="71"/>
      <c r="DE845" s="105"/>
      <c r="DF845" s="71"/>
      <c r="DG845" s="71"/>
      <c r="DH845" s="105"/>
      <c r="DI845" s="71"/>
      <c r="DJ845" s="71"/>
      <c r="DK845" s="71"/>
      <c r="DL845" s="71"/>
    </row>
    <row r="846">
      <c r="D846" s="96"/>
      <c r="G846" s="97"/>
      <c r="R846" s="98"/>
      <c r="BG846" s="96"/>
      <c r="BI846" s="97"/>
      <c r="BL846" s="97"/>
      <c r="BO846" s="97"/>
      <c r="BR846" s="97"/>
      <c r="BU846" s="97"/>
      <c r="BX846" s="97"/>
      <c r="CA846" s="97"/>
      <c r="CD846" s="97"/>
      <c r="CH846" s="99"/>
      <c r="CI846" s="100"/>
      <c r="CJ846" s="101"/>
      <c r="CK846" s="100"/>
      <c r="CL846" s="71"/>
      <c r="CM846" s="102"/>
      <c r="CN846" s="71"/>
      <c r="CO846" s="71"/>
      <c r="CP846" s="101"/>
      <c r="CQ846" s="100"/>
      <c r="CS846" s="49"/>
      <c r="CX846" s="97"/>
      <c r="CY846" s="71"/>
      <c r="CZ846" s="71"/>
      <c r="DB846" s="97"/>
      <c r="DC846" s="104"/>
      <c r="DD846" s="71"/>
      <c r="DE846" s="105"/>
      <c r="DF846" s="71"/>
      <c r="DG846" s="71"/>
      <c r="DH846" s="105"/>
      <c r="DI846" s="71"/>
      <c r="DJ846" s="71"/>
      <c r="DK846" s="71"/>
      <c r="DL846" s="71"/>
    </row>
    <row r="847">
      <c r="D847" s="96"/>
      <c r="G847" s="97"/>
      <c r="R847" s="98"/>
      <c r="BG847" s="96"/>
      <c r="BI847" s="97"/>
      <c r="BL847" s="97"/>
      <c r="BO847" s="97"/>
      <c r="BR847" s="97"/>
      <c r="BU847" s="97"/>
      <c r="BX847" s="97"/>
      <c r="CA847" s="97"/>
      <c r="CD847" s="97"/>
      <c r="CH847" s="99"/>
      <c r="CI847" s="100"/>
      <c r="CJ847" s="101"/>
      <c r="CK847" s="100"/>
      <c r="CL847" s="71"/>
      <c r="CM847" s="102"/>
      <c r="CN847" s="71"/>
      <c r="CO847" s="71"/>
      <c r="CP847" s="101"/>
      <c r="CQ847" s="100"/>
      <c r="CS847" s="49"/>
      <c r="CX847" s="97"/>
      <c r="CY847" s="71"/>
      <c r="CZ847" s="71"/>
      <c r="DB847" s="97"/>
      <c r="DC847" s="104"/>
      <c r="DD847" s="71"/>
      <c r="DE847" s="105"/>
      <c r="DF847" s="71"/>
      <c r="DG847" s="71"/>
      <c r="DH847" s="105"/>
      <c r="DI847" s="71"/>
      <c r="DJ847" s="71"/>
      <c r="DK847" s="71"/>
      <c r="DL847" s="71"/>
    </row>
    <row r="848">
      <c r="D848" s="96"/>
      <c r="G848" s="97"/>
      <c r="R848" s="98"/>
      <c r="BG848" s="96"/>
      <c r="BI848" s="97"/>
      <c r="BL848" s="97"/>
      <c r="BO848" s="97"/>
      <c r="BR848" s="97"/>
      <c r="BU848" s="97"/>
      <c r="BX848" s="97"/>
      <c r="CA848" s="97"/>
      <c r="CD848" s="97"/>
      <c r="CH848" s="99"/>
      <c r="CI848" s="100"/>
      <c r="CJ848" s="101"/>
      <c r="CK848" s="100"/>
      <c r="CL848" s="71"/>
      <c r="CM848" s="102"/>
      <c r="CN848" s="71"/>
      <c r="CO848" s="71"/>
      <c r="CP848" s="101"/>
      <c r="CQ848" s="100"/>
      <c r="CS848" s="49"/>
      <c r="CX848" s="97"/>
      <c r="CY848" s="71"/>
      <c r="CZ848" s="71"/>
      <c r="DB848" s="97"/>
      <c r="DC848" s="104"/>
      <c r="DD848" s="71"/>
      <c r="DE848" s="105"/>
      <c r="DF848" s="71"/>
      <c r="DG848" s="71"/>
      <c r="DH848" s="105"/>
      <c r="DI848" s="71"/>
      <c r="DJ848" s="71"/>
      <c r="DK848" s="71"/>
      <c r="DL848" s="71"/>
    </row>
    <row r="849">
      <c r="D849" s="96"/>
      <c r="G849" s="97"/>
      <c r="R849" s="98"/>
      <c r="BG849" s="96"/>
      <c r="BI849" s="97"/>
      <c r="BL849" s="97"/>
      <c r="BO849" s="97"/>
      <c r="BR849" s="97"/>
      <c r="BU849" s="97"/>
      <c r="BX849" s="97"/>
      <c r="CA849" s="97"/>
      <c r="CD849" s="97"/>
      <c r="CH849" s="99"/>
      <c r="CI849" s="100"/>
      <c r="CJ849" s="101"/>
      <c r="CK849" s="100"/>
      <c r="CL849" s="71"/>
      <c r="CM849" s="102"/>
      <c r="CN849" s="71"/>
      <c r="CO849" s="71"/>
      <c r="CP849" s="101"/>
      <c r="CQ849" s="100"/>
      <c r="CS849" s="49"/>
      <c r="CX849" s="97"/>
      <c r="CY849" s="71"/>
      <c r="CZ849" s="71"/>
      <c r="DB849" s="97"/>
      <c r="DC849" s="104"/>
      <c r="DD849" s="71"/>
      <c r="DE849" s="105"/>
      <c r="DF849" s="71"/>
      <c r="DG849" s="71"/>
      <c r="DH849" s="105"/>
      <c r="DI849" s="71"/>
      <c r="DJ849" s="71"/>
      <c r="DK849" s="71"/>
      <c r="DL849" s="71"/>
    </row>
    <row r="850">
      <c r="D850" s="96"/>
      <c r="G850" s="97"/>
      <c r="R850" s="98"/>
      <c r="BG850" s="96"/>
      <c r="BI850" s="97"/>
      <c r="BL850" s="97"/>
      <c r="BO850" s="97"/>
      <c r="BR850" s="97"/>
      <c r="BU850" s="97"/>
      <c r="BX850" s="97"/>
      <c r="CA850" s="97"/>
      <c r="CD850" s="97"/>
      <c r="CH850" s="99"/>
      <c r="CI850" s="100"/>
      <c r="CJ850" s="101"/>
      <c r="CK850" s="100"/>
      <c r="CL850" s="71"/>
      <c r="CM850" s="102"/>
      <c r="CN850" s="71"/>
      <c r="CO850" s="71"/>
      <c r="CP850" s="101"/>
      <c r="CQ850" s="100"/>
      <c r="CS850" s="49"/>
      <c r="CX850" s="97"/>
      <c r="CY850" s="71"/>
      <c r="CZ850" s="71"/>
      <c r="DB850" s="97"/>
      <c r="DC850" s="104"/>
      <c r="DD850" s="71"/>
      <c r="DE850" s="105"/>
      <c r="DF850" s="71"/>
      <c r="DG850" s="71"/>
      <c r="DH850" s="105"/>
      <c r="DI850" s="71"/>
      <c r="DJ850" s="71"/>
      <c r="DK850" s="71"/>
      <c r="DL850" s="71"/>
    </row>
    <row r="851">
      <c r="D851" s="96"/>
      <c r="G851" s="97"/>
      <c r="R851" s="98"/>
      <c r="BG851" s="96"/>
      <c r="BI851" s="97"/>
      <c r="BL851" s="97"/>
      <c r="BO851" s="97"/>
      <c r="BR851" s="97"/>
      <c r="BU851" s="97"/>
      <c r="BX851" s="97"/>
      <c r="CA851" s="97"/>
      <c r="CD851" s="97"/>
      <c r="CH851" s="99"/>
      <c r="CI851" s="100"/>
      <c r="CJ851" s="101"/>
      <c r="CK851" s="100"/>
      <c r="CL851" s="71"/>
      <c r="CM851" s="102"/>
      <c r="CN851" s="71"/>
      <c r="CO851" s="71"/>
      <c r="CP851" s="101"/>
      <c r="CQ851" s="100"/>
      <c r="CS851" s="49"/>
      <c r="CX851" s="97"/>
      <c r="CY851" s="71"/>
      <c r="CZ851" s="71"/>
      <c r="DB851" s="97"/>
      <c r="DC851" s="104"/>
      <c r="DD851" s="71"/>
      <c r="DE851" s="105"/>
      <c r="DF851" s="71"/>
      <c r="DG851" s="71"/>
      <c r="DH851" s="105"/>
      <c r="DI851" s="71"/>
      <c r="DJ851" s="71"/>
      <c r="DK851" s="71"/>
      <c r="DL851" s="71"/>
    </row>
    <row r="852">
      <c r="D852" s="96"/>
      <c r="G852" s="97"/>
      <c r="R852" s="98"/>
      <c r="BG852" s="96"/>
      <c r="BI852" s="97"/>
      <c r="BL852" s="97"/>
      <c r="BO852" s="97"/>
      <c r="BR852" s="97"/>
      <c r="BU852" s="97"/>
      <c r="BX852" s="97"/>
      <c r="CA852" s="97"/>
      <c r="CD852" s="97"/>
      <c r="CH852" s="99"/>
      <c r="CI852" s="100"/>
      <c r="CJ852" s="101"/>
      <c r="CK852" s="100"/>
      <c r="CL852" s="71"/>
      <c r="CM852" s="102"/>
      <c r="CN852" s="71"/>
      <c r="CO852" s="71"/>
      <c r="CP852" s="101"/>
      <c r="CQ852" s="100"/>
      <c r="CS852" s="49"/>
      <c r="CX852" s="97"/>
      <c r="CY852" s="71"/>
      <c r="CZ852" s="71"/>
      <c r="DB852" s="97"/>
      <c r="DC852" s="104"/>
      <c r="DD852" s="71"/>
      <c r="DE852" s="105"/>
      <c r="DF852" s="71"/>
      <c r="DG852" s="71"/>
      <c r="DH852" s="105"/>
      <c r="DI852" s="71"/>
      <c r="DJ852" s="71"/>
      <c r="DK852" s="71"/>
      <c r="DL852" s="71"/>
    </row>
    <row r="853">
      <c r="D853" s="96"/>
      <c r="G853" s="97"/>
      <c r="R853" s="98"/>
      <c r="BG853" s="96"/>
      <c r="BI853" s="97"/>
      <c r="BL853" s="97"/>
      <c r="BO853" s="97"/>
      <c r="BR853" s="97"/>
      <c r="BU853" s="97"/>
      <c r="BX853" s="97"/>
      <c r="CA853" s="97"/>
      <c r="CD853" s="97"/>
      <c r="CH853" s="99"/>
      <c r="CI853" s="100"/>
      <c r="CJ853" s="101"/>
      <c r="CK853" s="100"/>
      <c r="CL853" s="71"/>
      <c r="CM853" s="102"/>
      <c r="CN853" s="71"/>
      <c r="CO853" s="71"/>
      <c r="CP853" s="101"/>
      <c r="CQ853" s="100"/>
      <c r="CS853" s="49"/>
      <c r="CX853" s="97"/>
      <c r="CY853" s="71"/>
      <c r="CZ853" s="71"/>
      <c r="DB853" s="97"/>
      <c r="DC853" s="104"/>
      <c r="DD853" s="71"/>
      <c r="DE853" s="105"/>
      <c r="DF853" s="71"/>
      <c r="DG853" s="71"/>
      <c r="DH853" s="105"/>
      <c r="DI853" s="71"/>
      <c r="DJ853" s="71"/>
      <c r="DK853" s="71"/>
      <c r="DL853" s="71"/>
    </row>
    <row r="854">
      <c r="D854" s="96"/>
      <c r="G854" s="97"/>
      <c r="R854" s="98"/>
      <c r="BG854" s="96"/>
      <c r="BI854" s="97"/>
      <c r="BL854" s="97"/>
      <c r="BO854" s="97"/>
      <c r="BR854" s="97"/>
      <c r="BU854" s="97"/>
      <c r="BX854" s="97"/>
      <c r="CA854" s="97"/>
      <c r="CD854" s="97"/>
      <c r="CH854" s="99"/>
      <c r="CI854" s="100"/>
      <c r="CJ854" s="101"/>
      <c r="CK854" s="100"/>
      <c r="CL854" s="71"/>
      <c r="CM854" s="102"/>
      <c r="CN854" s="71"/>
      <c r="CO854" s="71"/>
      <c r="CP854" s="101"/>
      <c r="CQ854" s="100"/>
      <c r="CS854" s="49"/>
      <c r="CX854" s="97"/>
      <c r="CY854" s="71"/>
      <c r="CZ854" s="71"/>
      <c r="DB854" s="97"/>
      <c r="DC854" s="104"/>
      <c r="DD854" s="71"/>
      <c r="DE854" s="105"/>
      <c r="DF854" s="71"/>
      <c r="DG854" s="71"/>
      <c r="DH854" s="105"/>
      <c r="DI854" s="71"/>
      <c r="DJ854" s="71"/>
      <c r="DK854" s="71"/>
      <c r="DL854" s="71"/>
    </row>
    <row r="855">
      <c r="D855" s="96"/>
      <c r="G855" s="97"/>
      <c r="R855" s="98"/>
      <c r="BG855" s="96"/>
      <c r="BI855" s="97"/>
      <c r="BL855" s="97"/>
      <c r="BO855" s="97"/>
      <c r="BR855" s="97"/>
      <c r="BU855" s="97"/>
      <c r="BX855" s="97"/>
      <c r="CA855" s="97"/>
      <c r="CD855" s="97"/>
      <c r="CH855" s="99"/>
      <c r="CI855" s="100"/>
      <c r="CJ855" s="101"/>
      <c r="CK855" s="100"/>
      <c r="CL855" s="71"/>
      <c r="CM855" s="102"/>
      <c r="CN855" s="71"/>
      <c r="CO855" s="71"/>
      <c r="CP855" s="101"/>
      <c r="CQ855" s="100"/>
      <c r="CS855" s="49"/>
      <c r="CX855" s="97"/>
      <c r="CY855" s="71"/>
      <c r="CZ855" s="71"/>
      <c r="DB855" s="97"/>
      <c r="DC855" s="104"/>
      <c r="DD855" s="71"/>
      <c r="DE855" s="105"/>
      <c r="DF855" s="71"/>
      <c r="DG855" s="71"/>
      <c r="DH855" s="105"/>
      <c r="DI855" s="71"/>
      <c r="DJ855" s="71"/>
      <c r="DK855" s="71"/>
      <c r="DL855" s="71"/>
    </row>
    <row r="856">
      <c r="D856" s="96"/>
      <c r="G856" s="97"/>
      <c r="R856" s="98"/>
      <c r="BG856" s="96"/>
      <c r="BI856" s="97"/>
      <c r="BL856" s="97"/>
      <c r="BO856" s="97"/>
      <c r="BR856" s="97"/>
      <c r="BU856" s="97"/>
      <c r="BX856" s="97"/>
      <c r="CA856" s="97"/>
      <c r="CD856" s="97"/>
      <c r="CH856" s="99"/>
      <c r="CI856" s="100"/>
      <c r="CJ856" s="101"/>
      <c r="CK856" s="100"/>
      <c r="CL856" s="71"/>
      <c r="CM856" s="102"/>
      <c r="CN856" s="71"/>
      <c r="CO856" s="71"/>
      <c r="CP856" s="101"/>
      <c r="CQ856" s="100"/>
      <c r="CS856" s="49"/>
      <c r="CX856" s="97"/>
      <c r="CY856" s="71"/>
      <c r="CZ856" s="71"/>
      <c r="DB856" s="97"/>
      <c r="DC856" s="104"/>
      <c r="DD856" s="71"/>
      <c r="DE856" s="105"/>
      <c r="DF856" s="71"/>
      <c r="DG856" s="71"/>
      <c r="DH856" s="105"/>
      <c r="DI856" s="71"/>
      <c r="DJ856" s="71"/>
      <c r="DK856" s="71"/>
      <c r="DL856" s="71"/>
    </row>
    <row r="857">
      <c r="D857" s="96"/>
      <c r="G857" s="97"/>
      <c r="R857" s="98"/>
      <c r="BG857" s="96"/>
      <c r="BI857" s="97"/>
      <c r="BL857" s="97"/>
      <c r="BO857" s="97"/>
      <c r="BR857" s="97"/>
      <c r="BU857" s="97"/>
      <c r="BX857" s="97"/>
      <c r="CA857" s="97"/>
      <c r="CD857" s="97"/>
      <c r="CH857" s="99"/>
      <c r="CI857" s="100"/>
      <c r="CJ857" s="101"/>
      <c r="CK857" s="100"/>
      <c r="CL857" s="71"/>
      <c r="CM857" s="102"/>
      <c r="CN857" s="71"/>
      <c r="CO857" s="71"/>
      <c r="CP857" s="101"/>
      <c r="CQ857" s="100"/>
      <c r="CS857" s="49"/>
      <c r="CX857" s="97"/>
      <c r="CY857" s="71"/>
      <c r="CZ857" s="71"/>
      <c r="DB857" s="97"/>
      <c r="DC857" s="104"/>
      <c r="DD857" s="71"/>
      <c r="DE857" s="105"/>
      <c r="DF857" s="71"/>
      <c r="DG857" s="71"/>
      <c r="DH857" s="105"/>
      <c r="DI857" s="71"/>
      <c r="DJ857" s="71"/>
      <c r="DK857" s="71"/>
      <c r="DL857" s="71"/>
    </row>
    <row r="858">
      <c r="D858" s="96"/>
      <c r="G858" s="97"/>
      <c r="R858" s="98"/>
      <c r="BG858" s="96"/>
      <c r="BI858" s="97"/>
      <c r="BL858" s="97"/>
      <c r="BO858" s="97"/>
      <c r="BR858" s="97"/>
      <c r="BU858" s="97"/>
      <c r="BX858" s="97"/>
      <c r="CA858" s="97"/>
      <c r="CD858" s="97"/>
      <c r="CH858" s="99"/>
      <c r="CI858" s="100"/>
      <c r="CJ858" s="101"/>
      <c r="CK858" s="100"/>
      <c r="CL858" s="71"/>
      <c r="CM858" s="102"/>
      <c r="CN858" s="71"/>
      <c r="CO858" s="71"/>
      <c r="CP858" s="101"/>
      <c r="CQ858" s="100"/>
      <c r="CS858" s="49"/>
      <c r="CX858" s="97"/>
      <c r="CY858" s="71"/>
      <c r="CZ858" s="71"/>
      <c r="DB858" s="97"/>
      <c r="DC858" s="104"/>
      <c r="DD858" s="71"/>
      <c r="DE858" s="105"/>
      <c r="DF858" s="71"/>
      <c r="DG858" s="71"/>
      <c r="DH858" s="105"/>
      <c r="DI858" s="71"/>
      <c r="DJ858" s="71"/>
      <c r="DK858" s="71"/>
      <c r="DL858" s="71"/>
    </row>
    <row r="859">
      <c r="D859" s="96"/>
      <c r="G859" s="97"/>
      <c r="R859" s="98"/>
      <c r="BG859" s="96"/>
      <c r="BI859" s="97"/>
      <c r="BL859" s="97"/>
      <c r="BO859" s="97"/>
      <c r="BR859" s="97"/>
      <c r="BU859" s="97"/>
      <c r="BX859" s="97"/>
      <c r="CA859" s="97"/>
      <c r="CD859" s="97"/>
      <c r="CH859" s="99"/>
      <c r="CI859" s="100"/>
      <c r="CJ859" s="101"/>
      <c r="CK859" s="100"/>
      <c r="CL859" s="71"/>
      <c r="CM859" s="102"/>
      <c r="CN859" s="71"/>
      <c r="CO859" s="71"/>
      <c r="CP859" s="101"/>
      <c r="CQ859" s="100"/>
      <c r="CS859" s="49"/>
      <c r="CX859" s="97"/>
      <c r="CY859" s="71"/>
      <c r="CZ859" s="71"/>
      <c r="DB859" s="97"/>
      <c r="DC859" s="104"/>
      <c r="DD859" s="71"/>
      <c r="DE859" s="105"/>
      <c r="DF859" s="71"/>
      <c r="DG859" s="71"/>
      <c r="DH859" s="105"/>
      <c r="DI859" s="71"/>
      <c r="DJ859" s="71"/>
      <c r="DK859" s="71"/>
      <c r="DL859" s="71"/>
    </row>
    <row r="860">
      <c r="D860" s="96"/>
      <c r="G860" s="97"/>
      <c r="R860" s="98"/>
      <c r="BG860" s="96"/>
      <c r="BI860" s="97"/>
      <c r="BL860" s="97"/>
      <c r="BO860" s="97"/>
      <c r="BR860" s="97"/>
      <c r="BU860" s="97"/>
      <c r="BX860" s="97"/>
      <c r="CA860" s="97"/>
      <c r="CD860" s="97"/>
      <c r="CH860" s="99"/>
      <c r="CI860" s="100"/>
      <c r="CJ860" s="101"/>
      <c r="CK860" s="100"/>
      <c r="CL860" s="71"/>
      <c r="CM860" s="102"/>
      <c r="CN860" s="71"/>
      <c r="CO860" s="71"/>
      <c r="CP860" s="101"/>
      <c r="CQ860" s="100"/>
      <c r="CS860" s="49"/>
      <c r="CX860" s="97"/>
      <c r="CY860" s="71"/>
      <c r="CZ860" s="71"/>
      <c r="DB860" s="97"/>
      <c r="DC860" s="104"/>
      <c r="DD860" s="71"/>
      <c r="DE860" s="105"/>
      <c r="DF860" s="71"/>
      <c r="DG860" s="71"/>
      <c r="DH860" s="105"/>
      <c r="DI860" s="71"/>
      <c r="DJ860" s="71"/>
      <c r="DK860" s="71"/>
      <c r="DL860" s="71"/>
    </row>
    <row r="861">
      <c r="D861" s="96"/>
      <c r="G861" s="97"/>
      <c r="R861" s="98"/>
      <c r="BG861" s="96"/>
      <c r="BI861" s="97"/>
      <c r="BL861" s="97"/>
      <c r="BO861" s="97"/>
      <c r="BR861" s="97"/>
      <c r="BU861" s="97"/>
      <c r="BX861" s="97"/>
      <c r="CA861" s="97"/>
      <c r="CD861" s="97"/>
      <c r="CH861" s="99"/>
      <c r="CI861" s="100"/>
      <c r="CJ861" s="101"/>
      <c r="CK861" s="100"/>
      <c r="CL861" s="71"/>
      <c r="CM861" s="102"/>
      <c r="CN861" s="71"/>
      <c r="CO861" s="71"/>
      <c r="CP861" s="101"/>
      <c r="CQ861" s="100"/>
      <c r="CS861" s="49"/>
      <c r="CX861" s="97"/>
      <c r="CY861" s="71"/>
      <c r="CZ861" s="71"/>
      <c r="DB861" s="97"/>
      <c r="DC861" s="104"/>
      <c r="DD861" s="71"/>
      <c r="DE861" s="105"/>
      <c r="DF861" s="71"/>
      <c r="DG861" s="71"/>
      <c r="DH861" s="105"/>
      <c r="DI861" s="71"/>
      <c r="DJ861" s="71"/>
      <c r="DK861" s="71"/>
      <c r="DL861" s="71"/>
    </row>
    <row r="862">
      <c r="D862" s="96"/>
      <c r="G862" s="97"/>
      <c r="R862" s="98"/>
      <c r="BG862" s="96"/>
      <c r="BI862" s="97"/>
      <c r="BL862" s="97"/>
      <c r="BO862" s="97"/>
      <c r="BR862" s="97"/>
      <c r="BU862" s="97"/>
      <c r="BX862" s="97"/>
      <c r="CA862" s="97"/>
      <c r="CD862" s="97"/>
      <c r="CH862" s="99"/>
      <c r="CI862" s="100"/>
      <c r="CJ862" s="101"/>
      <c r="CK862" s="100"/>
      <c r="CL862" s="71"/>
      <c r="CM862" s="102"/>
      <c r="CN862" s="71"/>
      <c r="CO862" s="71"/>
      <c r="CP862" s="101"/>
      <c r="CQ862" s="100"/>
      <c r="CS862" s="49"/>
      <c r="CX862" s="97"/>
      <c r="CY862" s="71"/>
      <c r="CZ862" s="71"/>
      <c r="DB862" s="97"/>
      <c r="DC862" s="104"/>
      <c r="DD862" s="71"/>
      <c r="DE862" s="105"/>
      <c r="DF862" s="71"/>
      <c r="DG862" s="71"/>
      <c r="DH862" s="105"/>
      <c r="DI862" s="71"/>
      <c r="DJ862" s="71"/>
      <c r="DK862" s="71"/>
      <c r="DL862" s="71"/>
    </row>
    <row r="863">
      <c r="D863" s="96"/>
      <c r="G863" s="97"/>
      <c r="R863" s="98"/>
      <c r="BG863" s="96"/>
      <c r="BI863" s="97"/>
      <c r="BL863" s="97"/>
      <c r="BO863" s="97"/>
      <c r="BR863" s="97"/>
      <c r="BU863" s="97"/>
      <c r="BX863" s="97"/>
      <c r="CA863" s="97"/>
      <c r="CD863" s="97"/>
      <c r="CH863" s="99"/>
      <c r="CI863" s="100"/>
      <c r="CJ863" s="101"/>
      <c r="CK863" s="100"/>
      <c r="CL863" s="71"/>
      <c r="CM863" s="102"/>
      <c r="CN863" s="71"/>
      <c r="CO863" s="71"/>
      <c r="CP863" s="101"/>
      <c r="CQ863" s="100"/>
      <c r="CS863" s="49"/>
      <c r="CX863" s="97"/>
      <c r="CY863" s="71"/>
      <c r="CZ863" s="71"/>
      <c r="DB863" s="97"/>
      <c r="DC863" s="104"/>
      <c r="DD863" s="71"/>
      <c r="DE863" s="105"/>
      <c r="DF863" s="71"/>
      <c r="DG863" s="71"/>
      <c r="DH863" s="105"/>
      <c r="DI863" s="71"/>
      <c r="DJ863" s="71"/>
      <c r="DK863" s="71"/>
      <c r="DL863" s="71"/>
    </row>
    <row r="864">
      <c r="D864" s="96"/>
      <c r="G864" s="97"/>
      <c r="R864" s="98"/>
      <c r="BG864" s="96"/>
      <c r="BI864" s="97"/>
      <c r="BL864" s="97"/>
      <c r="BO864" s="97"/>
      <c r="BR864" s="97"/>
      <c r="BU864" s="97"/>
      <c r="BX864" s="97"/>
      <c r="CA864" s="97"/>
      <c r="CD864" s="97"/>
      <c r="CH864" s="99"/>
      <c r="CI864" s="100"/>
      <c r="CJ864" s="101"/>
      <c r="CK864" s="100"/>
      <c r="CL864" s="71"/>
      <c r="CM864" s="102"/>
      <c r="CN864" s="71"/>
      <c r="CO864" s="71"/>
      <c r="CP864" s="101"/>
      <c r="CQ864" s="100"/>
      <c r="CS864" s="49"/>
      <c r="CX864" s="97"/>
      <c r="CY864" s="71"/>
      <c r="CZ864" s="71"/>
      <c r="DB864" s="97"/>
      <c r="DC864" s="104"/>
      <c r="DD864" s="71"/>
      <c r="DE864" s="105"/>
      <c r="DF864" s="71"/>
      <c r="DG864" s="71"/>
      <c r="DH864" s="105"/>
      <c r="DI864" s="71"/>
      <c r="DJ864" s="71"/>
      <c r="DK864" s="71"/>
      <c r="DL864" s="71"/>
    </row>
    <row r="865">
      <c r="D865" s="96"/>
      <c r="G865" s="97"/>
      <c r="R865" s="98"/>
      <c r="BG865" s="96"/>
      <c r="BI865" s="97"/>
      <c r="BL865" s="97"/>
      <c r="BO865" s="97"/>
      <c r="BR865" s="97"/>
      <c r="BU865" s="97"/>
      <c r="BX865" s="97"/>
      <c r="CA865" s="97"/>
      <c r="CD865" s="97"/>
      <c r="CH865" s="99"/>
      <c r="CI865" s="100"/>
      <c r="CJ865" s="101"/>
      <c r="CK865" s="100"/>
      <c r="CL865" s="71"/>
      <c r="CM865" s="102"/>
      <c r="CN865" s="71"/>
      <c r="CO865" s="71"/>
      <c r="CP865" s="101"/>
      <c r="CQ865" s="100"/>
      <c r="CS865" s="49"/>
      <c r="CX865" s="97"/>
      <c r="CY865" s="71"/>
      <c r="CZ865" s="71"/>
      <c r="DB865" s="97"/>
      <c r="DC865" s="104"/>
      <c r="DD865" s="71"/>
      <c r="DE865" s="105"/>
      <c r="DF865" s="71"/>
      <c r="DG865" s="71"/>
      <c r="DH865" s="105"/>
      <c r="DI865" s="71"/>
      <c r="DJ865" s="71"/>
      <c r="DK865" s="71"/>
      <c r="DL865" s="71"/>
    </row>
    <row r="866">
      <c r="D866" s="96"/>
      <c r="G866" s="97"/>
      <c r="R866" s="98"/>
      <c r="BG866" s="96"/>
      <c r="BI866" s="97"/>
      <c r="BL866" s="97"/>
      <c r="BO866" s="97"/>
      <c r="BR866" s="97"/>
      <c r="BU866" s="97"/>
      <c r="BX866" s="97"/>
      <c r="CA866" s="97"/>
      <c r="CD866" s="97"/>
      <c r="CH866" s="99"/>
      <c r="CI866" s="100"/>
      <c r="CJ866" s="101"/>
      <c r="CK866" s="100"/>
      <c r="CL866" s="71"/>
      <c r="CM866" s="102"/>
      <c r="CN866" s="71"/>
      <c r="CO866" s="71"/>
      <c r="CP866" s="101"/>
      <c r="CQ866" s="100"/>
      <c r="CS866" s="49"/>
      <c r="CX866" s="97"/>
      <c r="CY866" s="71"/>
      <c r="CZ866" s="71"/>
      <c r="DB866" s="97"/>
      <c r="DC866" s="104"/>
      <c r="DD866" s="71"/>
      <c r="DE866" s="105"/>
      <c r="DF866" s="71"/>
      <c r="DG866" s="71"/>
      <c r="DH866" s="105"/>
      <c r="DI866" s="71"/>
      <c r="DJ866" s="71"/>
      <c r="DK866" s="71"/>
      <c r="DL866" s="71"/>
    </row>
    <row r="867">
      <c r="D867" s="96"/>
      <c r="G867" s="97"/>
      <c r="R867" s="98"/>
      <c r="BG867" s="96"/>
      <c r="BI867" s="97"/>
      <c r="BL867" s="97"/>
      <c r="BO867" s="97"/>
      <c r="BR867" s="97"/>
      <c r="BU867" s="97"/>
      <c r="BX867" s="97"/>
      <c r="CA867" s="97"/>
      <c r="CD867" s="97"/>
      <c r="CH867" s="99"/>
      <c r="CI867" s="100"/>
      <c r="CJ867" s="101"/>
      <c r="CK867" s="100"/>
      <c r="CL867" s="71"/>
      <c r="CM867" s="102"/>
      <c r="CN867" s="71"/>
      <c r="CO867" s="71"/>
      <c r="CP867" s="101"/>
      <c r="CQ867" s="100"/>
      <c r="CS867" s="49"/>
      <c r="CX867" s="97"/>
      <c r="CY867" s="71"/>
      <c r="CZ867" s="71"/>
      <c r="DB867" s="97"/>
      <c r="DC867" s="104"/>
      <c r="DD867" s="71"/>
      <c r="DE867" s="105"/>
      <c r="DF867" s="71"/>
      <c r="DG867" s="71"/>
      <c r="DH867" s="105"/>
      <c r="DI867" s="71"/>
      <c r="DJ867" s="71"/>
      <c r="DK867" s="71"/>
      <c r="DL867" s="71"/>
    </row>
    <row r="868">
      <c r="D868" s="96"/>
      <c r="G868" s="97"/>
      <c r="R868" s="98"/>
      <c r="BG868" s="96"/>
      <c r="BI868" s="97"/>
      <c r="BL868" s="97"/>
      <c r="BO868" s="97"/>
      <c r="BR868" s="97"/>
      <c r="BU868" s="97"/>
      <c r="BX868" s="97"/>
      <c r="CA868" s="97"/>
      <c r="CD868" s="97"/>
      <c r="CH868" s="99"/>
      <c r="CI868" s="100"/>
      <c r="CJ868" s="101"/>
      <c r="CK868" s="100"/>
      <c r="CL868" s="71"/>
      <c r="CM868" s="102"/>
      <c r="CN868" s="71"/>
      <c r="CO868" s="71"/>
      <c r="CP868" s="101"/>
      <c r="CQ868" s="100"/>
      <c r="CS868" s="49"/>
      <c r="CX868" s="97"/>
      <c r="CY868" s="71"/>
      <c r="CZ868" s="71"/>
      <c r="DB868" s="97"/>
      <c r="DC868" s="104"/>
      <c r="DD868" s="71"/>
      <c r="DE868" s="105"/>
      <c r="DF868" s="71"/>
      <c r="DG868" s="71"/>
      <c r="DH868" s="105"/>
      <c r="DI868" s="71"/>
      <c r="DJ868" s="71"/>
      <c r="DK868" s="71"/>
      <c r="DL868" s="71"/>
    </row>
    <row r="869">
      <c r="D869" s="96"/>
      <c r="G869" s="97"/>
      <c r="R869" s="98"/>
      <c r="BG869" s="96"/>
      <c r="BI869" s="97"/>
      <c r="BL869" s="97"/>
      <c r="BO869" s="97"/>
      <c r="BR869" s="97"/>
      <c r="BU869" s="97"/>
      <c r="BX869" s="97"/>
      <c r="CA869" s="97"/>
      <c r="CD869" s="97"/>
      <c r="CH869" s="99"/>
      <c r="CI869" s="100"/>
      <c r="CJ869" s="101"/>
      <c r="CK869" s="100"/>
      <c r="CL869" s="71"/>
      <c r="CM869" s="102"/>
      <c r="CN869" s="71"/>
      <c r="CO869" s="71"/>
      <c r="CP869" s="101"/>
      <c r="CQ869" s="100"/>
      <c r="CS869" s="49"/>
      <c r="CX869" s="97"/>
      <c r="CY869" s="71"/>
      <c r="CZ869" s="71"/>
      <c r="DB869" s="97"/>
      <c r="DC869" s="104"/>
      <c r="DD869" s="71"/>
      <c r="DE869" s="105"/>
      <c r="DF869" s="71"/>
      <c r="DG869" s="71"/>
      <c r="DH869" s="105"/>
      <c r="DI869" s="71"/>
      <c r="DJ869" s="71"/>
      <c r="DK869" s="71"/>
      <c r="DL869" s="71"/>
    </row>
    <row r="870">
      <c r="D870" s="96"/>
      <c r="G870" s="97"/>
      <c r="R870" s="98"/>
      <c r="BG870" s="96"/>
      <c r="BI870" s="97"/>
      <c r="BL870" s="97"/>
      <c r="BO870" s="97"/>
      <c r="BR870" s="97"/>
      <c r="BU870" s="97"/>
      <c r="BX870" s="97"/>
      <c r="CA870" s="97"/>
      <c r="CD870" s="97"/>
      <c r="CH870" s="99"/>
      <c r="CI870" s="100"/>
      <c r="CJ870" s="101"/>
      <c r="CK870" s="100"/>
      <c r="CL870" s="71"/>
      <c r="CM870" s="102"/>
      <c r="CN870" s="71"/>
      <c r="CO870" s="71"/>
      <c r="CP870" s="101"/>
      <c r="CQ870" s="100"/>
      <c r="CS870" s="49"/>
      <c r="CX870" s="97"/>
      <c r="CY870" s="71"/>
      <c r="CZ870" s="71"/>
      <c r="DB870" s="97"/>
      <c r="DC870" s="104"/>
      <c r="DD870" s="71"/>
      <c r="DE870" s="105"/>
      <c r="DF870" s="71"/>
      <c r="DG870" s="71"/>
      <c r="DH870" s="105"/>
      <c r="DI870" s="71"/>
      <c r="DJ870" s="71"/>
      <c r="DK870" s="71"/>
      <c r="DL870" s="71"/>
    </row>
    <row r="871">
      <c r="D871" s="96"/>
      <c r="G871" s="97"/>
      <c r="R871" s="98"/>
      <c r="BG871" s="96"/>
      <c r="BI871" s="97"/>
      <c r="BL871" s="97"/>
      <c r="BO871" s="97"/>
      <c r="BR871" s="97"/>
      <c r="BU871" s="97"/>
      <c r="BX871" s="97"/>
      <c r="CA871" s="97"/>
      <c r="CD871" s="97"/>
      <c r="CH871" s="99"/>
      <c r="CI871" s="100"/>
      <c r="CJ871" s="101"/>
      <c r="CK871" s="100"/>
      <c r="CL871" s="71"/>
      <c r="CM871" s="102"/>
      <c r="CN871" s="71"/>
      <c r="CO871" s="71"/>
      <c r="CP871" s="101"/>
      <c r="CQ871" s="100"/>
      <c r="CS871" s="49"/>
      <c r="CX871" s="97"/>
      <c r="CY871" s="71"/>
      <c r="CZ871" s="71"/>
      <c r="DB871" s="97"/>
      <c r="DC871" s="104"/>
      <c r="DD871" s="71"/>
      <c r="DE871" s="105"/>
      <c r="DF871" s="71"/>
      <c r="DG871" s="71"/>
      <c r="DH871" s="105"/>
      <c r="DI871" s="71"/>
      <c r="DJ871" s="71"/>
      <c r="DK871" s="71"/>
      <c r="DL871" s="71"/>
    </row>
    <row r="872">
      <c r="D872" s="96"/>
      <c r="G872" s="97"/>
      <c r="R872" s="98"/>
      <c r="BG872" s="96"/>
      <c r="BI872" s="97"/>
      <c r="BL872" s="97"/>
      <c r="BO872" s="97"/>
      <c r="BR872" s="97"/>
      <c r="BU872" s="97"/>
      <c r="BX872" s="97"/>
      <c r="CA872" s="97"/>
      <c r="CD872" s="97"/>
      <c r="CH872" s="99"/>
      <c r="CI872" s="100"/>
      <c r="CJ872" s="101"/>
      <c r="CK872" s="100"/>
      <c r="CL872" s="71"/>
      <c r="CM872" s="102"/>
      <c r="CN872" s="71"/>
      <c r="CO872" s="71"/>
      <c r="CP872" s="101"/>
      <c r="CQ872" s="100"/>
      <c r="CS872" s="49"/>
      <c r="CX872" s="97"/>
      <c r="CY872" s="71"/>
      <c r="CZ872" s="71"/>
      <c r="DB872" s="97"/>
      <c r="DC872" s="104"/>
      <c r="DD872" s="71"/>
      <c r="DE872" s="105"/>
      <c r="DF872" s="71"/>
      <c r="DG872" s="71"/>
      <c r="DH872" s="105"/>
      <c r="DI872" s="71"/>
      <c r="DJ872" s="71"/>
      <c r="DK872" s="71"/>
      <c r="DL872" s="71"/>
    </row>
    <row r="873">
      <c r="D873" s="96"/>
      <c r="G873" s="97"/>
      <c r="R873" s="98"/>
      <c r="BG873" s="96"/>
      <c r="BI873" s="97"/>
      <c r="BL873" s="97"/>
      <c r="BO873" s="97"/>
      <c r="BR873" s="97"/>
      <c r="BU873" s="97"/>
      <c r="BX873" s="97"/>
      <c r="CA873" s="97"/>
      <c r="CD873" s="97"/>
      <c r="CH873" s="99"/>
      <c r="CI873" s="100"/>
      <c r="CJ873" s="101"/>
      <c r="CK873" s="100"/>
      <c r="CL873" s="71"/>
      <c r="CM873" s="102"/>
      <c r="CN873" s="71"/>
      <c r="CO873" s="71"/>
      <c r="CP873" s="101"/>
      <c r="CQ873" s="100"/>
      <c r="CS873" s="49"/>
      <c r="CX873" s="97"/>
      <c r="CY873" s="71"/>
      <c r="CZ873" s="71"/>
      <c r="DB873" s="97"/>
      <c r="DC873" s="104"/>
      <c r="DD873" s="71"/>
      <c r="DE873" s="105"/>
      <c r="DF873" s="71"/>
      <c r="DG873" s="71"/>
      <c r="DH873" s="105"/>
      <c r="DI873" s="71"/>
      <c r="DJ873" s="71"/>
      <c r="DK873" s="71"/>
      <c r="DL873" s="71"/>
    </row>
    <row r="874">
      <c r="D874" s="96"/>
      <c r="G874" s="97"/>
      <c r="R874" s="98"/>
      <c r="BG874" s="96"/>
      <c r="BI874" s="97"/>
      <c r="BL874" s="97"/>
      <c r="BO874" s="97"/>
      <c r="BR874" s="97"/>
      <c r="BU874" s="97"/>
      <c r="BX874" s="97"/>
      <c r="CA874" s="97"/>
      <c r="CD874" s="97"/>
      <c r="CH874" s="99"/>
      <c r="CI874" s="100"/>
      <c r="CJ874" s="101"/>
      <c r="CK874" s="100"/>
      <c r="CL874" s="71"/>
      <c r="CM874" s="102"/>
      <c r="CN874" s="71"/>
      <c r="CO874" s="71"/>
      <c r="CP874" s="101"/>
      <c r="CQ874" s="100"/>
      <c r="CS874" s="49"/>
      <c r="CX874" s="97"/>
      <c r="CY874" s="71"/>
      <c r="CZ874" s="71"/>
      <c r="DB874" s="97"/>
      <c r="DC874" s="104"/>
      <c r="DD874" s="71"/>
      <c r="DE874" s="105"/>
      <c r="DF874" s="71"/>
      <c r="DG874" s="71"/>
      <c r="DH874" s="105"/>
      <c r="DI874" s="71"/>
      <c r="DJ874" s="71"/>
      <c r="DK874" s="71"/>
      <c r="DL874" s="71"/>
    </row>
    <row r="875">
      <c r="D875" s="96"/>
      <c r="G875" s="97"/>
      <c r="R875" s="98"/>
      <c r="BG875" s="96"/>
      <c r="BI875" s="97"/>
      <c r="BL875" s="97"/>
      <c r="BO875" s="97"/>
      <c r="BR875" s="97"/>
      <c r="BU875" s="97"/>
      <c r="BX875" s="97"/>
      <c r="CA875" s="97"/>
      <c r="CD875" s="97"/>
      <c r="CH875" s="99"/>
      <c r="CI875" s="100"/>
      <c r="CJ875" s="101"/>
      <c r="CK875" s="100"/>
      <c r="CL875" s="71"/>
      <c r="CM875" s="102"/>
      <c r="CN875" s="71"/>
      <c r="CO875" s="71"/>
      <c r="CP875" s="101"/>
      <c r="CQ875" s="100"/>
      <c r="CS875" s="49"/>
      <c r="CX875" s="97"/>
      <c r="CY875" s="71"/>
      <c r="CZ875" s="71"/>
      <c r="DB875" s="97"/>
      <c r="DC875" s="104"/>
      <c r="DD875" s="71"/>
      <c r="DE875" s="105"/>
      <c r="DF875" s="71"/>
      <c r="DG875" s="71"/>
      <c r="DH875" s="105"/>
      <c r="DI875" s="71"/>
      <c r="DJ875" s="71"/>
      <c r="DK875" s="71"/>
      <c r="DL875" s="71"/>
    </row>
    <row r="876">
      <c r="D876" s="96"/>
      <c r="G876" s="97"/>
      <c r="R876" s="98"/>
      <c r="BG876" s="96"/>
      <c r="BI876" s="97"/>
      <c r="BL876" s="97"/>
      <c r="BO876" s="97"/>
      <c r="BR876" s="97"/>
      <c r="BU876" s="97"/>
      <c r="BX876" s="97"/>
      <c r="CA876" s="97"/>
      <c r="CD876" s="97"/>
      <c r="CH876" s="99"/>
      <c r="CI876" s="100"/>
      <c r="CJ876" s="101"/>
      <c r="CK876" s="100"/>
      <c r="CL876" s="71"/>
      <c r="CM876" s="102"/>
      <c r="CN876" s="71"/>
      <c r="CO876" s="71"/>
      <c r="CP876" s="101"/>
      <c r="CQ876" s="100"/>
      <c r="CS876" s="49"/>
      <c r="CX876" s="97"/>
      <c r="CY876" s="71"/>
      <c r="CZ876" s="71"/>
      <c r="DB876" s="97"/>
      <c r="DC876" s="104"/>
      <c r="DD876" s="71"/>
      <c r="DE876" s="105"/>
      <c r="DF876" s="71"/>
      <c r="DG876" s="71"/>
      <c r="DH876" s="105"/>
      <c r="DI876" s="71"/>
      <c r="DJ876" s="71"/>
      <c r="DK876" s="71"/>
      <c r="DL876" s="71"/>
    </row>
    <row r="877">
      <c r="D877" s="96"/>
      <c r="G877" s="97"/>
      <c r="R877" s="98"/>
      <c r="BG877" s="96"/>
      <c r="BI877" s="97"/>
      <c r="BL877" s="97"/>
      <c r="BO877" s="97"/>
      <c r="BR877" s="97"/>
      <c r="BU877" s="97"/>
      <c r="BX877" s="97"/>
      <c r="CA877" s="97"/>
      <c r="CD877" s="97"/>
      <c r="CH877" s="99"/>
      <c r="CI877" s="100"/>
      <c r="CJ877" s="101"/>
      <c r="CK877" s="100"/>
      <c r="CL877" s="71"/>
      <c r="CM877" s="102"/>
      <c r="CN877" s="71"/>
      <c r="CO877" s="71"/>
      <c r="CP877" s="101"/>
      <c r="CQ877" s="100"/>
      <c r="CS877" s="49"/>
      <c r="CX877" s="97"/>
      <c r="CY877" s="71"/>
      <c r="CZ877" s="71"/>
      <c r="DB877" s="97"/>
      <c r="DC877" s="104"/>
      <c r="DD877" s="71"/>
      <c r="DE877" s="105"/>
      <c r="DF877" s="71"/>
      <c r="DG877" s="71"/>
      <c r="DH877" s="105"/>
      <c r="DI877" s="71"/>
      <c r="DJ877" s="71"/>
      <c r="DK877" s="71"/>
      <c r="DL877" s="71"/>
    </row>
    <row r="878">
      <c r="D878" s="96"/>
      <c r="G878" s="97"/>
      <c r="R878" s="98"/>
      <c r="BG878" s="96"/>
      <c r="BI878" s="97"/>
      <c r="BL878" s="97"/>
      <c r="BO878" s="97"/>
      <c r="BR878" s="97"/>
      <c r="BU878" s="97"/>
      <c r="BX878" s="97"/>
      <c r="CA878" s="97"/>
      <c r="CD878" s="97"/>
      <c r="CH878" s="99"/>
      <c r="CI878" s="100"/>
      <c r="CJ878" s="101"/>
      <c r="CK878" s="100"/>
      <c r="CL878" s="71"/>
      <c r="CM878" s="102"/>
      <c r="CN878" s="71"/>
      <c r="CO878" s="71"/>
      <c r="CP878" s="101"/>
      <c r="CQ878" s="100"/>
      <c r="CS878" s="49"/>
      <c r="CX878" s="97"/>
      <c r="CY878" s="71"/>
      <c r="CZ878" s="71"/>
      <c r="DB878" s="97"/>
      <c r="DC878" s="104"/>
      <c r="DD878" s="71"/>
      <c r="DE878" s="105"/>
      <c r="DF878" s="71"/>
      <c r="DG878" s="71"/>
      <c r="DH878" s="105"/>
      <c r="DI878" s="71"/>
      <c r="DJ878" s="71"/>
      <c r="DK878" s="71"/>
      <c r="DL878" s="71"/>
    </row>
    <row r="879">
      <c r="D879" s="96"/>
      <c r="G879" s="97"/>
      <c r="R879" s="98"/>
      <c r="BG879" s="96"/>
      <c r="BI879" s="97"/>
      <c r="BL879" s="97"/>
      <c r="BO879" s="97"/>
      <c r="BR879" s="97"/>
      <c r="BU879" s="97"/>
      <c r="BX879" s="97"/>
      <c r="CA879" s="97"/>
      <c r="CD879" s="97"/>
      <c r="CH879" s="99"/>
      <c r="CI879" s="100"/>
      <c r="CJ879" s="101"/>
      <c r="CK879" s="100"/>
      <c r="CL879" s="71"/>
      <c r="CM879" s="102"/>
      <c r="CN879" s="71"/>
      <c r="CO879" s="71"/>
      <c r="CP879" s="101"/>
      <c r="CQ879" s="100"/>
      <c r="CS879" s="49"/>
      <c r="CX879" s="97"/>
      <c r="CY879" s="71"/>
      <c r="CZ879" s="71"/>
      <c r="DB879" s="97"/>
      <c r="DC879" s="104"/>
      <c r="DD879" s="71"/>
      <c r="DE879" s="105"/>
      <c r="DF879" s="71"/>
      <c r="DG879" s="71"/>
      <c r="DH879" s="105"/>
      <c r="DI879" s="71"/>
      <c r="DJ879" s="71"/>
      <c r="DK879" s="71"/>
      <c r="DL879" s="71"/>
    </row>
    <row r="880">
      <c r="D880" s="96"/>
      <c r="G880" s="97"/>
      <c r="R880" s="98"/>
      <c r="BG880" s="96"/>
      <c r="BI880" s="97"/>
      <c r="BL880" s="97"/>
      <c r="BO880" s="97"/>
      <c r="BR880" s="97"/>
      <c r="BU880" s="97"/>
      <c r="BX880" s="97"/>
      <c r="CA880" s="97"/>
      <c r="CD880" s="97"/>
      <c r="CH880" s="99"/>
      <c r="CI880" s="100"/>
      <c r="CJ880" s="101"/>
      <c r="CK880" s="100"/>
      <c r="CL880" s="71"/>
      <c r="CM880" s="102"/>
      <c r="CN880" s="71"/>
      <c r="CO880" s="71"/>
      <c r="CP880" s="101"/>
      <c r="CQ880" s="100"/>
      <c r="CS880" s="49"/>
      <c r="CX880" s="97"/>
      <c r="CY880" s="71"/>
      <c r="CZ880" s="71"/>
      <c r="DB880" s="97"/>
      <c r="DC880" s="104"/>
      <c r="DD880" s="71"/>
      <c r="DE880" s="105"/>
      <c r="DF880" s="71"/>
      <c r="DG880" s="71"/>
      <c r="DH880" s="105"/>
      <c r="DI880" s="71"/>
      <c r="DJ880" s="71"/>
      <c r="DK880" s="71"/>
      <c r="DL880" s="71"/>
    </row>
    <row r="881">
      <c r="D881" s="96"/>
      <c r="G881" s="97"/>
      <c r="R881" s="98"/>
      <c r="BG881" s="96"/>
      <c r="BI881" s="97"/>
      <c r="BL881" s="97"/>
      <c r="BO881" s="97"/>
      <c r="BR881" s="97"/>
      <c r="BU881" s="97"/>
      <c r="BX881" s="97"/>
      <c r="CA881" s="97"/>
      <c r="CD881" s="97"/>
      <c r="CH881" s="99"/>
      <c r="CI881" s="100"/>
      <c r="CJ881" s="101"/>
      <c r="CK881" s="100"/>
      <c r="CL881" s="71"/>
      <c r="CM881" s="102"/>
      <c r="CN881" s="71"/>
      <c r="CO881" s="71"/>
      <c r="CP881" s="101"/>
      <c r="CQ881" s="100"/>
      <c r="CS881" s="49"/>
      <c r="CX881" s="97"/>
      <c r="CY881" s="71"/>
      <c r="CZ881" s="71"/>
      <c r="DB881" s="97"/>
      <c r="DC881" s="104"/>
      <c r="DD881" s="71"/>
      <c r="DE881" s="105"/>
      <c r="DF881" s="71"/>
      <c r="DG881" s="71"/>
      <c r="DH881" s="105"/>
      <c r="DI881" s="71"/>
      <c r="DJ881" s="71"/>
      <c r="DK881" s="71"/>
      <c r="DL881" s="71"/>
    </row>
    <row r="882">
      <c r="D882" s="96"/>
      <c r="G882" s="97"/>
      <c r="R882" s="98"/>
      <c r="BG882" s="96"/>
      <c r="BI882" s="97"/>
      <c r="BL882" s="97"/>
      <c r="BO882" s="97"/>
      <c r="BR882" s="97"/>
      <c r="BU882" s="97"/>
      <c r="BX882" s="97"/>
      <c r="CA882" s="97"/>
      <c r="CD882" s="97"/>
      <c r="CH882" s="99"/>
      <c r="CI882" s="100"/>
      <c r="CJ882" s="101"/>
      <c r="CK882" s="100"/>
      <c r="CL882" s="71"/>
      <c r="CM882" s="102"/>
      <c r="CN882" s="71"/>
      <c r="CO882" s="71"/>
      <c r="CP882" s="101"/>
      <c r="CQ882" s="100"/>
      <c r="CS882" s="49"/>
      <c r="CX882" s="97"/>
      <c r="CY882" s="71"/>
      <c r="CZ882" s="71"/>
      <c r="DB882" s="97"/>
      <c r="DC882" s="104"/>
      <c r="DD882" s="71"/>
      <c r="DE882" s="105"/>
      <c r="DF882" s="71"/>
      <c r="DG882" s="71"/>
      <c r="DH882" s="105"/>
      <c r="DI882" s="71"/>
      <c r="DJ882" s="71"/>
      <c r="DK882" s="71"/>
      <c r="DL882" s="71"/>
    </row>
    <row r="883">
      <c r="D883" s="96"/>
      <c r="G883" s="97"/>
      <c r="R883" s="98"/>
      <c r="BG883" s="96"/>
      <c r="BI883" s="97"/>
      <c r="BL883" s="97"/>
      <c r="BO883" s="97"/>
      <c r="BR883" s="97"/>
      <c r="BU883" s="97"/>
      <c r="BX883" s="97"/>
      <c r="CA883" s="97"/>
      <c r="CD883" s="97"/>
      <c r="CH883" s="99"/>
      <c r="CI883" s="100"/>
      <c r="CJ883" s="101"/>
      <c r="CK883" s="100"/>
      <c r="CL883" s="71"/>
      <c r="CM883" s="102"/>
      <c r="CN883" s="71"/>
      <c r="CO883" s="71"/>
      <c r="CP883" s="101"/>
      <c r="CQ883" s="100"/>
      <c r="CS883" s="49"/>
      <c r="CX883" s="97"/>
      <c r="CY883" s="71"/>
      <c r="CZ883" s="71"/>
      <c r="DB883" s="97"/>
      <c r="DC883" s="104"/>
      <c r="DD883" s="71"/>
      <c r="DE883" s="105"/>
      <c r="DF883" s="71"/>
      <c r="DG883" s="71"/>
      <c r="DH883" s="105"/>
      <c r="DI883" s="71"/>
      <c r="DJ883" s="71"/>
      <c r="DK883" s="71"/>
      <c r="DL883" s="71"/>
    </row>
    <row r="884">
      <c r="D884" s="96"/>
      <c r="G884" s="97"/>
      <c r="R884" s="98"/>
      <c r="BG884" s="96"/>
      <c r="BI884" s="97"/>
      <c r="BL884" s="97"/>
      <c r="BO884" s="97"/>
      <c r="BR884" s="97"/>
      <c r="BU884" s="97"/>
      <c r="BX884" s="97"/>
      <c r="CA884" s="97"/>
      <c r="CD884" s="97"/>
      <c r="CH884" s="99"/>
      <c r="CI884" s="100"/>
      <c r="CJ884" s="101"/>
      <c r="CK884" s="100"/>
      <c r="CL884" s="71"/>
      <c r="CM884" s="102"/>
      <c r="CN884" s="71"/>
      <c r="CO884" s="71"/>
      <c r="CP884" s="101"/>
      <c r="CQ884" s="100"/>
      <c r="CS884" s="49"/>
      <c r="CX884" s="97"/>
      <c r="CY884" s="71"/>
      <c r="CZ884" s="71"/>
      <c r="DB884" s="97"/>
      <c r="DC884" s="104"/>
      <c r="DD884" s="71"/>
      <c r="DE884" s="105"/>
      <c r="DF884" s="71"/>
      <c r="DG884" s="71"/>
      <c r="DH884" s="105"/>
      <c r="DI884" s="71"/>
      <c r="DJ884" s="71"/>
      <c r="DK884" s="71"/>
      <c r="DL884" s="71"/>
    </row>
    <row r="885">
      <c r="D885" s="96"/>
      <c r="G885" s="97"/>
      <c r="R885" s="98"/>
      <c r="BG885" s="96"/>
      <c r="BI885" s="97"/>
      <c r="BL885" s="97"/>
      <c r="BO885" s="97"/>
      <c r="BR885" s="97"/>
      <c r="BU885" s="97"/>
      <c r="BX885" s="97"/>
      <c r="CA885" s="97"/>
      <c r="CD885" s="97"/>
      <c r="CH885" s="99"/>
      <c r="CI885" s="100"/>
      <c r="CJ885" s="101"/>
      <c r="CK885" s="100"/>
      <c r="CL885" s="71"/>
      <c r="CM885" s="102"/>
      <c r="CN885" s="71"/>
      <c r="CO885" s="71"/>
      <c r="CP885" s="101"/>
      <c r="CQ885" s="100"/>
      <c r="CS885" s="49"/>
      <c r="CX885" s="97"/>
      <c r="CY885" s="71"/>
      <c r="CZ885" s="71"/>
      <c r="DB885" s="97"/>
      <c r="DC885" s="104"/>
      <c r="DD885" s="71"/>
      <c r="DE885" s="105"/>
      <c r="DF885" s="71"/>
      <c r="DG885" s="71"/>
      <c r="DH885" s="105"/>
      <c r="DI885" s="71"/>
      <c r="DJ885" s="71"/>
      <c r="DK885" s="71"/>
      <c r="DL885" s="71"/>
    </row>
    <row r="886">
      <c r="D886" s="96"/>
      <c r="G886" s="97"/>
      <c r="R886" s="98"/>
      <c r="BG886" s="96"/>
      <c r="BI886" s="97"/>
      <c r="BL886" s="97"/>
      <c r="BO886" s="97"/>
      <c r="BR886" s="97"/>
      <c r="BU886" s="97"/>
      <c r="BX886" s="97"/>
      <c r="CA886" s="97"/>
      <c r="CD886" s="97"/>
      <c r="CH886" s="99"/>
      <c r="CI886" s="100"/>
      <c r="CJ886" s="101"/>
      <c r="CK886" s="100"/>
      <c r="CL886" s="71"/>
      <c r="CM886" s="102"/>
      <c r="CN886" s="71"/>
      <c r="CO886" s="71"/>
      <c r="CP886" s="101"/>
      <c r="CQ886" s="100"/>
      <c r="CS886" s="49"/>
      <c r="CX886" s="97"/>
      <c r="CY886" s="71"/>
      <c r="CZ886" s="71"/>
      <c r="DB886" s="97"/>
      <c r="DC886" s="104"/>
      <c r="DD886" s="71"/>
      <c r="DE886" s="105"/>
      <c r="DF886" s="71"/>
      <c r="DG886" s="71"/>
      <c r="DH886" s="105"/>
      <c r="DI886" s="71"/>
      <c r="DJ886" s="71"/>
      <c r="DK886" s="71"/>
      <c r="DL886" s="71"/>
    </row>
    <row r="887">
      <c r="D887" s="96"/>
      <c r="G887" s="97"/>
      <c r="R887" s="98"/>
      <c r="BG887" s="96"/>
      <c r="BI887" s="97"/>
      <c r="BL887" s="97"/>
      <c r="BO887" s="97"/>
      <c r="BR887" s="97"/>
      <c r="BU887" s="97"/>
      <c r="BX887" s="97"/>
      <c r="CA887" s="97"/>
      <c r="CD887" s="97"/>
      <c r="CH887" s="99"/>
      <c r="CI887" s="100"/>
      <c r="CJ887" s="101"/>
      <c r="CK887" s="100"/>
      <c r="CL887" s="71"/>
      <c r="CM887" s="102"/>
      <c r="CN887" s="71"/>
      <c r="CO887" s="71"/>
      <c r="CP887" s="101"/>
      <c r="CQ887" s="100"/>
      <c r="CS887" s="49"/>
      <c r="CX887" s="97"/>
      <c r="CY887" s="71"/>
      <c r="CZ887" s="71"/>
      <c r="DB887" s="97"/>
      <c r="DC887" s="104"/>
      <c r="DD887" s="71"/>
      <c r="DE887" s="105"/>
      <c r="DF887" s="71"/>
      <c r="DG887" s="71"/>
      <c r="DH887" s="105"/>
      <c r="DI887" s="71"/>
      <c r="DJ887" s="71"/>
      <c r="DK887" s="71"/>
      <c r="DL887" s="71"/>
    </row>
    <row r="888">
      <c r="D888" s="96"/>
      <c r="G888" s="97"/>
      <c r="R888" s="98"/>
      <c r="BG888" s="96"/>
      <c r="BI888" s="97"/>
      <c r="BL888" s="97"/>
      <c r="BO888" s="97"/>
      <c r="BR888" s="97"/>
      <c r="BU888" s="97"/>
      <c r="BX888" s="97"/>
      <c r="CA888" s="97"/>
      <c r="CD888" s="97"/>
      <c r="CH888" s="99"/>
      <c r="CI888" s="100"/>
      <c r="CJ888" s="101"/>
      <c r="CK888" s="100"/>
      <c r="CL888" s="71"/>
      <c r="CM888" s="102"/>
      <c r="CN888" s="71"/>
      <c r="CO888" s="71"/>
      <c r="CP888" s="101"/>
      <c r="CQ888" s="100"/>
      <c r="CS888" s="49"/>
      <c r="CX888" s="97"/>
      <c r="CY888" s="71"/>
      <c r="CZ888" s="71"/>
      <c r="DB888" s="97"/>
      <c r="DC888" s="104"/>
      <c r="DD888" s="71"/>
      <c r="DE888" s="105"/>
      <c r="DF888" s="71"/>
      <c r="DG888" s="71"/>
      <c r="DH888" s="105"/>
      <c r="DI888" s="71"/>
      <c r="DJ888" s="71"/>
      <c r="DK888" s="71"/>
      <c r="DL888" s="71"/>
    </row>
    <row r="889">
      <c r="D889" s="96"/>
      <c r="G889" s="97"/>
      <c r="R889" s="98"/>
      <c r="BG889" s="96"/>
      <c r="BI889" s="97"/>
      <c r="BL889" s="97"/>
      <c r="BO889" s="97"/>
      <c r="BR889" s="97"/>
      <c r="BU889" s="97"/>
      <c r="BX889" s="97"/>
      <c r="CA889" s="97"/>
      <c r="CD889" s="97"/>
      <c r="CH889" s="99"/>
      <c r="CI889" s="100"/>
      <c r="CJ889" s="101"/>
      <c r="CK889" s="100"/>
      <c r="CL889" s="71"/>
      <c r="CM889" s="102"/>
      <c r="CN889" s="71"/>
      <c r="CO889" s="71"/>
      <c r="CP889" s="101"/>
      <c r="CQ889" s="100"/>
      <c r="CS889" s="49"/>
      <c r="CX889" s="97"/>
      <c r="CY889" s="71"/>
      <c r="CZ889" s="71"/>
      <c r="DB889" s="97"/>
      <c r="DC889" s="104"/>
      <c r="DD889" s="71"/>
      <c r="DE889" s="105"/>
      <c r="DF889" s="71"/>
      <c r="DG889" s="71"/>
      <c r="DH889" s="105"/>
      <c r="DI889" s="71"/>
      <c r="DJ889" s="71"/>
      <c r="DK889" s="71"/>
      <c r="DL889" s="71"/>
    </row>
    <row r="890">
      <c r="D890" s="96"/>
      <c r="G890" s="97"/>
      <c r="R890" s="98"/>
      <c r="BG890" s="96"/>
      <c r="BI890" s="97"/>
      <c r="BL890" s="97"/>
      <c r="BO890" s="97"/>
      <c r="BR890" s="97"/>
      <c r="BU890" s="97"/>
      <c r="BX890" s="97"/>
      <c r="CA890" s="97"/>
      <c r="CD890" s="97"/>
      <c r="CH890" s="99"/>
      <c r="CI890" s="100"/>
      <c r="CJ890" s="101"/>
      <c r="CK890" s="100"/>
      <c r="CL890" s="71"/>
      <c r="CM890" s="102"/>
      <c r="CN890" s="71"/>
      <c r="CO890" s="71"/>
      <c r="CP890" s="101"/>
      <c r="CQ890" s="100"/>
      <c r="CS890" s="49"/>
      <c r="CX890" s="97"/>
      <c r="CY890" s="71"/>
      <c r="CZ890" s="71"/>
      <c r="DB890" s="97"/>
      <c r="DC890" s="104"/>
      <c r="DD890" s="71"/>
      <c r="DE890" s="105"/>
      <c r="DF890" s="71"/>
      <c r="DG890" s="71"/>
      <c r="DH890" s="105"/>
      <c r="DI890" s="71"/>
      <c r="DJ890" s="71"/>
      <c r="DK890" s="71"/>
      <c r="DL890" s="71"/>
    </row>
    <row r="891">
      <c r="D891" s="96"/>
      <c r="G891" s="97"/>
      <c r="R891" s="98"/>
      <c r="BG891" s="96"/>
      <c r="BI891" s="97"/>
      <c r="BL891" s="97"/>
      <c r="BO891" s="97"/>
      <c r="BR891" s="97"/>
      <c r="BU891" s="97"/>
      <c r="BX891" s="97"/>
      <c r="CA891" s="97"/>
      <c r="CD891" s="97"/>
      <c r="CH891" s="99"/>
      <c r="CI891" s="100"/>
      <c r="CJ891" s="101"/>
      <c r="CK891" s="100"/>
      <c r="CL891" s="71"/>
      <c r="CM891" s="102"/>
      <c r="CN891" s="71"/>
      <c r="CO891" s="71"/>
      <c r="CP891" s="101"/>
      <c r="CQ891" s="100"/>
      <c r="CS891" s="49"/>
      <c r="CX891" s="97"/>
      <c r="CY891" s="71"/>
      <c r="CZ891" s="71"/>
      <c r="DB891" s="97"/>
      <c r="DC891" s="104"/>
      <c r="DD891" s="71"/>
      <c r="DE891" s="105"/>
      <c r="DF891" s="71"/>
      <c r="DG891" s="71"/>
      <c r="DH891" s="105"/>
      <c r="DI891" s="71"/>
      <c r="DJ891" s="71"/>
      <c r="DK891" s="71"/>
      <c r="DL891" s="71"/>
    </row>
    <row r="892">
      <c r="D892" s="96"/>
      <c r="G892" s="97"/>
      <c r="R892" s="98"/>
      <c r="BG892" s="96"/>
      <c r="BI892" s="97"/>
      <c r="BL892" s="97"/>
      <c r="BO892" s="97"/>
      <c r="BR892" s="97"/>
      <c r="BU892" s="97"/>
      <c r="BX892" s="97"/>
      <c r="CA892" s="97"/>
      <c r="CD892" s="97"/>
      <c r="CH892" s="99"/>
      <c r="CI892" s="100"/>
      <c r="CJ892" s="101"/>
      <c r="CK892" s="100"/>
      <c r="CL892" s="71"/>
      <c r="CM892" s="102"/>
      <c r="CN892" s="71"/>
      <c r="CO892" s="71"/>
      <c r="CP892" s="101"/>
      <c r="CQ892" s="100"/>
      <c r="CS892" s="49"/>
      <c r="CX892" s="97"/>
      <c r="CY892" s="71"/>
      <c r="CZ892" s="71"/>
      <c r="DB892" s="97"/>
      <c r="DC892" s="104"/>
      <c r="DD892" s="71"/>
      <c r="DE892" s="105"/>
      <c r="DF892" s="71"/>
      <c r="DG892" s="71"/>
      <c r="DH892" s="105"/>
      <c r="DI892" s="71"/>
      <c r="DJ892" s="71"/>
      <c r="DK892" s="71"/>
      <c r="DL892" s="71"/>
    </row>
    <row r="893">
      <c r="D893" s="96"/>
      <c r="G893" s="97"/>
      <c r="R893" s="98"/>
      <c r="BG893" s="96"/>
      <c r="BI893" s="97"/>
      <c r="BL893" s="97"/>
      <c r="BO893" s="97"/>
      <c r="BR893" s="97"/>
      <c r="BU893" s="97"/>
      <c r="BX893" s="97"/>
      <c r="CA893" s="97"/>
      <c r="CD893" s="97"/>
      <c r="CH893" s="99"/>
      <c r="CI893" s="100"/>
      <c r="CJ893" s="101"/>
      <c r="CK893" s="100"/>
      <c r="CL893" s="71"/>
      <c r="CM893" s="102"/>
      <c r="CN893" s="71"/>
      <c r="CO893" s="71"/>
      <c r="CP893" s="101"/>
      <c r="CQ893" s="100"/>
      <c r="CS893" s="49"/>
      <c r="CX893" s="97"/>
      <c r="CY893" s="71"/>
      <c r="CZ893" s="71"/>
      <c r="DB893" s="97"/>
      <c r="DC893" s="104"/>
      <c r="DD893" s="71"/>
      <c r="DE893" s="105"/>
      <c r="DF893" s="71"/>
      <c r="DG893" s="71"/>
      <c r="DH893" s="105"/>
      <c r="DI893" s="71"/>
      <c r="DJ893" s="71"/>
      <c r="DK893" s="71"/>
      <c r="DL893" s="71"/>
    </row>
    <row r="894">
      <c r="D894" s="96"/>
      <c r="G894" s="97"/>
      <c r="R894" s="98"/>
      <c r="BG894" s="96"/>
      <c r="BI894" s="97"/>
      <c r="BL894" s="97"/>
      <c r="BO894" s="97"/>
      <c r="BR894" s="97"/>
      <c r="BU894" s="97"/>
      <c r="BX894" s="97"/>
      <c r="CA894" s="97"/>
      <c r="CD894" s="97"/>
      <c r="CH894" s="99"/>
      <c r="CI894" s="100"/>
      <c r="CJ894" s="101"/>
      <c r="CK894" s="100"/>
      <c r="CL894" s="71"/>
      <c r="CM894" s="102"/>
      <c r="CN894" s="71"/>
      <c r="CO894" s="71"/>
      <c r="CP894" s="101"/>
      <c r="CQ894" s="100"/>
      <c r="CS894" s="49"/>
      <c r="CX894" s="97"/>
      <c r="CY894" s="71"/>
      <c r="CZ894" s="71"/>
      <c r="DB894" s="97"/>
      <c r="DC894" s="104"/>
      <c r="DD894" s="71"/>
      <c r="DE894" s="105"/>
      <c r="DF894" s="71"/>
      <c r="DG894" s="71"/>
      <c r="DH894" s="105"/>
      <c r="DI894" s="71"/>
      <c r="DJ894" s="71"/>
      <c r="DK894" s="71"/>
      <c r="DL894" s="71"/>
    </row>
    <row r="895">
      <c r="D895" s="96"/>
      <c r="G895" s="97"/>
      <c r="R895" s="98"/>
      <c r="BG895" s="96"/>
      <c r="BI895" s="97"/>
      <c r="BL895" s="97"/>
      <c r="BO895" s="97"/>
      <c r="BR895" s="97"/>
      <c r="BU895" s="97"/>
      <c r="BX895" s="97"/>
      <c r="CA895" s="97"/>
      <c r="CD895" s="97"/>
      <c r="CH895" s="99"/>
      <c r="CI895" s="100"/>
      <c r="CJ895" s="101"/>
      <c r="CK895" s="100"/>
      <c r="CL895" s="71"/>
      <c r="CM895" s="102"/>
      <c r="CN895" s="71"/>
      <c r="CO895" s="71"/>
      <c r="CP895" s="101"/>
      <c r="CQ895" s="100"/>
      <c r="CS895" s="49"/>
      <c r="CX895" s="97"/>
      <c r="CY895" s="71"/>
      <c r="CZ895" s="71"/>
      <c r="DB895" s="97"/>
      <c r="DC895" s="104"/>
      <c r="DD895" s="71"/>
      <c r="DE895" s="105"/>
      <c r="DF895" s="71"/>
      <c r="DG895" s="71"/>
      <c r="DH895" s="105"/>
      <c r="DI895" s="71"/>
      <c r="DJ895" s="71"/>
      <c r="DK895" s="71"/>
      <c r="DL895" s="71"/>
    </row>
    <row r="896">
      <c r="D896" s="96"/>
      <c r="G896" s="97"/>
      <c r="R896" s="98"/>
      <c r="BG896" s="96"/>
      <c r="BI896" s="97"/>
      <c r="BL896" s="97"/>
      <c r="BO896" s="97"/>
      <c r="BR896" s="97"/>
      <c r="BU896" s="97"/>
      <c r="BX896" s="97"/>
      <c r="CA896" s="97"/>
      <c r="CD896" s="97"/>
      <c r="CH896" s="99"/>
      <c r="CI896" s="100"/>
      <c r="CJ896" s="101"/>
      <c r="CK896" s="100"/>
      <c r="CL896" s="71"/>
      <c r="CM896" s="102"/>
      <c r="CN896" s="71"/>
      <c r="CO896" s="71"/>
      <c r="CP896" s="101"/>
      <c r="CQ896" s="100"/>
      <c r="CS896" s="49"/>
      <c r="CX896" s="97"/>
      <c r="CY896" s="71"/>
      <c r="CZ896" s="71"/>
      <c r="DB896" s="97"/>
      <c r="DC896" s="104"/>
      <c r="DD896" s="71"/>
      <c r="DE896" s="105"/>
      <c r="DF896" s="71"/>
      <c r="DG896" s="71"/>
      <c r="DH896" s="105"/>
      <c r="DI896" s="71"/>
      <c r="DJ896" s="71"/>
      <c r="DK896" s="71"/>
      <c r="DL896" s="71"/>
    </row>
    <row r="897">
      <c r="D897" s="96"/>
      <c r="G897" s="97"/>
      <c r="R897" s="98"/>
      <c r="BG897" s="96"/>
      <c r="BI897" s="97"/>
      <c r="BL897" s="97"/>
      <c r="BO897" s="97"/>
      <c r="BR897" s="97"/>
      <c r="BU897" s="97"/>
      <c r="BX897" s="97"/>
      <c r="CA897" s="97"/>
      <c r="CD897" s="97"/>
      <c r="CH897" s="99"/>
      <c r="CI897" s="100"/>
      <c r="CJ897" s="101"/>
      <c r="CK897" s="100"/>
      <c r="CL897" s="71"/>
      <c r="CM897" s="102"/>
      <c r="CN897" s="71"/>
      <c r="CO897" s="71"/>
      <c r="CP897" s="101"/>
      <c r="CQ897" s="100"/>
      <c r="CS897" s="49"/>
      <c r="CX897" s="97"/>
      <c r="CY897" s="71"/>
      <c r="CZ897" s="71"/>
      <c r="DB897" s="97"/>
      <c r="DC897" s="104"/>
      <c r="DD897" s="71"/>
      <c r="DE897" s="105"/>
      <c r="DF897" s="71"/>
      <c r="DG897" s="71"/>
      <c r="DH897" s="105"/>
      <c r="DI897" s="71"/>
      <c r="DJ897" s="71"/>
      <c r="DK897" s="71"/>
      <c r="DL897" s="71"/>
    </row>
    <row r="898">
      <c r="D898" s="96"/>
      <c r="G898" s="97"/>
      <c r="R898" s="98"/>
      <c r="BG898" s="96"/>
      <c r="BI898" s="97"/>
      <c r="BL898" s="97"/>
      <c r="BO898" s="97"/>
      <c r="BR898" s="97"/>
      <c r="BU898" s="97"/>
      <c r="BX898" s="97"/>
      <c r="CA898" s="97"/>
      <c r="CD898" s="97"/>
      <c r="CH898" s="99"/>
      <c r="CI898" s="100"/>
      <c r="CJ898" s="101"/>
      <c r="CK898" s="100"/>
      <c r="CL898" s="71"/>
      <c r="CM898" s="102"/>
      <c r="CN898" s="71"/>
      <c r="CO898" s="71"/>
      <c r="CP898" s="101"/>
      <c r="CQ898" s="100"/>
      <c r="CS898" s="49"/>
      <c r="CX898" s="97"/>
      <c r="CY898" s="71"/>
      <c r="CZ898" s="71"/>
      <c r="DB898" s="97"/>
      <c r="DC898" s="104"/>
      <c r="DD898" s="71"/>
      <c r="DE898" s="105"/>
      <c r="DF898" s="71"/>
      <c r="DG898" s="71"/>
      <c r="DH898" s="105"/>
      <c r="DI898" s="71"/>
      <c r="DJ898" s="71"/>
      <c r="DK898" s="71"/>
      <c r="DL898" s="71"/>
    </row>
    <row r="899">
      <c r="D899" s="96"/>
      <c r="G899" s="97"/>
      <c r="R899" s="98"/>
      <c r="BG899" s="96"/>
      <c r="BI899" s="97"/>
      <c r="BL899" s="97"/>
      <c r="BO899" s="97"/>
      <c r="BR899" s="97"/>
      <c r="BU899" s="97"/>
      <c r="BX899" s="97"/>
      <c r="CA899" s="97"/>
      <c r="CD899" s="97"/>
      <c r="CH899" s="99"/>
      <c r="CI899" s="100"/>
      <c r="CJ899" s="101"/>
      <c r="CK899" s="100"/>
      <c r="CL899" s="71"/>
      <c r="CM899" s="102"/>
      <c r="CN899" s="71"/>
      <c r="CO899" s="71"/>
      <c r="CP899" s="101"/>
      <c r="CQ899" s="100"/>
      <c r="CS899" s="49"/>
      <c r="CX899" s="97"/>
      <c r="CY899" s="71"/>
      <c r="CZ899" s="71"/>
      <c r="DB899" s="97"/>
      <c r="DC899" s="104"/>
      <c r="DD899" s="71"/>
      <c r="DE899" s="105"/>
      <c r="DF899" s="71"/>
      <c r="DG899" s="71"/>
      <c r="DH899" s="105"/>
      <c r="DI899" s="71"/>
      <c r="DJ899" s="71"/>
      <c r="DK899" s="71"/>
      <c r="DL899" s="71"/>
    </row>
    <row r="900">
      <c r="D900" s="96"/>
      <c r="G900" s="97"/>
      <c r="R900" s="98"/>
      <c r="BG900" s="96"/>
      <c r="BI900" s="97"/>
      <c r="BL900" s="97"/>
      <c r="BO900" s="97"/>
      <c r="BR900" s="97"/>
      <c r="BU900" s="97"/>
      <c r="BX900" s="97"/>
      <c r="CA900" s="97"/>
      <c r="CD900" s="97"/>
      <c r="CH900" s="99"/>
      <c r="CI900" s="100"/>
      <c r="CJ900" s="101"/>
      <c r="CK900" s="100"/>
      <c r="CL900" s="71"/>
      <c r="CM900" s="102"/>
      <c r="CN900" s="71"/>
      <c r="CO900" s="71"/>
      <c r="CP900" s="101"/>
      <c r="CQ900" s="100"/>
      <c r="CS900" s="49"/>
      <c r="CX900" s="97"/>
      <c r="CY900" s="71"/>
      <c r="CZ900" s="71"/>
      <c r="DB900" s="97"/>
      <c r="DC900" s="104"/>
      <c r="DD900" s="71"/>
      <c r="DE900" s="105"/>
      <c r="DF900" s="71"/>
      <c r="DG900" s="71"/>
      <c r="DH900" s="105"/>
      <c r="DI900" s="71"/>
      <c r="DJ900" s="71"/>
      <c r="DK900" s="71"/>
      <c r="DL900" s="71"/>
    </row>
    <row r="901">
      <c r="D901" s="96"/>
      <c r="G901" s="97"/>
      <c r="R901" s="98"/>
      <c r="BG901" s="96"/>
      <c r="BI901" s="97"/>
      <c r="BL901" s="97"/>
      <c r="BO901" s="97"/>
      <c r="BR901" s="97"/>
      <c r="BU901" s="97"/>
      <c r="BX901" s="97"/>
      <c r="CA901" s="97"/>
      <c r="CD901" s="97"/>
      <c r="CH901" s="99"/>
      <c r="CI901" s="100"/>
      <c r="CJ901" s="101"/>
      <c r="CK901" s="100"/>
      <c r="CL901" s="71"/>
      <c r="CM901" s="102"/>
      <c r="CN901" s="71"/>
      <c r="CO901" s="71"/>
      <c r="CP901" s="101"/>
      <c r="CQ901" s="100"/>
      <c r="CS901" s="49"/>
      <c r="CX901" s="97"/>
      <c r="CY901" s="71"/>
      <c r="CZ901" s="71"/>
      <c r="DB901" s="97"/>
      <c r="DC901" s="104"/>
      <c r="DD901" s="71"/>
      <c r="DE901" s="105"/>
      <c r="DF901" s="71"/>
      <c r="DG901" s="71"/>
      <c r="DH901" s="105"/>
      <c r="DI901" s="71"/>
      <c r="DJ901" s="71"/>
      <c r="DK901" s="71"/>
      <c r="DL901" s="71"/>
    </row>
    <row r="902">
      <c r="D902" s="96"/>
      <c r="G902" s="97"/>
      <c r="R902" s="98"/>
      <c r="BG902" s="96"/>
      <c r="BI902" s="97"/>
      <c r="BL902" s="97"/>
      <c r="BO902" s="97"/>
      <c r="BR902" s="97"/>
      <c r="BU902" s="97"/>
      <c r="BX902" s="97"/>
      <c r="CA902" s="97"/>
      <c r="CD902" s="97"/>
      <c r="CH902" s="99"/>
      <c r="CI902" s="100"/>
      <c r="CJ902" s="101"/>
      <c r="CK902" s="100"/>
      <c r="CL902" s="71"/>
      <c r="CM902" s="102"/>
      <c r="CN902" s="71"/>
      <c r="CO902" s="71"/>
      <c r="CP902" s="101"/>
      <c r="CQ902" s="100"/>
      <c r="CS902" s="49"/>
      <c r="CX902" s="97"/>
      <c r="CY902" s="71"/>
      <c r="CZ902" s="71"/>
      <c r="DB902" s="97"/>
      <c r="DC902" s="104"/>
      <c r="DD902" s="71"/>
      <c r="DE902" s="105"/>
      <c r="DF902" s="71"/>
      <c r="DG902" s="71"/>
      <c r="DH902" s="105"/>
      <c r="DI902" s="71"/>
      <c r="DJ902" s="71"/>
      <c r="DK902" s="71"/>
      <c r="DL902" s="71"/>
    </row>
    <row r="903">
      <c r="D903" s="96"/>
      <c r="G903" s="97"/>
      <c r="R903" s="98"/>
      <c r="BG903" s="96"/>
      <c r="BI903" s="97"/>
      <c r="BL903" s="97"/>
      <c r="BO903" s="97"/>
      <c r="BR903" s="97"/>
      <c r="BU903" s="97"/>
      <c r="BX903" s="97"/>
      <c r="CA903" s="97"/>
      <c r="CD903" s="97"/>
      <c r="CH903" s="99"/>
      <c r="CI903" s="100"/>
      <c r="CJ903" s="101"/>
      <c r="CK903" s="100"/>
      <c r="CL903" s="71"/>
      <c r="CM903" s="102"/>
      <c r="CN903" s="71"/>
      <c r="CO903" s="71"/>
      <c r="CP903" s="101"/>
      <c r="CQ903" s="100"/>
      <c r="CS903" s="49"/>
      <c r="CX903" s="97"/>
      <c r="CY903" s="71"/>
      <c r="CZ903" s="71"/>
      <c r="DB903" s="97"/>
      <c r="DC903" s="104"/>
      <c r="DD903" s="71"/>
      <c r="DE903" s="105"/>
      <c r="DF903" s="71"/>
      <c r="DG903" s="71"/>
      <c r="DH903" s="105"/>
      <c r="DI903" s="71"/>
      <c r="DJ903" s="71"/>
      <c r="DK903" s="71"/>
      <c r="DL903" s="71"/>
    </row>
    <row r="904">
      <c r="D904" s="96"/>
      <c r="G904" s="97"/>
      <c r="R904" s="98"/>
      <c r="BG904" s="96"/>
      <c r="BI904" s="97"/>
      <c r="BL904" s="97"/>
      <c r="BO904" s="97"/>
      <c r="BR904" s="97"/>
      <c r="BU904" s="97"/>
      <c r="BX904" s="97"/>
      <c r="CA904" s="97"/>
      <c r="CD904" s="97"/>
      <c r="CH904" s="99"/>
      <c r="CI904" s="100"/>
      <c r="CJ904" s="101"/>
      <c r="CK904" s="100"/>
      <c r="CL904" s="71"/>
      <c r="CM904" s="102"/>
      <c r="CN904" s="71"/>
      <c r="CO904" s="71"/>
      <c r="CP904" s="101"/>
      <c r="CQ904" s="100"/>
      <c r="CS904" s="49"/>
      <c r="CX904" s="97"/>
      <c r="CY904" s="71"/>
      <c r="CZ904" s="71"/>
      <c r="DB904" s="97"/>
      <c r="DC904" s="104"/>
      <c r="DD904" s="71"/>
      <c r="DE904" s="105"/>
      <c r="DF904" s="71"/>
      <c r="DG904" s="71"/>
      <c r="DH904" s="105"/>
      <c r="DI904" s="71"/>
      <c r="DJ904" s="71"/>
      <c r="DK904" s="71"/>
      <c r="DL904" s="71"/>
    </row>
    <row r="905">
      <c r="D905" s="96"/>
      <c r="G905" s="97"/>
      <c r="R905" s="98"/>
      <c r="BG905" s="96"/>
      <c r="BI905" s="97"/>
      <c r="BL905" s="97"/>
      <c r="BO905" s="97"/>
      <c r="BR905" s="97"/>
      <c r="BU905" s="97"/>
      <c r="BX905" s="97"/>
      <c r="CA905" s="97"/>
      <c r="CD905" s="97"/>
      <c r="CH905" s="99"/>
      <c r="CI905" s="100"/>
      <c r="CJ905" s="101"/>
      <c r="CK905" s="100"/>
      <c r="CL905" s="71"/>
      <c r="CM905" s="102"/>
      <c r="CN905" s="71"/>
      <c r="CO905" s="71"/>
      <c r="CP905" s="101"/>
      <c r="CQ905" s="100"/>
      <c r="CS905" s="49"/>
      <c r="CX905" s="97"/>
      <c r="CY905" s="71"/>
      <c r="CZ905" s="71"/>
      <c r="DB905" s="97"/>
      <c r="DC905" s="104"/>
      <c r="DD905" s="71"/>
      <c r="DE905" s="105"/>
      <c r="DF905" s="71"/>
      <c r="DG905" s="71"/>
      <c r="DH905" s="105"/>
      <c r="DI905" s="71"/>
      <c r="DJ905" s="71"/>
      <c r="DK905" s="71"/>
      <c r="DL905" s="71"/>
    </row>
    <row r="906">
      <c r="D906" s="96"/>
      <c r="G906" s="97"/>
      <c r="R906" s="98"/>
      <c r="BG906" s="96"/>
      <c r="BI906" s="97"/>
      <c r="BL906" s="97"/>
      <c r="BO906" s="97"/>
      <c r="BR906" s="97"/>
      <c r="BU906" s="97"/>
      <c r="BX906" s="97"/>
      <c r="CA906" s="97"/>
      <c r="CD906" s="97"/>
      <c r="CH906" s="99"/>
      <c r="CI906" s="100"/>
      <c r="CJ906" s="101"/>
      <c r="CK906" s="100"/>
      <c r="CL906" s="71"/>
      <c r="CM906" s="102"/>
      <c r="CN906" s="71"/>
      <c r="CO906" s="71"/>
      <c r="CP906" s="101"/>
      <c r="CQ906" s="100"/>
      <c r="CS906" s="49"/>
      <c r="CX906" s="97"/>
      <c r="CY906" s="71"/>
      <c r="CZ906" s="71"/>
      <c r="DB906" s="97"/>
      <c r="DC906" s="104"/>
      <c r="DD906" s="71"/>
      <c r="DE906" s="105"/>
      <c r="DF906" s="71"/>
      <c r="DG906" s="71"/>
      <c r="DH906" s="105"/>
      <c r="DI906" s="71"/>
      <c r="DJ906" s="71"/>
      <c r="DK906" s="71"/>
      <c r="DL906" s="71"/>
    </row>
    <row r="907">
      <c r="D907" s="96"/>
      <c r="G907" s="97"/>
      <c r="R907" s="98"/>
      <c r="BG907" s="96"/>
      <c r="BI907" s="97"/>
      <c r="BL907" s="97"/>
      <c r="BO907" s="97"/>
      <c r="BR907" s="97"/>
      <c r="BU907" s="97"/>
      <c r="BX907" s="97"/>
      <c r="CA907" s="97"/>
      <c r="CD907" s="97"/>
      <c r="CH907" s="99"/>
      <c r="CI907" s="100"/>
      <c r="CJ907" s="101"/>
      <c r="CK907" s="100"/>
      <c r="CL907" s="71"/>
      <c r="CM907" s="102"/>
      <c r="CN907" s="71"/>
      <c r="CO907" s="71"/>
      <c r="CP907" s="101"/>
      <c r="CQ907" s="100"/>
      <c r="CS907" s="49"/>
      <c r="CX907" s="97"/>
      <c r="CY907" s="71"/>
      <c r="CZ907" s="71"/>
      <c r="DB907" s="97"/>
      <c r="DC907" s="104"/>
      <c r="DD907" s="71"/>
      <c r="DE907" s="105"/>
      <c r="DF907" s="71"/>
      <c r="DG907" s="71"/>
      <c r="DH907" s="105"/>
      <c r="DI907" s="71"/>
      <c r="DJ907" s="71"/>
      <c r="DK907" s="71"/>
      <c r="DL907" s="71"/>
    </row>
    <row r="908">
      <c r="D908" s="96"/>
      <c r="G908" s="97"/>
      <c r="R908" s="98"/>
      <c r="BG908" s="96"/>
      <c r="BI908" s="97"/>
      <c r="BL908" s="97"/>
      <c r="BO908" s="97"/>
      <c r="BR908" s="97"/>
      <c r="BU908" s="97"/>
      <c r="BX908" s="97"/>
      <c r="CA908" s="97"/>
      <c r="CD908" s="97"/>
      <c r="CH908" s="99"/>
      <c r="CI908" s="100"/>
      <c r="CJ908" s="101"/>
      <c r="CK908" s="100"/>
      <c r="CL908" s="71"/>
      <c r="CM908" s="102"/>
      <c r="CN908" s="71"/>
      <c r="CO908" s="71"/>
      <c r="CP908" s="101"/>
      <c r="CQ908" s="100"/>
      <c r="CS908" s="49"/>
      <c r="CX908" s="97"/>
      <c r="CY908" s="71"/>
      <c r="CZ908" s="71"/>
      <c r="DB908" s="97"/>
      <c r="DC908" s="104"/>
      <c r="DD908" s="71"/>
      <c r="DE908" s="105"/>
      <c r="DF908" s="71"/>
      <c r="DG908" s="71"/>
      <c r="DH908" s="105"/>
      <c r="DI908" s="71"/>
      <c r="DJ908" s="71"/>
      <c r="DK908" s="71"/>
      <c r="DL908" s="71"/>
    </row>
    <row r="909">
      <c r="D909" s="96"/>
      <c r="G909" s="97"/>
      <c r="R909" s="98"/>
      <c r="BG909" s="96"/>
      <c r="BI909" s="97"/>
      <c r="BL909" s="97"/>
      <c r="BO909" s="97"/>
      <c r="BR909" s="97"/>
      <c r="BU909" s="97"/>
      <c r="BX909" s="97"/>
      <c r="CA909" s="97"/>
      <c r="CD909" s="97"/>
      <c r="CH909" s="99"/>
      <c r="CI909" s="100"/>
      <c r="CJ909" s="101"/>
      <c r="CK909" s="100"/>
      <c r="CL909" s="71"/>
      <c r="CM909" s="102"/>
      <c r="CN909" s="71"/>
      <c r="CO909" s="71"/>
      <c r="CP909" s="101"/>
      <c r="CQ909" s="100"/>
      <c r="CS909" s="49"/>
      <c r="CX909" s="97"/>
      <c r="CY909" s="71"/>
      <c r="CZ909" s="71"/>
      <c r="DB909" s="97"/>
      <c r="DC909" s="104"/>
      <c r="DD909" s="71"/>
      <c r="DE909" s="105"/>
      <c r="DF909" s="71"/>
      <c r="DG909" s="71"/>
      <c r="DH909" s="105"/>
      <c r="DI909" s="71"/>
      <c r="DJ909" s="71"/>
      <c r="DK909" s="71"/>
      <c r="DL909" s="71"/>
    </row>
    <row r="910">
      <c r="D910" s="96"/>
      <c r="G910" s="97"/>
      <c r="R910" s="98"/>
      <c r="BG910" s="96"/>
      <c r="BI910" s="97"/>
      <c r="BL910" s="97"/>
      <c r="BO910" s="97"/>
      <c r="BR910" s="97"/>
      <c r="BU910" s="97"/>
      <c r="BX910" s="97"/>
      <c r="CA910" s="97"/>
      <c r="CD910" s="97"/>
      <c r="CH910" s="99"/>
      <c r="CI910" s="100"/>
      <c r="CJ910" s="101"/>
      <c r="CK910" s="100"/>
      <c r="CL910" s="71"/>
      <c r="CM910" s="102"/>
      <c r="CN910" s="71"/>
      <c r="CO910" s="71"/>
      <c r="CP910" s="101"/>
      <c r="CQ910" s="100"/>
      <c r="CS910" s="49"/>
      <c r="CX910" s="97"/>
      <c r="CY910" s="71"/>
      <c r="CZ910" s="71"/>
      <c r="DB910" s="97"/>
      <c r="DC910" s="104"/>
      <c r="DD910" s="71"/>
      <c r="DE910" s="105"/>
      <c r="DF910" s="71"/>
      <c r="DG910" s="71"/>
      <c r="DH910" s="105"/>
      <c r="DI910" s="71"/>
      <c r="DJ910" s="71"/>
      <c r="DK910" s="71"/>
      <c r="DL910" s="71"/>
    </row>
    <row r="911">
      <c r="D911" s="96"/>
      <c r="G911" s="97"/>
      <c r="R911" s="98"/>
      <c r="BG911" s="96"/>
      <c r="BI911" s="97"/>
      <c r="BL911" s="97"/>
      <c r="BO911" s="97"/>
      <c r="BR911" s="97"/>
      <c r="BU911" s="97"/>
      <c r="BX911" s="97"/>
      <c r="CA911" s="97"/>
      <c r="CD911" s="97"/>
      <c r="CH911" s="99"/>
      <c r="CI911" s="100"/>
      <c r="CJ911" s="101"/>
      <c r="CK911" s="100"/>
      <c r="CL911" s="71"/>
      <c r="CM911" s="102"/>
      <c r="CN911" s="71"/>
      <c r="CO911" s="71"/>
      <c r="CP911" s="101"/>
      <c r="CQ911" s="100"/>
      <c r="CS911" s="49"/>
      <c r="CX911" s="97"/>
      <c r="CY911" s="71"/>
      <c r="CZ911" s="71"/>
      <c r="DB911" s="97"/>
      <c r="DC911" s="104"/>
      <c r="DD911" s="71"/>
      <c r="DE911" s="105"/>
      <c r="DF911" s="71"/>
      <c r="DG911" s="71"/>
      <c r="DH911" s="105"/>
      <c r="DI911" s="71"/>
      <c r="DJ911" s="71"/>
      <c r="DK911" s="71"/>
      <c r="DL911" s="71"/>
    </row>
    <row r="912">
      <c r="D912" s="96"/>
      <c r="G912" s="97"/>
      <c r="R912" s="98"/>
      <c r="BG912" s="96"/>
      <c r="BI912" s="97"/>
      <c r="BL912" s="97"/>
      <c r="BO912" s="97"/>
      <c r="BR912" s="97"/>
      <c r="BU912" s="97"/>
      <c r="BX912" s="97"/>
      <c r="CA912" s="97"/>
      <c r="CD912" s="97"/>
      <c r="CH912" s="99"/>
      <c r="CI912" s="100"/>
      <c r="CJ912" s="101"/>
      <c r="CK912" s="100"/>
      <c r="CL912" s="71"/>
      <c r="CM912" s="102"/>
      <c r="CN912" s="71"/>
      <c r="CO912" s="71"/>
      <c r="CP912" s="101"/>
      <c r="CQ912" s="100"/>
      <c r="CS912" s="49"/>
      <c r="CX912" s="97"/>
      <c r="CY912" s="71"/>
      <c r="CZ912" s="71"/>
      <c r="DB912" s="97"/>
      <c r="DC912" s="104"/>
      <c r="DD912" s="71"/>
      <c r="DE912" s="105"/>
      <c r="DF912" s="71"/>
      <c r="DG912" s="71"/>
      <c r="DH912" s="105"/>
      <c r="DI912" s="71"/>
      <c r="DJ912" s="71"/>
      <c r="DK912" s="71"/>
      <c r="DL912" s="71"/>
    </row>
    <row r="913">
      <c r="D913" s="96"/>
      <c r="G913" s="97"/>
      <c r="R913" s="98"/>
      <c r="BG913" s="96"/>
      <c r="BI913" s="97"/>
      <c r="BL913" s="97"/>
      <c r="BO913" s="97"/>
      <c r="BR913" s="97"/>
      <c r="BU913" s="97"/>
      <c r="BX913" s="97"/>
      <c r="CA913" s="97"/>
      <c r="CD913" s="97"/>
      <c r="CH913" s="99"/>
      <c r="CI913" s="100"/>
      <c r="CJ913" s="101"/>
      <c r="CK913" s="100"/>
      <c r="CL913" s="71"/>
      <c r="CM913" s="102"/>
      <c r="CN913" s="71"/>
      <c r="CO913" s="71"/>
      <c r="CP913" s="101"/>
      <c r="CQ913" s="100"/>
      <c r="CS913" s="49"/>
      <c r="CX913" s="97"/>
      <c r="CY913" s="71"/>
      <c r="CZ913" s="71"/>
      <c r="DB913" s="97"/>
      <c r="DC913" s="104"/>
      <c r="DD913" s="71"/>
      <c r="DE913" s="105"/>
      <c r="DF913" s="71"/>
      <c r="DG913" s="71"/>
      <c r="DH913" s="105"/>
      <c r="DI913" s="71"/>
      <c r="DJ913" s="71"/>
      <c r="DK913" s="71"/>
      <c r="DL913" s="71"/>
    </row>
    <row r="914">
      <c r="D914" s="96"/>
      <c r="G914" s="97"/>
      <c r="R914" s="98"/>
      <c r="BG914" s="96"/>
      <c r="BI914" s="97"/>
      <c r="BL914" s="97"/>
      <c r="BO914" s="97"/>
      <c r="BR914" s="97"/>
      <c r="BU914" s="97"/>
      <c r="BX914" s="97"/>
      <c r="CA914" s="97"/>
      <c r="CD914" s="97"/>
      <c r="CH914" s="99"/>
      <c r="CI914" s="100"/>
      <c r="CJ914" s="101"/>
      <c r="CK914" s="100"/>
      <c r="CL914" s="71"/>
      <c r="CM914" s="102"/>
      <c r="CN914" s="71"/>
      <c r="CO914" s="71"/>
      <c r="CP914" s="101"/>
      <c r="CQ914" s="100"/>
      <c r="CS914" s="49"/>
      <c r="CX914" s="97"/>
      <c r="CY914" s="71"/>
      <c r="CZ914" s="71"/>
      <c r="DB914" s="97"/>
      <c r="DC914" s="104"/>
      <c r="DD914" s="71"/>
      <c r="DE914" s="105"/>
      <c r="DF914" s="71"/>
      <c r="DG914" s="71"/>
      <c r="DH914" s="105"/>
      <c r="DI914" s="71"/>
      <c r="DJ914" s="71"/>
      <c r="DK914" s="71"/>
      <c r="DL914" s="71"/>
    </row>
    <row r="915">
      <c r="D915" s="96"/>
      <c r="G915" s="97"/>
      <c r="R915" s="98"/>
      <c r="BG915" s="96"/>
      <c r="BI915" s="97"/>
      <c r="BL915" s="97"/>
      <c r="BO915" s="97"/>
      <c r="BR915" s="97"/>
      <c r="BU915" s="97"/>
      <c r="BX915" s="97"/>
      <c r="CA915" s="97"/>
      <c r="CD915" s="97"/>
      <c r="CH915" s="99"/>
      <c r="CI915" s="100"/>
      <c r="CJ915" s="101"/>
      <c r="CK915" s="100"/>
      <c r="CL915" s="71"/>
      <c r="CM915" s="102"/>
      <c r="CN915" s="71"/>
      <c r="CO915" s="71"/>
      <c r="CP915" s="101"/>
      <c r="CQ915" s="100"/>
      <c r="CS915" s="49"/>
      <c r="CX915" s="97"/>
      <c r="CY915" s="71"/>
      <c r="CZ915" s="71"/>
      <c r="DB915" s="97"/>
      <c r="DC915" s="104"/>
      <c r="DD915" s="71"/>
      <c r="DE915" s="105"/>
      <c r="DF915" s="71"/>
      <c r="DG915" s="71"/>
      <c r="DH915" s="105"/>
      <c r="DI915" s="71"/>
      <c r="DJ915" s="71"/>
      <c r="DK915" s="71"/>
      <c r="DL915" s="71"/>
    </row>
    <row r="916">
      <c r="D916" s="96"/>
      <c r="G916" s="97"/>
      <c r="R916" s="98"/>
      <c r="BG916" s="96"/>
      <c r="BI916" s="97"/>
      <c r="BL916" s="97"/>
      <c r="BO916" s="97"/>
      <c r="BR916" s="97"/>
      <c r="BU916" s="97"/>
      <c r="BX916" s="97"/>
      <c r="CA916" s="97"/>
      <c r="CD916" s="97"/>
      <c r="CH916" s="99"/>
      <c r="CI916" s="100"/>
      <c r="CJ916" s="101"/>
      <c r="CK916" s="100"/>
      <c r="CL916" s="71"/>
      <c r="CM916" s="102"/>
      <c r="CN916" s="71"/>
      <c r="CO916" s="71"/>
      <c r="CP916" s="101"/>
      <c r="CQ916" s="100"/>
      <c r="CS916" s="49"/>
      <c r="CX916" s="97"/>
      <c r="CY916" s="71"/>
      <c r="CZ916" s="71"/>
      <c r="DB916" s="97"/>
      <c r="DC916" s="104"/>
      <c r="DD916" s="71"/>
      <c r="DE916" s="105"/>
      <c r="DF916" s="71"/>
      <c r="DG916" s="71"/>
      <c r="DH916" s="105"/>
      <c r="DI916" s="71"/>
      <c r="DJ916" s="71"/>
      <c r="DK916" s="71"/>
      <c r="DL916" s="71"/>
    </row>
    <row r="917">
      <c r="D917" s="96"/>
      <c r="G917" s="97"/>
      <c r="R917" s="98"/>
      <c r="BG917" s="96"/>
      <c r="BI917" s="97"/>
      <c r="BL917" s="97"/>
      <c r="BO917" s="97"/>
      <c r="BR917" s="97"/>
      <c r="BU917" s="97"/>
      <c r="BX917" s="97"/>
      <c r="CA917" s="97"/>
      <c r="CD917" s="97"/>
      <c r="CH917" s="99"/>
      <c r="CI917" s="100"/>
      <c r="CJ917" s="101"/>
      <c r="CK917" s="100"/>
      <c r="CL917" s="71"/>
      <c r="CM917" s="102"/>
      <c r="CN917" s="71"/>
      <c r="CO917" s="71"/>
      <c r="CP917" s="101"/>
      <c r="CQ917" s="100"/>
      <c r="CS917" s="49"/>
      <c r="CX917" s="97"/>
      <c r="CY917" s="71"/>
      <c r="CZ917" s="71"/>
      <c r="DB917" s="97"/>
      <c r="DC917" s="104"/>
      <c r="DD917" s="71"/>
      <c r="DE917" s="105"/>
      <c r="DF917" s="71"/>
      <c r="DG917" s="71"/>
      <c r="DH917" s="105"/>
      <c r="DI917" s="71"/>
      <c r="DJ917" s="71"/>
      <c r="DK917" s="71"/>
      <c r="DL917" s="71"/>
    </row>
    <row r="918">
      <c r="D918" s="96"/>
      <c r="G918" s="97"/>
      <c r="R918" s="98"/>
      <c r="BG918" s="96"/>
      <c r="BI918" s="97"/>
      <c r="BL918" s="97"/>
      <c r="BO918" s="97"/>
      <c r="BR918" s="97"/>
      <c r="BU918" s="97"/>
      <c r="BX918" s="97"/>
      <c r="CA918" s="97"/>
      <c r="CD918" s="97"/>
      <c r="CH918" s="99"/>
      <c r="CI918" s="100"/>
      <c r="CJ918" s="101"/>
      <c r="CK918" s="100"/>
      <c r="CL918" s="71"/>
      <c r="CM918" s="102"/>
      <c r="CN918" s="71"/>
      <c r="CO918" s="71"/>
      <c r="CP918" s="101"/>
      <c r="CQ918" s="100"/>
      <c r="CS918" s="49"/>
      <c r="CX918" s="97"/>
      <c r="CY918" s="71"/>
      <c r="CZ918" s="71"/>
      <c r="DB918" s="97"/>
      <c r="DC918" s="104"/>
      <c r="DD918" s="71"/>
      <c r="DE918" s="105"/>
      <c r="DF918" s="71"/>
      <c r="DG918" s="71"/>
      <c r="DH918" s="105"/>
      <c r="DI918" s="71"/>
      <c r="DJ918" s="71"/>
      <c r="DK918" s="71"/>
      <c r="DL918" s="71"/>
    </row>
    <row r="919">
      <c r="D919" s="96"/>
      <c r="G919" s="97"/>
      <c r="R919" s="98"/>
      <c r="BG919" s="96"/>
      <c r="BI919" s="97"/>
      <c r="BL919" s="97"/>
      <c r="BO919" s="97"/>
      <c r="BR919" s="97"/>
      <c r="BU919" s="97"/>
      <c r="BX919" s="97"/>
      <c r="CA919" s="97"/>
      <c r="CD919" s="97"/>
      <c r="CH919" s="99"/>
      <c r="CI919" s="100"/>
      <c r="CJ919" s="101"/>
      <c r="CK919" s="100"/>
      <c r="CL919" s="71"/>
      <c r="CM919" s="102"/>
      <c r="CN919" s="71"/>
      <c r="CO919" s="71"/>
      <c r="CP919" s="101"/>
      <c r="CQ919" s="100"/>
      <c r="CS919" s="49"/>
      <c r="CX919" s="97"/>
      <c r="CY919" s="71"/>
      <c r="CZ919" s="71"/>
      <c r="DB919" s="97"/>
      <c r="DC919" s="104"/>
      <c r="DD919" s="71"/>
      <c r="DE919" s="105"/>
      <c r="DF919" s="71"/>
      <c r="DG919" s="71"/>
      <c r="DH919" s="105"/>
      <c r="DI919" s="71"/>
      <c r="DJ919" s="71"/>
      <c r="DK919" s="71"/>
      <c r="DL919" s="71"/>
    </row>
    <row r="920">
      <c r="D920" s="96"/>
      <c r="G920" s="97"/>
      <c r="R920" s="98"/>
      <c r="BG920" s="96"/>
      <c r="BI920" s="97"/>
      <c r="BL920" s="97"/>
      <c r="BO920" s="97"/>
      <c r="BR920" s="97"/>
      <c r="BU920" s="97"/>
      <c r="BX920" s="97"/>
      <c r="CA920" s="97"/>
      <c r="CD920" s="97"/>
      <c r="CH920" s="99"/>
      <c r="CI920" s="100"/>
      <c r="CJ920" s="101"/>
      <c r="CK920" s="100"/>
      <c r="CL920" s="71"/>
      <c r="CM920" s="102"/>
      <c r="CN920" s="71"/>
      <c r="CO920" s="71"/>
      <c r="CP920" s="101"/>
      <c r="CQ920" s="100"/>
      <c r="CS920" s="49"/>
      <c r="CX920" s="97"/>
      <c r="CY920" s="71"/>
      <c r="CZ920" s="71"/>
      <c r="DB920" s="97"/>
      <c r="DC920" s="104"/>
      <c r="DD920" s="71"/>
      <c r="DE920" s="105"/>
      <c r="DF920" s="71"/>
      <c r="DG920" s="71"/>
      <c r="DH920" s="105"/>
      <c r="DI920" s="71"/>
      <c r="DJ920" s="71"/>
      <c r="DK920" s="71"/>
      <c r="DL920" s="71"/>
    </row>
    <row r="921">
      <c r="D921" s="96"/>
      <c r="G921" s="97"/>
      <c r="R921" s="98"/>
      <c r="BG921" s="96"/>
      <c r="BI921" s="97"/>
      <c r="BL921" s="97"/>
      <c r="BO921" s="97"/>
      <c r="BR921" s="97"/>
      <c r="BU921" s="97"/>
      <c r="BX921" s="97"/>
      <c r="CA921" s="97"/>
      <c r="CD921" s="97"/>
      <c r="CH921" s="99"/>
      <c r="CI921" s="100"/>
      <c r="CJ921" s="101"/>
      <c r="CK921" s="100"/>
      <c r="CL921" s="71"/>
      <c r="CM921" s="102"/>
      <c r="CN921" s="71"/>
      <c r="CO921" s="71"/>
      <c r="CP921" s="101"/>
      <c r="CQ921" s="100"/>
      <c r="CS921" s="49"/>
      <c r="CX921" s="97"/>
      <c r="CY921" s="71"/>
      <c r="CZ921" s="71"/>
      <c r="DB921" s="97"/>
      <c r="DC921" s="104"/>
      <c r="DD921" s="71"/>
      <c r="DE921" s="105"/>
      <c r="DF921" s="71"/>
      <c r="DG921" s="71"/>
      <c r="DH921" s="105"/>
      <c r="DI921" s="71"/>
      <c r="DJ921" s="71"/>
      <c r="DK921" s="71"/>
      <c r="DL921" s="71"/>
    </row>
    <row r="922">
      <c r="D922" s="96"/>
      <c r="G922" s="97"/>
      <c r="R922" s="98"/>
      <c r="BG922" s="96"/>
      <c r="BI922" s="97"/>
      <c r="BL922" s="97"/>
      <c r="BO922" s="97"/>
      <c r="BR922" s="97"/>
      <c r="BU922" s="97"/>
      <c r="BX922" s="97"/>
      <c r="CA922" s="97"/>
      <c r="CD922" s="97"/>
      <c r="CH922" s="99"/>
      <c r="CI922" s="100"/>
      <c r="CJ922" s="101"/>
      <c r="CK922" s="100"/>
      <c r="CL922" s="71"/>
      <c r="CM922" s="102"/>
      <c r="CN922" s="71"/>
      <c r="CO922" s="71"/>
      <c r="CP922" s="101"/>
      <c r="CQ922" s="100"/>
      <c r="CS922" s="49"/>
      <c r="CX922" s="97"/>
      <c r="CY922" s="71"/>
      <c r="CZ922" s="71"/>
      <c r="DB922" s="97"/>
      <c r="DC922" s="104"/>
      <c r="DD922" s="71"/>
      <c r="DE922" s="105"/>
      <c r="DF922" s="71"/>
      <c r="DG922" s="71"/>
      <c r="DH922" s="105"/>
      <c r="DI922" s="71"/>
      <c r="DJ922" s="71"/>
      <c r="DK922" s="71"/>
      <c r="DL922" s="71"/>
    </row>
    <row r="923">
      <c r="D923" s="96"/>
      <c r="G923" s="97"/>
      <c r="R923" s="98"/>
      <c r="BG923" s="96"/>
      <c r="BI923" s="97"/>
      <c r="BL923" s="97"/>
      <c r="BO923" s="97"/>
      <c r="BR923" s="97"/>
      <c r="BU923" s="97"/>
      <c r="BX923" s="97"/>
      <c r="CA923" s="97"/>
      <c r="CD923" s="97"/>
      <c r="CH923" s="99"/>
      <c r="CI923" s="100"/>
      <c r="CJ923" s="101"/>
      <c r="CK923" s="100"/>
      <c r="CL923" s="71"/>
      <c r="CM923" s="102"/>
      <c r="CN923" s="71"/>
      <c r="CO923" s="71"/>
      <c r="CP923" s="101"/>
      <c r="CQ923" s="100"/>
      <c r="CS923" s="49"/>
      <c r="CX923" s="97"/>
      <c r="CY923" s="71"/>
      <c r="CZ923" s="71"/>
      <c r="DB923" s="97"/>
      <c r="DC923" s="104"/>
      <c r="DD923" s="71"/>
      <c r="DE923" s="105"/>
      <c r="DF923" s="71"/>
      <c r="DG923" s="71"/>
      <c r="DH923" s="105"/>
      <c r="DI923" s="71"/>
      <c r="DJ923" s="71"/>
      <c r="DK923" s="71"/>
      <c r="DL923" s="71"/>
    </row>
    <row r="924">
      <c r="D924" s="96"/>
      <c r="G924" s="97"/>
      <c r="R924" s="98"/>
      <c r="BG924" s="96"/>
      <c r="BI924" s="97"/>
      <c r="BL924" s="97"/>
      <c r="BO924" s="97"/>
      <c r="BR924" s="97"/>
      <c r="BU924" s="97"/>
      <c r="BX924" s="97"/>
      <c r="CA924" s="97"/>
      <c r="CD924" s="97"/>
      <c r="CH924" s="99"/>
      <c r="CI924" s="100"/>
      <c r="CJ924" s="101"/>
      <c r="CK924" s="100"/>
      <c r="CL924" s="71"/>
      <c r="CM924" s="102"/>
      <c r="CN924" s="71"/>
      <c r="CO924" s="71"/>
      <c r="CP924" s="101"/>
      <c r="CQ924" s="100"/>
      <c r="CS924" s="49"/>
      <c r="CX924" s="97"/>
      <c r="CY924" s="71"/>
      <c r="CZ924" s="71"/>
      <c r="DB924" s="97"/>
      <c r="DC924" s="104"/>
      <c r="DD924" s="71"/>
      <c r="DE924" s="105"/>
      <c r="DF924" s="71"/>
      <c r="DG924" s="71"/>
      <c r="DH924" s="105"/>
      <c r="DI924" s="71"/>
      <c r="DJ924" s="71"/>
      <c r="DK924" s="71"/>
      <c r="DL924" s="71"/>
    </row>
    <row r="925">
      <c r="D925" s="96"/>
      <c r="G925" s="97"/>
      <c r="R925" s="98"/>
      <c r="BG925" s="96"/>
      <c r="BI925" s="97"/>
      <c r="BL925" s="97"/>
      <c r="BO925" s="97"/>
      <c r="BR925" s="97"/>
      <c r="BU925" s="97"/>
      <c r="BX925" s="97"/>
      <c r="CA925" s="97"/>
      <c r="CD925" s="97"/>
      <c r="CH925" s="99"/>
      <c r="CI925" s="100"/>
      <c r="CJ925" s="101"/>
      <c r="CK925" s="100"/>
      <c r="CL925" s="71"/>
      <c r="CM925" s="102"/>
      <c r="CN925" s="71"/>
      <c r="CO925" s="71"/>
      <c r="CP925" s="101"/>
      <c r="CQ925" s="100"/>
      <c r="CS925" s="49"/>
      <c r="CX925" s="97"/>
      <c r="CY925" s="71"/>
      <c r="CZ925" s="71"/>
      <c r="DB925" s="97"/>
      <c r="DC925" s="104"/>
      <c r="DD925" s="71"/>
      <c r="DE925" s="105"/>
      <c r="DF925" s="71"/>
      <c r="DG925" s="71"/>
      <c r="DH925" s="105"/>
      <c r="DI925" s="71"/>
      <c r="DJ925" s="71"/>
      <c r="DK925" s="71"/>
      <c r="DL925" s="71"/>
    </row>
    <row r="926">
      <c r="D926" s="96"/>
      <c r="G926" s="97"/>
      <c r="R926" s="98"/>
      <c r="BG926" s="96"/>
      <c r="BI926" s="97"/>
      <c r="BL926" s="97"/>
      <c r="BO926" s="97"/>
      <c r="BR926" s="97"/>
      <c r="BU926" s="97"/>
      <c r="BX926" s="97"/>
      <c r="CA926" s="97"/>
      <c r="CD926" s="97"/>
      <c r="CH926" s="99"/>
      <c r="CI926" s="100"/>
      <c r="CJ926" s="101"/>
      <c r="CK926" s="100"/>
      <c r="CL926" s="71"/>
      <c r="CM926" s="102"/>
      <c r="CN926" s="71"/>
      <c r="CO926" s="71"/>
      <c r="CP926" s="101"/>
      <c r="CQ926" s="100"/>
      <c r="CS926" s="49"/>
      <c r="CX926" s="97"/>
      <c r="CY926" s="71"/>
      <c r="CZ926" s="71"/>
      <c r="DB926" s="97"/>
      <c r="DC926" s="104"/>
      <c r="DD926" s="71"/>
      <c r="DE926" s="105"/>
      <c r="DF926" s="71"/>
      <c r="DG926" s="71"/>
      <c r="DH926" s="105"/>
      <c r="DI926" s="71"/>
      <c r="DJ926" s="71"/>
      <c r="DK926" s="71"/>
      <c r="DL926" s="71"/>
    </row>
    <row r="927">
      <c r="D927" s="96"/>
      <c r="G927" s="97"/>
      <c r="R927" s="98"/>
      <c r="BG927" s="96"/>
      <c r="BI927" s="97"/>
      <c r="BL927" s="97"/>
      <c r="BO927" s="97"/>
      <c r="BR927" s="97"/>
      <c r="BU927" s="97"/>
      <c r="BX927" s="97"/>
      <c r="CA927" s="97"/>
      <c r="CD927" s="97"/>
      <c r="CH927" s="99"/>
      <c r="CI927" s="100"/>
      <c r="CJ927" s="101"/>
      <c r="CK927" s="100"/>
      <c r="CL927" s="71"/>
      <c r="CM927" s="102"/>
      <c r="CN927" s="71"/>
      <c r="CO927" s="71"/>
      <c r="CP927" s="101"/>
      <c r="CQ927" s="100"/>
      <c r="CS927" s="49"/>
      <c r="CX927" s="97"/>
      <c r="CY927" s="71"/>
      <c r="CZ927" s="71"/>
      <c r="DB927" s="97"/>
      <c r="DC927" s="104"/>
      <c r="DD927" s="71"/>
      <c r="DE927" s="105"/>
      <c r="DF927" s="71"/>
      <c r="DG927" s="71"/>
      <c r="DH927" s="105"/>
      <c r="DI927" s="71"/>
      <c r="DJ927" s="71"/>
      <c r="DK927" s="71"/>
      <c r="DL927" s="71"/>
    </row>
    <row r="928">
      <c r="D928" s="96"/>
      <c r="G928" s="97"/>
      <c r="R928" s="98"/>
      <c r="BG928" s="96"/>
      <c r="BI928" s="97"/>
      <c r="BL928" s="97"/>
      <c r="BO928" s="97"/>
      <c r="BR928" s="97"/>
      <c r="BU928" s="97"/>
      <c r="BX928" s="97"/>
      <c r="CA928" s="97"/>
      <c r="CD928" s="97"/>
      <c r="CH928" s="99"/>
      <c r="CI928" s="100"/>
      <c r="CJ928" s="101"/>
      <c r="CK928" s="100"/>
      <c r="CL928" s="71"/>
      <c r="CM928" s="102"/>
      <c r="CN928" s="71"/>
      <c r="CO928" s="71"/>
      <c r="CP928" s="101"/>
      <c r="CQ928" s="100"/>
      <c r="CS928" s="49"/>
      <c r="CX928" s="97"/>
      <c r="CY928" s="71"/>
      <c r="CZ928" s="71"/>
      <c r="DB928" s="97"/>
      <c r="DC928" s="104"/>
      <c r="DD928" s="71"/>
      <c r="DE928" s="105"/>
      <c r="DF928" s="71"/>
      <c r="DG928" s="71"/>
      <c r="DH928" s="105"/>
      <c r="DI928" s="71"/>
      <c r="DJ928" s="71"/>
      <c r="DK928" s="71"/>
      <c r="DL928" s="71"/>
    </row>
    <row r="929">
      <c r="D929" s="96"/>
      <c r="G929" s="97"/>
      <c r="R929" s="98"/>
      <c r="BG929" s="96"/>
      <c r="BI929" s="97"/>
      <c r="BL929" s="97"/>
      <c r="BO929" s="97"/>
      <c r="BR929" s="97"/>
      <c r="BU929" s="97"/>
      <c r="BX929" s="97"/>
      <c r="CA929" s="97"/>
      <c r="CD929" s="97"/>
      <c r="CH929" s="99"/>
      <c r="CI929" s="100"/>
      <c r="CJ929" s="101"/>
      <c r="CK929" s="100"/>
      <c r="CL929" s="71"/>
      <c r="CM929" s="102"/>
      <c r="CN929" s="71"/>
      <c r="CO929" s="71"/>
      <c r="CP929" s="101"/>
      <c r="CQ929" s="100"/>
      <c r="CS929" s="49"/>
      <c r="CX929" s="97"/>
      <c r="CY929" s="71"/>
      <c r="CZ929" s="71"/>
      <c r="DB929" s="97"/>
      <c r="DC929" s="104"/>
      <c r="DD929" s="71"/>
      <c r="DE929" s="105"/>
      <c r="DF929" s="71"/>
      <c r="DG929" s="71"/>
      <c r="DH929" s="105"/>
      <c r="DI929" s="71"/>
      <c r="DJ929" s="71"/>
      <c r="DK929" s="71"/>
      <c r="DL929" s="71"/>
    </row>
    <row r="930">
      <c r="D930" s="96"/>
      <c r="G930" s="97"/>
      <c r="R930" s="98"/>
      <c r="BG930" s="96"/>
      <c r="BI930" s="97"/>
      <c r="BL930" s="97"/>
      <c r="BO930" s="97"/>
      <c r="BR930" s="97"/>
      <c r="BU930" s="97"/>
      <c r="BX930" s="97"/>
      <c r="CA930" s="97"/>
      <c r="CD930" s="97"/>
      <c r="CH930" s="99"/>
      <c r="CI930" s="100"/>
      <c r="CJ930" s="101"/>
      <c r="CK930" s="100"/>
      <c r="CL930" s="71"/>
      <c r="CM930" s="102"/>
      <c r="CN930" s="71"/>
      <c r="CO930" s="71"/>
      <c r="CP930" s="101"/>
      <c r="CQ930" s="100"/>
      <c r="CS930" s="49"/>
      <c r="CX930" s="97"/>
      <c r="CY930" s="71"/>
      <c r="CZ930" s="71"/>
      <c r="DB930" s="97"/>
      <c r="DC930" s="104"/>
      <c r="DD930" s="71"/>
      <c r="DE930" s="105"/>
      <c r="DF930" s="71"/>
      <c r="DG930" s="71"/>
      <c r="DH930" s="105"/>
      <c r="DI930" s="71"/>
      <c r="DJ930" s="71"/>
      <c r="DK930" s="71"/>
      <c r="DL930" s="71"/>
    </row>
    <row r="931">
      <c r="D931" s="96"/>
      <c r="G931" s="97"/>
      <c r="R931" s="98"/>
      <c r="BG931" s="96"/>
      <c r="BI931" s="97"/>
      <c r="BL931" s="97"/>
      <c r="BO931" s="97"/>
      <c r="BR931" s="97"/>
      <c r="BU931" s="97"/>
      <c r="BX931" s="97"/>
      <c r="CA931" s="97"/>
      <c r="CD931" s="97"/>
      <c r="CH931" s="99"/>
      <c r="CI931" s="100"/>
      <c r="CJ931" s="101"/>
      <c r="CK931" s="100"/>
      <c r="CL931" s="71"/>
      <c r="CM931" s="102"/>
      <c r="CN931" s="71"/>
      <c r="CO931" s="71"/>
      <c r="CP931" s="101"/>
      <c r="CQ931" s="100"/>
      <c r="CS931" s="49"/>
      <c r="CX931" s="97"/>
      <c r="CY931" s="71"/>
      <c r="CZ931" s="71"/>
      <c r="DB931" s="97"/>
      <c r="DC931" s="104"/>
      <c r="DD931" s="71"/>
      <c r="DE931" s="105"/>
      <c r="DF931" s="71"/>
      <c r="DG931" s="71"/>
      <c r="DH931" s="105"/>
      <c r="DI931" s="71"/>
      <c r="DJ931" s="71"/>
      <c r="DK931" s="71"/>
      <c r="DL931" s="71"/>
    </row>
    <row r="932">
      <c r="D932" s="96"/>
      <c r="G932" s="97"/>
      <c r="R932" s="98"/>
      <c r="BG932" s="96"/>
      <c r="BI932" s="97"/>
      <c r="BL932" s="97"/>
      <c r="BO932" s="97"/>
      <c r="BR932" s="97"/>
      <c r="BU932" s="97"/>
      <c r="BX932" s="97"/>
      <c r="CA932" s="97"/>
      <c r="CD932" s="97"/>
      <c r="CH932" s="99"/>
      <c r="CI932" s="100"/>
      <c r="CJ932" s="101"/>
      <c r="CK932" s="100"/>
      <c r="CL932" s="71"/>
      <c r="CM932" s="102"/>
      <c r="CN932" s="71"/>
      <c r="CO932" s="71"/>
      <c r="CP932" s="101"/>
      <c r="CQ932" s="100"/>
      <c r="CS932" s="49"/>
      <c r="CX932" s="97"/>
      <c r="CY932" s="71"/>
      <c r="CZ932" s="71"/>
      <c r="DB932" s="97"/>
      <c r="DC932" s="104"/>
      <c r="DD932" s="71"/>
      <c r="DE932" s="105"/>
      <c r="DF932" s="71"/>
      <c r="DG932" s="71"/>
      <c r="DH932" s="105"/>
      <c r="DI932" s="71"/>
      <c r="DJ932" s="71"/>
      <c r="DK932" s="71"/>
      <c r="DL932" s="71"/>
    </row>
    <row r="933">
      <c r="D933" s="96"/>
      <c r="G933" s="97"/>
      <c r="R933" s="98"/>
      <c r="BG933" s="96"/>
      <c r="BI933" s="97"/>
      <c r="BL933" s="97"/>
      <c r="BO933" s="97"/>
      <c r="BR933" s="97"/>
      <c r="BU933" s="97"/>
      <c r="BX933" s="97"/>
      <c r="CA933" s="97"/>
      <c r="CD933" s="97"/>
      <c r="CH933" s="99"/>
      <c r="CI933" s="100"/>
      <c r="CJ933" s="101"/>
      <c r="CK933" s="100"/>
      <c r="CL933" s="71"/>
      <c r="CM933" s="102"/>
      <c r="CN933" s="71"/>
      <c r="CO933" s="71"/>
      <c r="CP933" s="101"/>
      <c r="CQ933" s="100"/>
      <c r="CS933" s="49"/>
      <c r="CX933" s="97"/>
      <c r="CY933" s="71"/>
      <c r="CZ933" s="71"/>
      <c r="DB933" s="97"/>
      <c r="DC933" s="104"/>
      <c r="DD933" s="71"/>
      <c r="DE933" s="105"/>
      <c r="DF933" s="71"/>
      <c r="DG933" s="71"/>
      <c r="DH933" s="105"/>
      <c r="DI933" s="71"/>
      <c r="DJ933" s="71"/>
      <c r="DK933" s="71"/>
      <c r="DL933" s="71"/>
    </row>
    <row r="934">
      <c r="D934" s="96"/>
      <c r="G934" s="97"/>
      <c r="R934" s="98"/>
      <c r="BG934" s="96"/>
      <c r="BI934" s="97"/>
      <c r="BL934" s="97"/>
      <c r="BO934" s="97"/>
      <c r="BR934" s="97"/>
      <c r="BU934" s="97"/>
      <c r="BX934" s="97"/>
      <c r="CA934" s="97"/>
      <c r="CD934" s="97"/>
      <c r="CH934" s="99"/>
      <c r="CI934" s="100"/>
      <c r="CJ934" s="101"/>
      <c r="CK934" s="100"/>
      <c r="CL934" s="71"/>
      <c r="CM934" s="102"/>
      <c r="CN934" s="71"/>
      <c r="CO934" s="71"/>
      <c r="CP934" s="101"/>
      <c r="CQ934" s="100"/>
      <c r="CS934" s="49"/>
      <c r="CX934" s="97"/>
      <c r="CY934" s="71"/>
      <c r="CZ934" s="71"/>
      <c r="DB934" s="97"/>
      <c r="DC934" s="104"/>
      <c r="DD934" s="71"/>
      <c r="DE934" s="105"/>
      <c r="DF934" s="71"/>
      <c r="DG934" s="71"/>
      <c r="DH934" s="105"/>
      <c r="DI934" s="71"/>
      <c r="DJ934" s="71"/>
      <c r="DK934" s="71"/>
      <c r="DL934" s="71"/>
    </row>
    <row r="935">
      <c r="D935" s="96"/>
      <c r="G935" s="97"/>
      <c r="R935" s="98"/>
      <c r="BG935" s="96"/>
      <c r="BI935" s="97"/>
      <c r="BL935" s="97"/>
      <c r="BO935" s="97"/>
      <c r="BR935" s="97"/>
      <c r="BU935" s="97"/>
      <c r="BX935" s="97"/>
      <c r="CA935" s="97"/>
      <c r="CD935" s="97"/>
      <c r="CH935" s="99"/>
      <c r="CI935" s="100"/>
      <c r="CJ935" s="101"/>
      <c r="CK935" s="100"/>
      <c r="CL935" s="71"/>
      <c r="CM935" s="102"/>
      <c r="CN935" s="71"/>
      <c r="CO935" s="71"/>
      <c r="CP935" s="101"/>
      <c r="CQ935" s="100"/>
      <c r="CS935" s="49"/>
      <c r="CX935" s="97"/>
      <c r="CY935" s="71"/>
      <c r="CZ935" s="71"/>
      <c r="DB935" s="97"/>
      <c r="DC935" s="104"/>
      <c r="DD935" s="71"/>
      <c r="DE935" s="105"/>
      <c r="DF935" s="71"/>
      <c r="DG935" s="71"/>
      <c r="DH935" s="105"/>
      <c r="DI935" s="71"/>
      <c r="DJ935" s="71"/>
      <c r="DK935" s="71"/>
      <c r="DL935" s="71"/>
    </row>
    <row r="936">
      <c r="D936" s="96"/>
      <c r="G936" s="97"/>
      <c r="R936" s="98"/>
      <c r="BG936" s="96"/>
      <c r="BI936" s="97"/>
      <c r="BL936" s="97"/>
      <c r="BO936" s="97"/>
      <c r="BR936" s="97"/>
      <c r="BU936" s="97"/>
      <c r="BX936" s="97"/>
      <c r="CA936" s="97"/>
      <c r="CD936" s="97"/>
      <c r="CH936" s="99"/>
      <c r="CI936" s="100"/>
      <c r="CJ936" s="101"/>
      <c r="CK936" s="100"/>
      <c r="CL936" s="71"/>
      <c r="CM936" s="102"/>
      <c r="CN936" s="71"/>
      <c r="CO936" s="71"/>
      <c r="CP936" s="101"/>
      <c r="CQ936" s="100"/>
      <c r="CS936" s="49"/>
      <c r="CX936" s="97"/>
      <c r="CY936" s="71"/>
      <c r="CZ936" s="71"/>
      <c r="DB936" s="97"/>
      <c r="DC936" s="104"/>
      <c r="DD936" s="71"/>
      <c r="DE936" s="105"/>
      <c r="DF936" s="71"/>
      <c r="DG936" s="71"/>
      <c r="DH936" s="105"/>
      <c r="DI936" s="71"/>
      <c r="DJ936" s="71"/>
      <c r="DK936" s="71"/>
      <c r="DL936" s="71"/>
    </row>
    <row r="937">
      <c r="D937" s="96"/>
      <c r="G937" s="97"/>
      <c r="R937" s="98"/>
      <c r="BG937" s="96"/>
      <c r="BI937" s="97"/>
      <c r="BL937" s="97"/>
      <c r="BO937" s="97"/>
      <c r="BR937" s="97"/>
      <c r="BU937" s="97"/>
      <c r="BX937" s="97"/>
      <c r="CA937" s="97"/>
      <c r="CD937" s="97"/>
      <c r="CH937" s="99"/>
      <c r="CI937" s="100"/>
      <c r="CJ937" s="101"/>
      <c r="CK937" s="100"/>
      <c r="CL937" s="71"/>
      <c r="CM937" s="102"/>
      <c r="CN937" s="71"/>
      <c r="CO937" s="71"/>
      <c r="CP937" s="101"/>
      <c r="CQ937" s="100"/>
      <c r="CS937" s="49"/>
      <c r="CX937" s="97"/>
      <c r="CY937" s="71"/>
      <c r="CZ937" s="71"/>
      <c r="DB937" s="97"/>
      <c r="DC937" s="104"/>
      <c r="DD937" s="71"/>
      <c r="DE937" s="105"/>
      <c r="DF937" s="71"/>
      <c r="DG937" s="71"/>
      <c r="DH937" s="105"/>
      <c r="DI937" s="71"/>
      <c r="DJ937" s="71"/>
      <c r="DK937" s="71"/>
      <c r="DL937" s="71"/>
    </row>
    <row r="938">
      <c r="D938" s="96"/>
      <c r="G938" s="97"/>
      <c r="R938" s="98"/>
      <c r="BG938" s="96"/>
      <c r="BI938" s="97"/>
      <c r="BL938" s="97"/>
      <c r="BO938" s="97"/>
      <c r="BR938" s="97"/>
      <c r="BU938" s="97"/>
      <c r="BX938" s="97"/>
      <c r="CA938" s="97"/>
      <c r="CD938" s="97"/>
      <c r="CH938" s="99"/>
      <c r="CI938" s="100"/>
      <c r="CJ938" s="101"/>
      <c r="CK938" s="100"/>
      <c r="CL938" s="71"/>
      <c r="CM938" s="102"/>
      <c r="CN938" s="71"/>
      <c r="CO938" s="71"/>
      <c r="CP938" s="101"/>
      <c r="CQ938" s="100"/>
      <c r="CS938" s="49"/>
      <c r="CX938" s="97"/>
      <c r="CY938" s="71"/>
      <c r="CZ938" s="71"/>
      <c r="DB938" s="97"/>
      <c r="DC938" s="104"/>
      <c r="DD938" s="71"/>
      <c r="DE938" s="105"/>
      <c r="DF938" s="71"/>
      <c r="DG938" s="71"/>
      <c r="DH938" s="105"/>
      <c r="DI938" s="71"/>
      <c r="DJ938" s="71"/>
      <c r="DK938" s="71"/>
      <c r="DL938" s="71"/>
    </row>
    <row r="939">
      <c r="D939" s="96"/>
      <c r="G939" s="97"/>
      <c r="R939" s="98"/>
      <c r="BG939" s="96"/>
      <c r="BI939" s="97"/>
      <c r="BL939" s="97"/>
      <c r="BO939" s="97"/>
      <c r="BR939" s="97"/>
      <c r="BU939" s="97"/>
      <c r="BX939" s="97"/>
      <c r="CA939" s="97"/>
      <c r="CD939" s="97"/>
      <c r="CH939" s="99"/>
      <c r="CI939" s="100"/>
      <c r="CJ939" s="101"/>
      <c r="CK939" s="100"/>
      <c r="CL939" s="71"/>
      <c r="CM939" s="102"/>
      <c r="CN939" s="71"/>
      <c r="CO939" s="71"/>
      <c r="CP939" s="101"/>
      <c r="CQ939" s="100"/>
      <c r="CS939" s="49"/>
      <c r="CX939" s="97"/>
      <c r="CY939" s="71"/>
      <c r="CZ939" s="71"/>
      <c r="DB939" s="97"/>
      <c r="DC939" s="104"/>
      <c r="DD939" s="71"/>
      <c r="DE939" s="105"/>
      <c r="DF939" s="71"/>
      <c r="DG939" s="71"/>
      <c r="DH939" s="105"/>
      <c r="DI939" s="71"/>
      <c r="DJ939" s="71"/>
      <c r="DK939" s="71"/>
      <c r="DL939" s="71"/>
    </row>
    <row r="940">
      <c r="D940" s="96"/>
      <c r="G940" s="97"/>
      <c r="R940" s="98"/>
      <c r="BG940" s="96"/>
      <c r="BI940" s="97"/>
      <c r="BL940" s="97"/>
      <c r="BO940" s="97"/>
      <c r="BR940" s="97"/>
      <c r="BU940" s="97"/>
      <c r="BX940" s="97"/>
      <c r="CA940" s="97"/>
      <c r="CD940" s="97"/>
      <c r="CH940" s="99"/>
      <c r="CI940" s="100"/>
      <c r="CJ940" s="101"/>
      <c r="CK940" s="100"/>
      <c r="CL940" s="71"/>
      <c r="CM940" s="102"/>
      <c r="CN940" s="71"/>
      <c r="CO940" s="71"/>
      <c r="CP940" s="101"/>
      <c r="CQ940" s="100"/>
      <c r="CS940" s="49"/>
      <c r="CX940" s="97"/>
      <c r="CY940" s="71"/>
      <c r="CZ940" s="71"/>
      <c r="DB940" s="97"/>
      <c r="DC940" s="104"/>
      <c r="DD940" s="71"/>
      <c r="DE940" s="105"/>
      <c r="DF940" s="71"/>
      <c r="DG940" s="71"/>
      <c r="DH940" s="105"/>
      <c r="DI940" s="71"/>
      <c r="DJ940" s="71"/>
      <c r="DK940" s="71"/>
      <c r="DL940" s="71"/>
    </row>
    <row r="941">
      <c r="D941" s="96"/>
      <c r="G941" s="97"/>
      <c r="R941" s="98"/>
      <c r="BG941" s="96"/>
      <c r="BI941" s="97"/>
      <c r="BL941" s="97"/>
      <c r="BO941" s="97"/>
      <c r="BR941" s="97"/>
      <c r="BU941" s="97"/>
      <c r="BX941" s="97"/>
      <c r="CA941" s="97"/>
      <c r="CD941" s="97"/>
      <c r="CH941" s="99"/>
      <c r="CI941" s="100"/>
      <c r="CJ941" s="101"/>
      <c r="CK941" s="100"/>
      <c r="CL941" s="71"/>
      <c r="CM941" s="102"/>
      <c r="CN941" s="71"/>
      <c r="CO941" s="71"/>
      <c r="CP941" s="101"/>
      <c r="CQ941" s="100"/>
      <c r="CS941" s="49"/>
      <c r="CX941" s="97"/>
      <c r="CY941" s="71"/>
      <c r="CZ941" s="71"/>
      <c r="DB941" s="97"/>
      <c r="DC941" s="104"/>
      <c r="DD941" s="71"/>
      <c r="DE941" s="105"/>
      <c r="DF941" s="71"/>
      <c r="DG941" s="71"/>
      <c r="DH941" s="105"/>
      <c r="DI941" s="71"/>
      <c r="DJ941" s="71"/>
      <c r="DK941" s="71"/>
      <c r="DL941" s="71"/>
    </row>
    <row r="942">
      <c r="D942" s="96"/>
      <c r="G942" s="97"/>
      <c r="R942" s="98"/>
      <c r="BG942" s="96"/>
      <c r="BI942" s="97"/>
      <c r="BL942" s="97"/>
      <c r="BO942" s="97"/>
      <c r="BR942" s="97"/>
      <c r="BU942" s="97"/>
      <c r="BX942" s="97"/>
      <c r="CA942" s="97"/>
      <c r="CD942" s="97"/>
      <c r="CH942" s="99"/>
      <c r="CI942" s="100"/>
      <c r="CJ942" s="101"/>
      <c r="CK942" s="100"/>
      <c r="CL942" s="71"/>
      <c r="CM942" s="102"/>
      <c r="CN942" s="71"/>
      <c r="CO942" s="71"/>
      <c r="CP942" s="101"/>
      <c r="CQ942" s="100"/>
      <c r="CS942" s="49"/>
      <c r="CX942" s="97"/>
      <c r="CY942" s="71"/>
      <c r="CZ942" s="71"/>
      <c r="DB942" s="97"/>
      <c r="DC942" s="104"/>
      <c r="DD942" s="71"/>
      <c r="DE942" s="105"/>
      <c r="DF942" s="71"/>
      <c r="DG942" s="71"/>
      <c r="DH942" s="105"/>
      <c r="DI942" s="71"/>
      <c r="DJ942" s="71"/>
      <c r="DK942" s="71"/>
      <c r="DL942" s="71"/>
    </row>
    <row r="943">
      <c r="D943" s="96"/>
      <c r="G943" s="97"/>
      <c r="R943" s="98"/>
      <c r="BG943" s="96"/>
      <c r="BI943" s="97"/>
      <c r="BL943" s="97"/>
      <c r="BO943" s="97"/>
      <c r="BR943" s="97"/>
      <c r="BU943" s="97"/>
      <c r="BX943" s="97"/>
      <c r="CA943" s="97"/>
      <c r="CD943" s="97"/>
      <c r="CH943" s="99"/>
      <c r="CI943" s="100"/>
      <c r="CJ943" s="101"/>
      <c r="CK943" s="100"/>
      <c r="CL943" s="71"/>
      <c r="CM943" s="102"/>
      <c r="CN943" s="71"/>
      <c r="CO943" s="71"/>
      <c r="CP943" s="101"/>
      <c r="CQ943" s="100"/>
      <c r="CS943" s="49"/>
      <c r="CX943" s="97"/>
      <c r="CY943" s="71"/>
      <c r="CZ943" s="71"/>
      <c r="DB943" s="97"/>
      <c r="DC943" s="104"/>
      <c r="DD943" s="71"/>
      <c r="DE943" s="105"/>
      <c r="DF943" s="71"/>
      <c r="DG943" s="71"/>
      <c r="DH943" s="105"/>
      <c r="DI943" s="71"/>
      <c r="DJ943" s="71"/>
      <c r="DK943" s="71"/>
      <c r="DL943" s="71"/>
    </row>
    <row r="944">
      <c r="D944" s="96"/>
      <c r="G944" s="97"/>
      <c r="R944" s="98"/>
      <c r="BG944" s="96"/>
      <c r="BI944" s="97"/>
      <c r="BL944" s="97"/>
      <c r="BO944" s="97"/>
      <c r="BR944" s="97"/>
      <c r="BU944" s="97"/>
      <c r="BX944" s="97"/>
      <c r="CA944" s="97"/>
      <c r="CD944" s="97"/>
      <c r="CH944" s="99"/>
      <c r="CI944" s="100"/>
      <c r="CJ944" s="101"/>
      <c r="CK944" s="100"/>
      <c r="CL944" s="71"/>
      <c r="CM944" s="102"/>
      <c r="CN944" s="71"/>
      <c r="CO944" s="71"/>
      <c r="CP944" s="101"/>
      <c r="CQ944" s="100"/>
      <c r="CS944" s="49"/>
      <c r="CX944" s="97"/>
      <c r="CY944" s="71"/>
      <c r="CZ944" s="71"/>
      <c r="DB944" s="97"/>
      <c r="DC944" s="104"/>
      <c r="DD944" s="71"/>
      <c r="DE944" s="105"/>
      <c r="DF944" s="71"/>
      <c r="DG944" s="71"/>
      <c r="DH944" s="105"/>
      <c r="DI944" s="71"/>
      <c r="DJ944" s="71"/>
      <c r="DK944" s="71"/>
      <c r="DL944" s="71"/>
    </row>
    <row r="945">
      <c r="D945" s="96"/>
      <c r="G945" s="97"/>
      <c r="R945" s="98"/>
      <c r="BG945" s="96"/>
      <c r="BI945" s="97"/>
      <c r="BL945" s="97"/>
      <c r="BO945" s="97"/>
      <c r="BR945" s="97"/>
      <c r="BU945" s="97"/>
      <c r="BX945" s="97"/>
      <c r="CA945" s="97"/>
      <c r="CD945" s="97"/>
      <c r="CH945" s="99"/>
      <c r="CI945" s="100"/>
      <c r="CJ945" s="101"/>
      <c r="CK945" s="100"/>
      <c r="CL945" s="71"/>
      <c r="CM945" s="102"/>
      <c r="CN945" s="71"/>
      <c r="CO945" s="71"/>
      <c r="CP945" s="101"/>
      <c r="CQ945" s="100"/>
      <c r="CS945" s="49"/>
      <c r="CX945" s="97"/>
      <c r="CY945" s="71"/>
      <c r="CZ945" s="71"/>
      <c r="DB945" s="97"/>
      <c r="DC945" s="104"/>
      <c r="DD945" s="71"/>
      <c r="DE945" s="105"/>
      <c r="DF945" s="71"/>
      <c r="DG945" s="71"/>
      <c r="DH945" s="105"/>
      <c r="DI945" s="71"/>
      <c r="DJ945" s="71"/>
      <c r="DK945" s="71"/>
      <c r="DL945" s="71"/>
    </row>
    <row r="946">
      <c r="D946" s="96"/>
      <c r="G946" s="97"/>
      <c r="R946" s="98"/>
      <c r="BG946" s="96"/>
      <c r="BI946" s="97"/>
      <c r="BL946" s="97"/>
      <c r="BO946" s="97"/>
      <c r="BR946" s="97"/>
      <c r="BU946" s="97"/>
      <c r="BX946" s="97"/>
      <c r="CA946" s="97"/>
      <c r="CD946" s="97"/>
      <c r="CH946" s="99"/>
      <c r="CI946" s="100"/>
      <c r="CJ946" s="101"/>
      <c r="CK946" s="100"/>
      <c r="CL946" s="71"/>
      <c r="CM946" s="102"/>
      <c r="CN946" s="71"/>
      <c r="CO946" s="71"/>
      <c r="CP946" s="101"/>
      <c r="CQ946" s="100"/>
      <c r="CS946" s="49"/>
      <c r="CX946" s="97"/>
      <c r="CY946" s="71"/>
      <c r="CZ946" s="71"/>
      <c r="DB946" s="97"/>
      <c r="DC946" s="104"/>
      <c r="DD946" s="71"/>
      <c r="DE946" s="105"/>
      <c r="DF946" s="71"/>
      <c r="DG946" s="71"/>
      <c r="DH946" s="105"/>
      <c r="DI946" s="71"/>
      <c r="DJ946" s="71"/>
      <c r="DK946" s="71"/>
      <c r="DL946" s="71"/>
    </row>
    <row r="947">
      <c r="D947" s="96"/>
      <c r="G947" s="97"/>
      <c r="R947" s="98"/>
      <c r="BG947" s="96"/>
      <c r="BI947" s="97"/>
      <c r="BL947" s="97"/>
      <c r="BO947" s="97"/>
      <c r="BR947" s="97"/>
      <c r="BU947" s="97"/>
      <c r="BX947" s="97"/>
      <c r="CA947" s="97"/>
      <c r="CD947" s="97"/>
      <c r="CH947" s="99"/>
      <c r="CI947" s="100"/>
      <c r="CJ947" s="101"/>
      <c r="CK947" s="100"/>
      <c r="CL947" s="71"/>
      <c r="CM947" s="102"/>
      <c r="CN947" s="71"/>
      <c r="CO947" s="71"/>
      <c r="CP947" s="101"/>
      <c r="CQ947" s="100"/>
      <c r="CS947" s="49"/>
      <c r="CX947" s="97"/>
      <c r="CY947" s="71"/>
      <c r="CZ947" s="71"/>
      <c r="DB947" s="97"/>
      <c r="DC947" s="104"/>
      <c r="DD947" s="71"/>
      <c r="DE947" s="105"/>
      <c r="DF947" s="71"/>
      <c r="DG947" s="71"/>
      <c r="DH947" s="105"/>
      <c r="DI947" s="71"/>
      <c r="DJ947" s="71"/>
      <c r="DK947" s="71"/>
      <c r="DL947" s="71"/>
    </row>
    <row r="948">
      <c r="D948" s="96"/>
      <c r="G948" s="97"/>
      <c r="R948" s="98"/>
      <c r="BG948" s="96"/>
      <c r="BI948" s="97"/>
      <c r="BL948" s="97"/>
      <c r="BO948" s="97"/>
      <c r="BR948" s="97"/>
      <c r="BU948" s="97"/>
      <c r="BX948" s="97"/>
      <c r="CA948" s="97"/>
      <c r="CD948" s="97"/>
      <c r="CH948" s="99"/>
      <c r="CI948" s="100"/>
      <c r="CJ948" s="101"/>
      <c r="CK948" s="100"/>
      <c r="CL948" s="71"/>
      <c r="CM948" s="102"/>
      <c r="CN948" s="71"/>
      <c r="CO948" s="71"/>
      <c r="CP948" s="101"/>
      <c r="CQ948" s="100"/>
      <c r="CS948" s="49"/>
      <c r="CX948" s="97"/>
      <c r="CY948" s="71"/>
      <c r="CZ948" s="71"/>
      <c r="DB948" s="97"/>
      <c r="DC948" s="104"/>
      <c r="DD948" s="71"/>
      <c r="DE948" s="105"/>
      <c r="DF948" s="71"/>
      <c r="DG948" s="71"/>
      <c r="DH948" s="105"/>
      <c r="DI948" s="71"/>
      <c r="DJ948" s="71"/>
      <c r="DK948" s="71"/>
      <c r="DL948" s="71"/>
    </row>
    <row r="949">
      <c r="D949" s="96"/>
      <c r="G949" s="97"/>
      <c r="R949" s="98"/>
      <c r="BG949" s="96"/>
      <c r="BI949" s="97"/>
      <c r="BL949" s="97"/>
      <c r="BO949" s="97"/>
      <c r="BR949" s="97"/>
      <c r="BU949" s="97"/>
      <c r="BX949" s="97"/>
      <c r="CA949" s="97"/>
      <c r="CD949" s="97"/>
      <c r="CH949" s="99"/>
      <c r="CI949" s="100"/>
      <c r="CJ949" s="101"/>
      <c r="CK949" s="100"/>
      <c r="CL949" s="71"/>
      <c r="CM949" s="102"/>
      <c r="CN949" s="71"/>
      <c r="CO949" s="71"/>
      <c r="CP949" s="101"/>
      <c r="CQ949" s="100"/>
      <c r="CS949" s="49"/>
      <c r="CX949" s="97"/>
      <c r="CY949" s="71"/>
      <c r="CZ949" s="71"/>
      <c r="DB949" s="97"/>
      <c r="DC949" s="104"/>
      <c r="DD949" s="71"/>
      <c r="DE949" s="105"/>
      <c r="DF949" s="71"/>
      <c r="DG949" s="71"/>
      <c r="DH949" s="105"/>
      <c r="DI949" s="71"/>
      <c r="DJ949" s="71"/>
      <c r="DK949" s="71"/>
      <c r="DL949" s="71"/>
    </row>
    <row r="950">
      <c r="D950" s="96"/>
      <c r="G950" s="97"/>
      <c r="R950" s="98"/>
      <c r="BG950" s="96"/>
      <c r="BI950" s="97"/>
      <c r="BL950" s="97"/>
      <c r="BO950" s="97"/>
      <c r="BR950" s="97"/>
      <c r="BU950" s="97"/>
      <c r="BX950" s="97"/>
      <c r="CA950" s="97"/>
      <c r="CD950" s="97"/>
      <c r="CH950" s="99"/>
      <c r="CI950" s="100"/>
      <c r="CJ950" s="101"/>
      <c r="CK950" s="100"/>
      <c r="CL950" s="71"/>
      <c r="CM950" s="102"/>
      <c r="CN950" s="71"/>
      <c r="CO950" s="71"/>
      <c r="CP950" s="101"/>
      <c r="CQ950" s="100"/>
      <c r="CS950" s="49"/>
      <c r="CX950" s="97"/>
      <c r="CY950" s="71"/>
      <c r="CZ950" s="71"/>
      <c r="DB950" s="97"/>
      <c r="DC950" s="104"/>
      <c r="DD950" s="71"/>
      <c r="DE950" s="105"/>
      <c r="DF950" s="71"/>
      <c r="DG950" s="71"/>
      <c r="DH950" s="105"/>
      <c r="DI950" s="71"/>
      <c r="DJ950" s="71"/>
      <c r="DK950" s="71"/>
      <c r="DL950" s="71"/>
    </row>
    <row r="951">
      <c r="D951" s="96"/>
      <c r="G951" s="97"/>
      <c r="R951" s="98"/>
      <c r="BG951" s="96"/>
      <c r="BI951" s="97"/>
      <c r="BL951" s="97"/>
      <c r="BO951" s="97"/>
      <c r="BR951" s="97"/>
      <c r="BU951" s="97"/>
      <c r="BX951" s="97"/>
      <c r="CA951" s="97"/>
      <c r="CD951" s="97"/>
      <c r="CH951" s="99"/>
      <c r="CI951" s="100"/>
      <c r="CJ951" s="101"/>
      <c r="CK951" s="100"/>
      <c r="CL951" s="71"/>
      <c r="CM951" s="102"/>
      <c r="CN951" s="71"/>
      <c r="CO951" s="71"/>
      <c r="CP951" s="101"/>
      <c r="CQ951" s="100"/>
      <c r="CS951" s="49"/>
      <c r="CX951" s="97"/>
      <c r="CY951" s="71"/>
      <c r="CZ951" s="71"/>
      <c r="DB951" s="97"/>
      <c r="DC951" s="104"/>
      <c r="DD951" s="71"/>
      <c r="DE951" s="105"/>
      <c r="DF951" s="71"/>
      <c r="DG951" s="71"/>
      <c r="DH951" s="105"/>
      <c r="DI951" s="71"/>
      <c r="DJ951" s="71"/>
      <c r="DK951" s="71"/>
      <c r="DL951" s="71"/>
    </row>
    <row r="952">
      <c r="D952" s="96"/>
      <c r="G952" s="97"/>
      <c r="R952" s="98"/>
      <c r="BG952" s="96"/>
      <c r="BI952" s="97"/>
      <c r="BL952" s="97"/>
      <c r="BO952" s="97"/>
      <c r="BR952" s="97"/>
      <c r="BU952" s="97"/>
      <c r="BX952" s="97"/>
      <c r="CA952" s="97"/>
      <c r="CD952" s="97"/>
      <c r="CH952" s="99"/>
      <c r="CI952" s="100"/>
      <c r="CJ952" s="101"/>
      <c r="CK952" s="100"/>
      <c r="CL952" s="71"/>
      <c r="CM952" s="102"/>
      <c r="CN952" s="71"/>
      <c r="CO952" s="71"/>
      <c r="CP952" s="101"/>
      <c r="CQ952" s="100"/>
      <c r="CS952" s="49"/>
      <c r="CX952" s="97"/>
      <c r="CY952" s="71"/>
      <c r="CZ952" s="71"/>
      <c r="DB952" s="97"/>
      <c r="DC952" s="104"/>
      <c r="DD952" s="71"/>
      <c r="DE952" s="105"/>
      <c r="DF952" s="71"/>
      <c r="DG952" s="71"/>
      <c r="DH952" s="105"/>
      <c r="DI952" s="71"/>
      <c r="DJ952" s="71"/>
      <c r="DK952" s="71"/>
      <c r="DL952" s="71"/>
    </row>
    <row r="953">
      <c r="D953" s="96"/>
      <c r="G953" s="97"/>
      <c r="R953" s="98"/>
      <c r="BG953" s="96"/>
      <c r="BI953" s="97"/>
      <c r="BL953" s="97"/>
      <c r="BO953" s="97"/>
      <c r="BR953" s="97"/>
      <c r="BU953" s="97"/>
      <c r="BX953" s="97"/>
      <c r="CA953" s="97"/>
      <c r="CD953" s="97"/>
      <c r="CH953" s="99"/>
      <c r="CI953" s="100"/>
      <c r="CJ953" s="101"/>
      <c r="CK953" s="100"/>
      <c r="CL953" s="71"/>
      <c r="CM953" s="102"/>
      <c r="CN953" s="71"/>
      <c r="CO953" s="71"/>
      <c r="CP953" s="101"/>
      <c r="CQ953" s="100"/>
      <c r="CS953" s="49"/>
      <c r="CX953" s="97"/>
      <c r="CY953" s="71"/>
      <c r="CZ953" s="71"/>
      <c r="DB953" s="97"/>
      <c r="DC953" s="104"/>
      <c r="DD953" s="71"/>
      <c r="DE953" s="105"/>
      <c r="DF953" s="71"/>
      <c r="DG953" s="71"/>
      <c r="DH953" s="105"/>
      <c r="DI953" s="71"/>
      <c r="DJ953" s="71"/>
      <c r="DK953" s="71"/>
      <c r="DL953" s="71"/>
    </row>
    <row r="954">
      <c r="D954" s="96"/>
      <c r="G954" s="97"/>
      <c r="R954" s="98"/>
      <c r="BG954" s="96"/>
      <c r="BI954" s="97"/>
      <c r="BL954" s="97"/>
      <c r="BO954" s="97"/>
      <c r="BR954" s="97"/>
      <c r="BU954" s="97"/>
      <c r="BX954" s="97"/>
      <c r="CA954" s="97"/>
      <c r="CD954" s="97"/>
      <c r="CH954" s="99"/>
      <c r="CI954" s="100"/>
      <c r="CJ954" s="101"/>
      <c r="CK954" s="100"/>
      <c r="CL954" s="71"/>
      <c r="CM954" s="102"/>
      <c r="CN954" s="71"/>
      <c r="CO954" s="71"/>
      <c r="CP954" s="101"/>
      <c r="CQ954" s="100"/>
      <c r="CS954" s="49"/>
      <c r="CX954" s="97"/>
      <c r="CY954" s="71"/>
      <c r="CZ954" s="71"/>
      <c r="DB954" s="97"/>
      <c r="DC954" s="104"/>
      <c r="DD954" s="71"/>
      <c r="DE954" s="105"/>
      <c r="DF954" s="71"/>
      <c r="DG954" s="71"/>
      <c r="DH954" s="105"/>
      <c r="DI954" s="71"/>
      <c r="DJ954" s="71"/>
      <c r="DK954" s="71"/>
      <c r="DL954" s="71"/>
    </row>
    <row r="955">
      <c r="D955" s="96"/>
      <c r="G955" s="97"/>
      <c r="R955" s="98"/>
      <c r="BG955" s="96"/>
      <c r="BI955" s="97"/>
      <c r="BL955" s="97"/>
      <c r="BO955" s="97"/>
      <c r="BR955" s="97"/>
      <c r="BU955" s="97"/>
      <c r="BX955" s="97"/>
      <c r="CA955" s="97"/>
      <c r="CD955" s="97"/>
      <c r="CH955" s="99"/>
      <c r="CI955" s="100"/>
      <c r="CJ955" s="101"/>
      <c r="CK955" s="100"/>
      <c r="CL955" s="71"/>
      <c r="CM955" s="102"/>
      <c r="CN955" s="71"/>
      <c r="CO955" s="71"/>
      <c r="CP955" s="101"/>
      <c r="CQ955" s="100"/>
      <c r="CS955" s="49"/>
      <c r="CX955" s="97"/>
      <c r="CY955" s="71"/>
      <c r="CZ955" s="71"/>
      <c r="DB955" s="97"/>
      <c r="DC955" s="104"/>
      <c r="DD955" s="71"/>
      <c r="DE955" s="105"/>
      <c r="DF955" s="71"/>
      <c r="DG955" s="71"/>
      <c r="DH955" s="105"/>
      <c r="DI955" s="71"/>
      <c r="DJ955" s="71"/>
      <c r="DK955" s="71"/>
      <c r="DL955" s="71"/>
    </row>
    <row r="956">
      <c r="D956" s="96"/>
      <c r="G956" s="97"/>
      <c r="R956" s="98"/>
      <c r="BG956" s="96"/>
      <c r="BI956" s="97"/>
      <c r="BL956" s="97"/>
      <c r="BO956" s="97"/>
      <c r="BR956" s="97"/>
      <c r="BU956" s="97"/>
      <c r="BX956" s="97"/>
      <c r="CA956" s="97"/>
      <c r="CD956" s="97"/>
      <c r="CH956" s="99"/>
      <c r="CI956" s="100"/>
      <c r="CJ956" s="101"/>
      <c r="CK956" s="100"/>
      <c r="CL956" s="71"/>
      <c r="CM956" s="102"/>
      <c r="CN956" s="71"/>
      <c r="CO956" s="71"/>
      <c r="CP956" s="101"/>
      <c r="CQ956" s="100"/>
      <c r="CS956" s="49"/>
      <c r="CX956" s="97"/>
      <c r="CY956" s="71"/>
      <c r="CZ956" s="71"/>
      <c r="DB956" s="97"/>
      <c r="DC956" s="104"/>
      <c r="DD956" s="71"/>
      <c r="DE956" s="105"/>
      <c r="DF956" s="71"/>
      <c r="DG956" s="71"/>
      <c r="DH956" s="105"/>
      <c r="DI956" s="71"/>
      <c r="DJ956" s="71"/>
      <c r="DK956" s="71"/>
      <c r="DL956" s="71"/>
    </row>
    <row r="957">
      <c r="D957" s="96"/>
      <c r="G957" s="97"/>
      <c r="R957" s="98"/>
      <c r="BG957" s="96"/>
      <c r="BI957" s="97"/>
      <c r="BL957" s="97"/>
      <c r="BO957" s="97"/>
      <c r="BR957" s="97"/>
      <c r="BU957" s="97"/>
      <c r="BX957" s="97"/>
      <c r="CA957" s="97"/>
      <c r="CD957" s="97"/>
      <c r="CH957" s="99"/>
      <c r="CI957" s="100"/>
      <c r="CJ957" s="101"/>
      <c r="CK957" s="100"/>
      <c r="CL957" s="71"/>
      <c r="CM957" s="102"/>
      <c r="CN957" s="71"/>
      <c r="CO957" s="71"/>
      <c r="CP957" s="101"/>
      <c r="CQ957" s="100"/>
      <c r="CS957" s="49"/>
      <c r="CX957" s="97"/>
      <c r="CY957" s="71"/>
      <c r="CZ957" s="71"/>
      <c r="DB957" s="97"/>
      <c r="DC957" s="104"/>
      <c r="DD957" s="71"/>
      <c r="DE957" s="105"/>
      <c r="DF957" s="71"/>
      <c r="DG957" s="71"/>
      <c r="DH957" s="105"/>
      <c r="DI957" s="71"/>
      <c r="DJ957" s="71"/>
      <c r="DK957" s="71"/>
      <c r="DL957" s="71"/>
    </row>
    <row r="958">
      <c r="D958" s="96"/>
      <c r="G958" s="97"/>
      <c r="R958" s="98"/>
      <c r="BG958" s="96"/>
      <c r="BI958" s="97"/>
      <c r="BL958" s="97"/>
      <c r="BO958" s="97"/>
      <c r="BR958" s="97"/>
      <c r="BU958" s="97"/>
      <c r="BX958" s="97"/>
      <c r="CA958" s="97"/>
      <c r="CD958" s="97"/>
      <c r="CH958" s="99"/>
      <c r="CI958" s="100"/>
      <c r="CJ958" s="101"/>
      <c r="CK958" s="100"/>
      <c r="CL958" s="71"/>
      <c r="CM958" s="102"/>
      <c r="CN958" s="71"/>
      <c r="CO958" s="71"/>
      <c r="CP958" s="101"/>
      <c r="CQ958" s="100"/>
      <c r="CS958" s="49"/>
      <c r="CX958" s="97"/>
      <c r="CY958" s="71"/>
      <c r="CZ958" s="71"/>
      <c r="DB958" s="97"/>
      <c r="DC958" s="104"/>
      <c r="DD958" s="71"/>
      <c r="DE958" s="105"/>
      <c r="DF958" s="71"/>
      <c r="DG958" s="71"/>
      <c r="DH958" s="105"/>
      <c r="DI958" s="71"/>
      <c r="DJ958" s="71"/>
      <c r="DK958" s="71"/>
      <c r="DL958" s="71"/>
    </row>
    <row r="959">
      <c r="D959" s="96"/>
      <c r="G959" s="97"/>
      <c r="R959" s="98"/>
      <c r="BG959" s="96"/>
      <c r="BI959" s="97"/>
      <c r="BL959" s="97"/>
      <c r="BO959" s="97"/>
      <c r="BR959" s="97"/>
      <c r="BU959" s="97"/>
      <c r="BX959" s="97"/>
      <c r="CA959" s="97"/>
      <c r="CD959" s="97"/>
      <c r="CH959" s="99"/>
      <c r="CI959" s="100"/>
      <c r="CJ959" s="101"/>
      <c r="CK959" s="100"/>
      <c r="CL959" s="71"/>
      <c r="CM959" s="102"/>
      <c r="CN959" s="71"/>
      <c r="CO959" s="71"/>
      <c r="CP959" s="101"/>
      <c r="CQ959" s="100"/>
      <c r="CS959" s="49"/>
      <c r="CX959" s="97"/>
      <c r="CY959" s="71"/>
      <c r="CZ959" s="71"/>
      <c r="DB959" s="97"/>
      <c r="DC959" s="104"/>
      <c r="DD959" s="71"/>
      <c r="DE959" s="105"/>
      <c r="DF959" s="71"/>
      <c r="DG959" s="71"/>
      <c r="DH959" s="105"/>
      <c r="DI959" s="71"/>
      <c r="DJ959" s="71"/>
      <c r="DK959" s="71"/>
      <c r="DL959" s="71"/>
    </row>
    <row r="960">
      <c r="D960" s="96"/>
      <c r="G960" s="97"/>
      <c r="R960" s="98"/>
      <c r="BG960" s="96"/>
      <c r="BI960" s="97"/>
      <c r="BL960" s="97"/>
      <c r="BO960" s="97"/>
      <c r="BR960" s="97"/>
      <c r="BU960" s="97"/>
      <c r="BX960" s="97"/>
      <c r="CA960" s="97"/>
      <c r="CD960" s="97"/>
      <c r="CH960" s="99"/>
      <c r="CI960" s="100"/>
      <c r="CJ960" s="101"/>
      <c r="CK960" s="100"/>
      <c r="CL960" s="71"/>
      <c r="CM960" s="102"/>
      <c r="CN960" s="71"/>
      <c r="CO960" s="71"/>
      <c r="CP960" s="101"/>
      <c r="CQ960" s="100"/>
      <c r="CS960" s="49"/>
      <c r="CX960" s="97"/>
      <c r="CY960" s="71"/>
      <c r="CZ960" s="71"/>
      <c r="DB960" s="97"/>
      <c r="DC960" s="104"/>
      <c r="DD960" s="71"/>
      <c r="DE960" s="105"/>
      <c r="DF960" s="71"/>
      <c r="DG960" s="71"/>
      <c r="DH960" s="105"/>
      <c r="DI960" s="71"/>
      <c r="DJ960" s="71"/>
      <c r="DK960" s="71"/>
      <c r="DL960" s="71"/>
    </row>
    <row r="961">
      <c r="D961" s="96"/>
      <c r="G961" s="97"/>
      <c r="R961" s="98"/>
      <c r="BG961" s="96"/>
      <c r="BI961" s="97"/>
      <c r="BL961" s="97"/>
      <c r="BO961" s="97"/>
      <c r="BR961" s="97"/>
      <c r="BU961" s="97"/>
      <c r="BX961" s="97"/>
      <c r="CA961" s="97"/>
      <c r="CD961" s="97"/>
      <c r="CH961" s="99"/>
      <c r="CI961" s="100"/>
      <c r="CJ961" s="101"/>
      <c r="CK961" s="100"/>
      <c r="CL961" s="71"/>
      <c r="CM961" s="102"/>
      <c r="CN961" s="71"/>
      <c r="CO961" s="71"/>
      <c r="CP961" s="101"/>
      <c r="CQ961" s="100"/>
      <c r="CS961" s="49"/>
      <c r="CX961" s="97"/>
      <c r="CY961" s="71"/>
      <c r="CZ961" s="71"/>
      <c r="DB961" s="97"/>
      <c r="DC961" s="104"/>
      <c r="DD961" s="71"/>
      <c r="DE961" s="105"/>
      <c r="DF961" s="71"/>
      <c r="DG961" s="71"/>
      <c r="DH961" s="105"/>
      <c r="DI961" s="71"/>
      <c r="DJ961" s="71"/>
      <c r="DK961" s="71"/>
      <c r="DL961" s="71"/>
    </row>
    <row r="962">
      <c r="D962" s="96"/>
      <c r="G962" s="97"/>
      <c r="R962" s="98"/>
      <c r="BG962" s="96"/>
      <c r="BI962" s="97"/>
      <c r="BL962" s="97"/>
      <c r="BO962" s="97"/>
      <c r="BR962" s="97"/>
      <c r="BU962" s="97"/>
      <c r="BX962" s="97"/>
      <c r="CA962" s="97"/>
      <c r="CD962" s="97"/>
      <c r="CH962" s="99"/>
      <c r="CI962" s="100"/>
      <c r="CJ962" s="101"/>
      <c r="CK962" s="100"/>
      <c r="CL962" s="71"/>
      <c r="CM962" s="102"/>
      <c r="CN962" s="71"/>
      <c r="CO962" s="71"/>
      <c r="CP962" s="101"/>
      <c r="CQ962" s="100"/>
      <c r="CS962" s="49"/>
      <c r="CX962" s="97"/>
      <c r="CY962" s="71"/>
      <c r="CZ962" s="71"/>
      <c r="DB962" s="97"/>
      <c r="DC962" s="104"/>
      <c r="DD962" s="71"/>
      <c r="DE962" s="105"/>
      <c r="DF962" s="71"/>
      <c r="DG962" s="71"/>
      <c r="DH962" s="105"/>
      <c r="DI962" s="71"/>
      <c r="DJ962" s="71"/>
      <c r="DK962" s="71"/>
      <c r="DL962" s="71"/>
    </row>
    <row r="963">
      <c r="D963" s="96"/>
      <c r="G963" s="97"/>
      <c r="R963" s="98"/>
      <c r="BG963" s="96"/>
      <c r="BI963" s="97"/>
      <c r="BL963" s="97"/>
      <c r="BO963" s="97"/>
      <c r="BR963" s="97"/>
      <c r="BU963" s="97"/>
      <c r="BX963" s="97"/>
      <c r="CA963" s="97"/>
      <c r="CD963" s="97"/>
      <c r="CH963" s="99"/>
      <c r="CI963" s="100"/>
      <c r="CJ963" s="101"/>
      <c r="CK963" s="100"/>
      <c r="CL963" s="71"/>
      <c r="CM963" s="102"/>
      <c r="CN963" s="71"/>
      <c r="CO963" s="71"/>
      <c r="CP963" s="101"/>
      <c r="CQ963" s="100"/>
      <c r="CS963" s="49"/>
      <c r="CX963" s="97"/>
      <c r="CY963" s="71"/>
      <c r="CZ963" s="71"/>
      <c r="DB963" s="97"/>
      <c r="DC963" s="104"/>
      <c r="DD963" s="71"/>
      <c r="DE963" s="105"/>
      <c r="DF963" s="71"/>
      <c r="DG963" s="71"/>
      <c r="DH963" s="105"/>
      <c r="DI963" s="71"/>
      <c r="DJ963" s="71"/>
      <c r="DK963" s="71"/>
      <c r="DL963" s="71"/>
    </row>
    <row r="964">
      <c r="D964" s="96"/>
      <c r="G964" s="97"/>
      <c r="R964" s="98"/>
      <c r="BG964" s="96"/>
      <c r="BI964" s="97"/>
      <c r="BL964" s="97"/>
      <c r="BO964" s="97"/>
      <c r="BR964" s="97"/>
      <c r="BU964" s="97"/>
      <c r="BX964" s="97"/>
      <c r="CA964" s="97"/>
      <c r="CD964" s="97"/>
      <c r="CH964" s="99"/>
      <c r="CI964" s="100"/>
      <c r="CJ964" s="101"/>
      <c r="CK964" s="100"/>
      <c r="CL964" s="71"/>
      <c r="CM964" s="102"/>
      <c r="CN964" s="71"/>
      <c r="CO964" s="71"/>
      <c r="CP964" s="101"/>
      <c r="CQ964" s="100"/>
      <c r="CS964" s="49"/>
      <c r="CX964" s="97"/>
      <c r="CY964" s="71"/>
      <c r="CZ964" s="71"/>
      <c r="DB964" s="97"/>
      <c r="DC964" s="104"/>
      <c r="DD964" s="71"/>
      <c r="DE964" s="105"/>
      <c r="DF964" s="71"/>
      <c r="DG964" s="71"/>
      <c r="DH964" s="105"/>
      <c r="DI964" s="71"/>
      <c r="DJ964" s="71"/>
      <c r="DK964" s="71"/>
      <c r="DL964" s="71"/>
    </row>
    <row r="965">
      <c r="D965" s="96"/>
      <c r="G965" s="97"/>
      <c r="R965" s="98"/>
      <c r="BG965" s="96"/>
      <c r="BI965" s="97"/>
      <c r="BL965" s="97"/>
      <c r="BO965" s="97"/>
      <c r="BR965" s="97"/>
      <c r="BU965" s="97"/>
      <c r="BX965" s="97"/>
      <c r="CA965" s="97"/>
      <c r="CD965" s="97"/>
      <c r="CH965" s="99"/>
      <c r="CI965" s="100"/>
      <c r="CJ965" s="101"/>
      <c r="CK965" s="100"/>
      <c r="CL965" s="71"/>
      <c r="CM965" s="102"/>
      <c r="CN965" s="71"/>
      <c r="CO965" s="71"/>
      <c r="CP965" s="101"/>
      <c r="CQ965" s="100"/>
      <c r="CS965" s="49"/>
      <c r="CX965" s="97"/>
      <c r="CY965" s="71"/>
      <c r="CZ965" s="71"/>
      <c r="DB965" s="97"/>
      <c r="DC965" s="104"/>
      <c r="DD965" s="71"/>
      <c r="DE965" s="105"/>
      <c r="DF965" s="71"/>
      <c r="DG965" s="71"/>
      <c r="DH965" s="105"/>
      <c r="DI965" s="71"/>
      <c r="DJ965" s="71"/>
      <c r="DK965" s="71"/>
      <c r="DL965" s="71"/>
    </row>
    <row r="966">
      <c r="D966" s="96"/>
      <c r="G966" s="97"/>
      <c r="R966" s="98"/>
      <c r="BG966" s="96"/>
      <c r="BI966" s="97"/>
      <c r="BL966" s="97"/>
      <c r="BO966" s="97"/>
      <c r="BR966" s="97"/>
      <c r="BU966" s="97"/>
      <c r="BX966" s="97"/>
      <c r="CA966" s="97"/>
      <c r="CD966" s="97"/>
      <c r="CH966" s="99"/>
      <c r="CI966" s="100"/>
      <c r="CJ966" s="101"/>
      <c r="CK966" s="100"/>
      <c r="CL966" s="71"/>
      <c r="CM966" s="102"/>
      <c r="CN966" s="71"/>
      <c r="CO966" s="71"/>
      <c r="CP966" s="101"/>
      <c r="CQ966" s="100"/>
      <c r="CS966" s="49"/>
      <c r="CX966" s="97"/>
      <c r="CY966" s="71"/>
      <c r="CZ966" s="71"/>
      <c r="DB966" s="97"/>
      <c r="DC966" s="104"/>
      <c r="DD966" s="71"/>
      <c r="DE966" s="105"/>
      <c r="DF966" s="71"/>
      <c r="DG966" s="71"/>
      <c r="DH966" s="105"/>
      <c r="DI966" s="71"/>
      <c r="DJ966" s="71"/>
      <c r="DK966" s="71"/>
      <c r="DL966" s="71"/>
    </row>
    <row r="967">
      <c r="D967" s="96"/>
      <c r="G967" s="97"/>
      <c r="R967" s="98"/>
      <c r="BG967" s="96"/>
      <c r="BI967" s="97"/>
      <c r="BL967" s="97"/>
      <c r="BO967" s="97"/>
      <c r="BR967" s="97"/>
      <c r="BU967" s="97"/>
      <c r="BX967" s="97"/>
      <c r="CA967" s="97"/>
      <c r="CD967" s="97"/>
      <c r="CH967" s="99"/>
      <c r="CI967" s="100"/>
      <c r="CJ967" s="101"/>
      <c r="CK967" s="100"/>
      <c r="CL967" s="71"/>
      <c r="CM967" s="102"/>
      <c r="CN967" s="71"/>
      <c r="CO967" s="71"/>
      <c r="CP967" s="101"/>
      <c r="CQ967" s="100"/>
      <c r="CS967" s="49"/>
      <c r="CX967" s="97"/>
      <c r="CY967" s="71"/>
      <c r="CZ967" s="71"/>
      <c r="DB967" s="97"/>
      <c r="DC967" s="104"/>
      <c r="DD967" s="71"/>
      <c r="DE967" s="105"/>
      <c r="DF967" s="71"/>
      <c r="DG967" s="71"/>
      <c r="DH967" s="105"/>
      <c r="DI967" s="71"/>
      <c r="DJ967" s="71"/>
      <c r="DK967" s="71"/>
      <c r="DL967" s="71"/>
    </row>
    <row r="968">
      <c r="D968" s="96"/>
      <c r="G968" s="97"/>
      <c r="R968" s="98"/>
      <c r="BG968" s="96"/>
      <c r="BI968" s="97"/>
      <c r="BL968" s="97"/>
      <c r="BO968" s="97"/>
      <c r="BR968" s="97"/>
      <c r="BU968" s="97"/>
      <c r="BX968" s="97"/>
      <c r="CA968" s="97"/>
      <c r="CD968" s="97"/>
      <c r="CH968" s="99"/>
      <c r="CI968" s="100"/>
      <c r="CJ968" s="101"/>
      <c r="CK968" s="100"/>
      <c r="CL968" s="71"/>
      <c r="CM968" s="102"/>
      <c r="CN968" s="71"/>
      <c r="CO968" s="71"/>
      <c r="CP968" s="101"/>
      <c r="CQ968" s="100"/>
      <c r="CS968" s="49"/>
      <c r="CX968" s="97"/>
      <c r="CY968" s="71"/>
      <c r="CZ968" s="71"/>
      <c r="DB968" s="97"/>
      <c r="DC968" s="104"/>
      <c r="DD968" s="71"/>
      <c r="DE968" s="105"/>
      <c r="DF968" s="71"/>
      <c r="DG968" s="71"/>
      <c r="DH968" s="105"/>
      <c r="DI968" s="71"/>
      <c r="DJ968" s="71"/>
      <c r="DK968" s="71"/>
      <c r="DL968" s="71"/>
    </row>
    <row r="969">
      <c r="D969" s="96"/>
      <c r="G969" s="97"/>
      <c r="R969" s="98"/>
      <c r="BG969" s="96"/>
      <c r="BI969" s="97"/>
      <c r="BL969" s="97"/>
      <c r="BO969" s="97"/>
      <c r="BR969" s="97"/>
      <c r="BU969" s="97"/>
      <c r="BX969" s="97"/>
      <c r="CA969" s="97"/>
      <c r="CD969" s="97"/>
      <c r="CH969" s="99"/>
      <c r="CI969" s="100"/>
      <c r="CJ969" s="101"/>
      <c r="CK969" s="100"/>
      <c r="CL969" s="71"/>
      <c r="CM969" s="102"/>
      <c r="CN969" s="71"/>
      <c r="CO969" s="71"/>
      <c r="CP969" s="101"/>
      <c r="CQ969" s="100"/>
      <c r="CS969" s="49"/>
      <c r="CX969" s="97"/>
      <c r="CY969" s="71"/>
      <c r="CZ969" s="71"/>
      <c r="DB969" s="97"/>
      <c r="DC969" s="104"/>
      <c r="DD969" s="71"/>
      <c r="DE969" s="105"/>
      <c r="DF969" s="71"/>
      <c r="DG969" s="71"/>
      <c r="DH969" s="105"/>
      <c r="DI969" s="71"/>
      <c r="DJ969" s="71"/>
      <c r="DK969" s="71"/>
      <c r="DL969" s="71"/>
    </row>
    <row r="970">
      <c r="D970" s="96"/>
      <c r="G970" s="97"/>
      <c r="R970" s="98"/>
      <c r="BG970" s="96"/>
      <c r="BI970" s="97"/>
      <c r="BL970" s="97"/>
      <c r="BO970" s="97"/>
      <c r="BR970" s="97"/>
      <c r="BU970" s="97"/>
      <c r="BX970" s="97"/>
      <c r="CA970" s="97"/>
      <c r="CD970" s="97"/>
      <c r="CH970" s="99"/>
      <c r="CI970" s="100"/>
      <c r="CJ970" s="101"/>
      <c r="CK970" s="100"/>
      <c r="CL970" s="71"/>
      <c r="CM970" s="102"/>
      <c r="CN970" s="71"/>
      <c r="CO970" s="71"/>
      <c r="CP970" s="101"/>
      <c r="CQ970" s="100"/>
      <c r="CS970" s="49"/>
      <c r="CX970" s="97"/>
      <c r="CY970" s="71"/>
      <c r="CZ970" s="71"/>
      <c r="DB970" s="97"/>
      <c r="DC970" s="104"/>
      <c r="DD970" s="71"/>
      <c r="DE970" s="105"/>
      <c r="DF970" s="71"/>
      <c r="DG970" s="71"/>
      <c r="DH970" s="105"/>
      <c r="DI970" s="71"/>
      <c r="DJ970" s="71"/>
      <c r="DK970" s="71"/>
      <c r="DL970" s="71"/>
    </row>
    <row r="971">
      <c r="D971" s="96"/>
      <c r="G971" s="97"/>
      <c r="R971" s="98"/>
      <c r="BG971" s="96"/>
      <c r="BI971" s="97"/>
      <c r="BL971" s="97"/>
      <c r="BO971" s="97"/>
      <c r="BR971" s="97"/>
      <c r="BU971" s="97"/>
      <c r="BX971" s="97"/>
      <c r="CA971" s="97"/>
      <c r="CD971" s="97"/>
      <c r="CH971" s="99"/>
      <c r="CI971" s="100"/>
      <c r="CJ971" s="101"/>
      <c r="CK971" s="100"/>
      <c r="CL971" s="71"/>
      <c r="CM971" s="102"/>
      <c r="CN971" s="71"/>
      <c r="CO971" s="71"/>
      <c r="CP971" s="101"/>
      <c r="CQ971" s="100"/>
      <c r="CS971" s="49"/>
      <c r="CX971" s="97"/>
      <c r="CY971" s="71"/>
      <c r="CZ971" s="71"/>
      <c r="DB971" s="97"/>
      <c r="DC971" s="104"/>
      <c r="DD971" s="71"/>
      <c r="DE971" s="105"/>
      <c r="DF971" s="71"/>
      <c r="DG971" s="71"/>
      <c r="DH971" s="105"/>
      <c r="DI971" s="71"/>
      <c r="DJ971" s="71"/>
      <c r="DK971" s="71"/>
      <c r="DL971" s="71"/>
    </row>
    <row r="972">
      <c r="D972" s="96"/>
      <c r="G972" s="97"/>
      <c r="R972" s="98"/>
      <c r="BG972" s="96"/>
      <c r="BI972" s="97"/>
      <c r="BL972" s="97"/>
      <c r="BO972" s="97"/>
      <c r="BR972" s="97"/>
      <c r="BU972" s="97"/>
      <c r="BX972" s="97"/>
      <c r="CA972" s="97"/>
      <c r="CD972" s="97"/>
      <c r="CH972" s="99"/>
      <c r="CI972" s="100"/>
      <c r="CJ972" s="101"/>
      <c r="CK972" s="100"/>
      <c r="CL972" s="71"/>
      <c r="CM972" s="102"/>
      <c r="CN972" s="71"/>
      <c r="CO972" s="71"/>
      <c r="CP972" s="101"/>
      <c r="CQ972" s="100"/>
      <c r="CS972" s="49"/>
      <c r="CX972" s="97"/>
      <c r="CY972" s="71"/>
      <c r="CZ972" s="71"/>
      <c r="DB972" s="97"/>
      <c r="DC972" s="104"/>
      <c r="DD972" s="71"/>
      <c r="DE972" s="105"/>
      <c r="DF972" s="71"/>
      <c r="DG972" s="71"/>
      <c r="DH972" s="105"/>
      <c r="DI972" s="71"/>
      <c r="DJ972" s="71"/>
      <c r="DK972" s="71"/>
      <c r="DL972" s="71"/>
    </row>
    <row r="973">
      <c r="D973" s="96"/>
      <c r="G973" s="97"/>
      <c r="R973" s="98"/>
      <c r="BG973" s="96"/>
      <c r="BI973" s="97"/>
      <c r="BL973" s="97"/>
      <c r="BO973" s="97"/>
      <c r="BR973" s="97"/>
      <c r="BU973" s="97"/>
      <c r="BX973" s="97"/>
      <c r="CA973" s="97"/>
      <c r="CD973" s="97"/>
      <c r="CH973" s="99"/>
      <c r="CI973" s="100"/>
      <c r="CJ973" s="101"/>
      <c r="CK973" s="100"/>
      <c r="CL973" s="71"/>
      <c r="CM973" s="102"/>
      <c r="CN973" s="71"/>
      <c r="CO973" s="71"/>
      <c r="CP973" s="101"/>
      <c r="CQ973" s="100"/>
      <c r="CS973" s="49"/>
      <c r="CX973" s="97"/>
      <c r="CY973" s="71"/>
      <c r="CZ973" s="71"/>
      <c r="DB973" s="97"/>
      <c r="DC973" s="104"/>
      <c r="DD973" s="71"/>
      <c r="DE973" s="105"/>
      <c r="DF973" s="71"/>
      <c r="DG973" s="71"/>
      <c r="DH973" s="105"/>
      <c r="DI973" s="71"/>
      <c r="DJ973" s="71"/>
      <c r="DK973" s="71"/>
      <c r="DL973" s="71"/>
    </row>
    <row r="974">
      <c r="D974" s="96"/>
      <c r="G974" s="97"/>
      <c r="R974" s="98"/>
      <c r="BG974" s="96"/>
      <c r="BI974" s="97"/>
      <c r="BL974" s="97"/>
      <c r="BO974" s="97"/>
      <c r="BR974" s="97"/>
      <c r="BU974" s="97"/>
      <c r="BX974" s="97"/>
      <c r="CA974" s="97"/>
      <c r="CD974" s="97"/>
      <c r="CH974" s="99"/>
      <c r="CI974" s="100"/>
      <c r="CJ974" s="101"/>
      <c r="CK974" s="100"/>
      <c r="CL974" s="71"/>
      <c r="CM974" s="102"/>
      <c r="CN974" s="71"/>
      <c r="CO974" s="71"/>
      <c r="CP974" s="101"/>
      <c r="CQ974" s="100"/>
      <c r="CS974" s="49"/>
      <c r="CX974" s="97"/>
      <c r="CY974" s="71"/>
      <c r="CZ974" s="71"/>
      <c r="DB974" s="97"/>
      <c r="DC974" s="104"/>
      <c r="DD974" s="71"/>
      <c r="DE974" s="105"/>
      <c r="DF974" s="71"/>
      <c r="DG974" s="71"/>
      <c r="DH974" s="105"/>
      <c r="DI974" s="71"/>
      <c r="DJ974" s="71"/>
      <c r="DK974" s="71"/>
      <c r="DL974" s="71"/>
    </row>
    <row r="975">
      <c r="D975" s="96"/>
      <c r="G975" s="97"/>
      <c r="R975" s="98"/>
      <c r="BG975" s="96"/>
      <c r="BI975" s="97"/>
      <c r="BL975" s="97"/>
      <c r="BO975" s="97"/>
      <c r="BR975" s="97"/>
      <c r="BU975" s="97"/>
      <c r="BX975" s="97"/>
      <c r="CA975" s="97"/>
      <c r="CD975" s="97"/>
      <c r="CH975" s="99"/>
      <c r="CI975" s="100"/>
      <c r="CJ975" s="101"/>
      <c r="CK975" s="100"/>
      <c r="CL975" s="71"/>
      <c r="CM975" s="102"/>
      <c r="CN975" s="71"/>
      <c r="CO975" s="71"/>
      <c r="CP975" s="101"/>
      <c r="CQ975" s="100"/>
      <c r="CS975" s="49"/>
      <c r="CX975" s="97"/>
      <c r="CY975" s="71"/>
      <c r="CZ975" s="71"/>
      <c r="DB975" s="97"/>
      <c r="DC975" s="104"/>
      <c r="DD975" s="71"/>
      <c r="DE975" s="105"/>
      <c r="DF975" s="71"/>
      <c r="DG975" s="71"/>
      <c r="DH975" s="105"/>
      <c r="DI975" s="71"/>
      <c r="DJ975" s="71"/>
      <c r="DK975" s="71"/>
      <c r="DL975" s="71"/>
    </row>
    <row r="976">
      <c r="D976" s="96"/>
      <c r="G976" s="97"/>
      <c r="R976" s="98"/>
      <c r="BG976" s="96"/>
      <c r="BI976" s="97"/>
      <c r="BL976" s="97"/>
      <c r="BO976" s="97"/>
      <c r="BR976" s="97"/>
      <c r="BU976" s="97"/>
      <c r="BX976" s="97"/>
      <c r="CA976" s="97"/>
      <c r="CD976" s="97"/>
      <c r="CH976" s="99"/>
      <c r="CI976" s="100"/>
      <c r="CJ976" s="101"/>
      <c r="CK976" s="100"/>
      <c r="CL976" s="71"/>
      <c r="CM976" s="102"/>
      <c r="CN976" s="71"/>
      <c r="CO976" s="71"/>
      <c r="CP976" s="101"/>
      <c r="CQ976" s="100"/>
      <c r="CS976" s="49"/>
      <c r="CX976" s="97"/>
      <c r="CY976" s="71"/>
      <c r="CZ976" s="71"/>
      <c r="DB976" s="97"/>
      <c r="DC976" s="104"/>
      <c r="DD976" s="71"/>
      <c r="DE976" s="105"/>
      <c r="DF976" s="71"/>
      <c r="DG976" s="71"/>
      <c r="DH976" s="105"/>
      <c r="DI976" s="71"/>
      <c r="DJ976" s="71"/>
      <c r="DK976" s="71"/>
      <c r="DL976" s="71"/>
    </row>
    <row r="977">
      <c r="D977" s="96"/>
      <c r="G977" s="97"/>
      <c r="R977" s="98"/>
      <c r="BG977" s="96"/>
      <c r="BI977" s="97"/>
      <c r="BL977" s="97"/>
      <c r="BO977" s="97"/>
      <c r="BR977" s="97"/>
      <c r="BU977" s="97"/>
      <c r="BX977" s="97"/>
      <c r="CA977" s="97"/>
      <c r="CD977" s="97"/>
      <c r="CH977" s="99"/>
      <c r="CI977" s="100"/>
      <c r="CJ977" s="101"/>
      <c r="CK977" s="100"/>
      <c r="CL977" s="71"/>
      <c r="CM977" s="102"/>
      <c r="CN977" s="71"/>
      <c r="CO977" s="71"/>
      <c r="CP977" s="101"/>
      <c r="CQ977" s="100"/>
      <c r="CS977" s="49"/>
      <c r="CX977" s="97"/>
      <c r="CY977" s="71"/>
      <c r="CZ977" s="71"/>
      <c r="DB977" s="97"/>
      <c r="DC977" s="104"/>
      <c r="DD977" s="71"/>
      <c r="DE977" s="105"/>
      <c r="DF977" s="71"/>
      <c r="DG977" s="71"/>
      <c r="DH977" s="105"/>
      <c r="DI977" s="71"/>
      <c r="DJ977" s="71"/>
      <c r="DK977" s="71"/>
      <c r="DL977" s="71"/>
    </row>
    <row r="978">
      <c r="D978" s="96"/>
      <c r="G978" s="97"/>
      <c r="R978" s="98"/>
      <c r="BG978" s="96"/>
      <c r="BI978" s="97"/>
      <c r="BL978" s="97"/>
      <c r="BO978" s="97"/>
      <c r="BR978" s="97"/>
      <c r="BU978" s="97"/>
      <c r="BX978" s="97"/>
      <c r="CA978" s="97"/>
      <c r="CD978" s="97"/>
      <c r="CH978" s="99"/>
      <c r="CI978" s="100"/>
      <c r="CJ978" s="101"/>
      <c r="CK978" s="100"/>
      <c r="CL978" s="71"/>
      <c r="CM978" s="102"/>
      <c r="CN978" s="71"/>
      <c r="CO978" s="71"/>
      <c r="CP978" s="101"/>
      <c r="CQ978" s="100"/>
      <c r="CS978" s="49"/>
      <c r="CX978" s="97"/>
      <c r="CY978" s="71"/>
      <c r="CZ978" s="71"/>
      <c r="DB978" s="97"/>
      <c r="DC978" s="104"/>
      <c r="DD978" s="71"/>
      <c r="DE978" s="105"/>
      <c r="DF978" s="71"/>
      <c r="DG978" s="71"/>
      <c r="DH978" s="105"/>
      <c r="DI978" s="71"/>
      <c r="DJ978" s="71"/>
      <c r="DK978" s="71"/>
      <c r="DL978" s="71"/>
    </row>
    <row r="979">
      <c r="D979" s="96"/>
      <c r="G979" s="97"/>
      <c r="R979" s="98"/>
      <c r="BG979" s="96"/>
      <c r="BI979" s="97"/>
      <c r="BL979" s="97"/>
      <c r="BO979" s="97"/>
      <c r="BR979" s="97"/>
      <c r="BU979" s="97"/>
      <c r="BX979" s="97"/>
      <c r="CA979" s="97"/>
      <c r="CD979" s="97"/>
      <c r="CH979" s="99"/>
      <c r="CI979" s="100"/>
      <c r="CJ979" s="101"/>
      <c r="CK979" s="100"/>
      <c r="CL979" s="71"/>
      <c r="CM979" s="102"/>
      <c r="CN979" s="71"/>
      <c r="CO979" s="71"/>
      <c r="CP979" s="101"/>
      <c r="CQ979" s="100"/>
      <c r="CS979" s="49"/>
      <c r="CX979" s="97"/>
      <c r="CY979" s="71"/>
      <c r="CZ979" s="71"/>
      <c r="DB979" s="97"/>
      <c r="DC979" s="104"/>
      <c r="DD979" s="71"/>
      <c r="DE979" s="105"/>
      <c r="DF979" s="71"/>
      <c r="DG979" s="71"/>
      <c r="DH979" s="105"/>
      <c r="DI979" s="71"/>
      <c r="DJ979" s="71"/>
      <c r="DK979" s="71"/>
      <c r="DL979" s="71"/>
    </row>
    <row r="980">
      <c r="D980" s="96"/>
      <c r="G980" s="97"/>
      <c r="R980" s="98"/>
      <c r="BG980" s="96"/>
      <c r="BI980" s="97"/>
      <c r="BL980" s="97"/>
      <c r="BO980" s="97"/>
      <c r="BR980" s="97"/>
      <c r="BU980" s="97"/>
      <c r="BX980" s="97"/>
      <c r="CA980" s="97"/>
      <c r="CD980" s="97"/>
      <c r="CH980" s="99"/>
      <c r="CI980" s="100"/>
      <c r="CJ980" s="101"/>
      <c r="CK980" s="100"/>
      <c r="CL980" s="71"/>
      <c r="CM980" s="102"/>
      <c r="CN980" s="71"/>
      <c r="CO980" s="71"/>
      <c r="CP980" s="101"/>
      <c r="CQ980" s="100"/>
      <c r="CS980" s="49"/>
      <c r="CX980" s="97"/>
      <c r="CY980" s="71"/>
      <c r="CZ980" s="71"/>
      <c r="DB980" s="97"/>
      <c r="DC980" s="104"/>
      <c r="DD980" s="71"/>
      <c r="DE980" s="105"/>
      <c r="DF980" s="71"/>
      <c r="DG980" s="71"/>
      <c r="DH980" s="105"/>
      <c r="DI980" s="71"/>
      <c r="DJ980" s="71"/>
      <c r="DK980" s="71"/>
      <c r="DL980" s="71"/>
    </row>
    <row r="981">
      <c r="D981" s="96"/>
      <c r="G981" s="97"/>
      <c r="R981" s="98"/>
      <c r="BG981" s="96"/>
      <c r="BI981" s="97"/>
      <c r="BL981" s="97"/>
      <c r="BO981" s="97"/>
      <c r="BR981" s="97"/>
      <c r="BU981" s="97"/>
      <c r="BX981" s="97"/>
      <c r="CA981" s="97"/>
      <c r="CD981" s="97"/>
      <c r="CH981" s="99"/>
      <c r="CI981" s="100"/>
      <c r="CJ981" s="101"/>
      <c r="CK981" s="100"/>
      <c r="CL981" s="71"/>
      <c r="CM981" s="102"/>
      <c r="CN981" s="71"/>
      <c r="CO981" s="71"/>
      <c r="CP981" s="101"/>
      <c r="CQ981" s="100"/>
      <c r="CS981" s="49"/>
      <c r="CX981" s="97"/>
      <c r="CY981" s="71"/>
      <c r="CZ981" s="71"/>
      <c r="DB981" s="97"/>
      <c r="DC981" s="104"/>
      <c r="DD981" s="71"/>
      <c r="DE981" s="105"/>
      <c r="DF981" s="71"/>
      <c r="DG981" s="71"/>
      <c r="DH981" s="105"/>
      <c r="DI981" s="71"/>
      <c r="DJ981" s="71"/>
      <c r="DK981" s="71"/>
      <c r="DL981" s="71"/>
    </row>
    <row r="982">
      <c r="D982" s="96"/>
      <c r="G982" s="97"/>
      <c r="R982" s="98"/>
      <c r="BG982" s="96"/>
      <c r="BI982" s="97"/>
      <c r="BL982" s="97"/>
      <c r="BO982" s="97"/>
      <c r="BR982" s="97"/>
      <c r="BU982" s="97"/>
      <c r="BX982" s="97"/>
      <c r="CA982" s="97"/>
      <c r="CD982" s="97"/>
      <c r="CH982" s="99"/>
      <c r="CI982" s="100"/>
      <c r="CJ982" s="101"/>
      <c r="CK982" s="100"/>
      <c r="CL982" s="71"/>
      <c r="CM982" s="102"/>
      <c r="CN982" s="71"/>
      <c r="CO982" s="71"/>
      <c r="CP982" s="101"/>
      <c r="CQ982" s="100"/>
      <c r="CS982" s="49"/>
      <c r="CX982" s="97"/>
      <c r="CY982" s="71"/>
      <c r="CZ982" s="71"/>
      <c r="DB982" s="97"/>
      <c r="DC982" s="104"/>
      <c r="DD982" s="71"/>
      <c r="DE982" s="105"/>
      <c r="DF982" s="71"/>
      <c r="DG982" s="71"/>
      <c r="DH982" s="105"/>
      <c r="DI982" s="71"/>
      <c r="DJ982" s="71"/>
      <c r="DK982" s="71"/>
      <c r="DL982" s="71"/>
    </row>
    <row r="983">
      <c r="D983" s="96"/>
      <c r="G983" s="97"/>
      <c r="R983" s="98"/>
      <c r="BG983" s="96"/>
      <c r="BI983" s="97"/>
      <c r="BL983" s="97"/>
      <c r="BO983" s="97"/>
      <c r="BR983" s="97"/>
      <c r="BU983" s="97"/>
      <c r="BX983" s="97"/>
      <c r="CA983" s="97"/>
      <c r="CD983" s="97"/>
      <c r="CH983" s="99"/>
      <c r="CI983" s="100"/>
      <c r="CJ983" s="101"/>
      <c r="CK983" s="100"/>
      <c r="CL983" s="71"/>
      <c r="CM983" s="102"/>
      <c r="CN983" s="71"/>
      <c r="CO983" s="71"/>
      <c r="CP983" s="101"/>
      <c r="CQ983" s="100"/>
      <c r="CS983" s="49"/>
      <c r="CX983" s="97"/>
      <c r="CY983" s="71"/>
      <c r="CZ983" s="71"/>
      <c r="DB983" s="97"/>
      <c r="DC983" s="104"/>
      <c r="DD983" s="71"/>
      <c r="DE983" s="105"/>
      <c r="DF983" s="71"/>
      <c r="DG983" s="71"/>
      <c r="DH983" s="105"/>
      <c r="DI983" s="71"/>
      <c r="DJ983" s="71"/>
      <c r="DK983" s="71"/>
      <c r="DL983" s="71"/>
    </row>
    <row r="984">
      <c r="D984" s="96"/>
      <c r="G984" s="97"/>
      <c r="R984" s="98"/>
      <c r="BG984" s="96"/>
      <c r="BI984" s="97"/>
      <c r="BL984" s="97"/>
      <c r="BO984" s="97"/>
      <c r="BR984" s="97"/>
      <c r="BU984" s="97"/>
      <c r="BX984" s="97"/>
      <c r="CA984" s="97"/>
      <c r="CD984" s="97"/>
      <c r="CH984" s="99"/>
      <c r="CI984" s="100"/>
      <c r="CJ984" s="101"/>
      <c r="CK984" s="100"/>
      <c r="CL984" s="71"/>
      <c r="CM984" s="102"/>
      <c r="CN984" s="71"/>
      <c r="CO984" s="71"/>
      <c r="CP984" s="101"/>
      <c r="CQ984" s="100"/>
      <c r="CS984" s="49"/>
      <c r="CX984" s="97"/>
      <c r="CY984" s="71"/>
      <c r="CZ984" s="71"/>
      <c r="DB984" s="97"/>
      <c r="DC984" s="104"/>
      <c r="DD984" s="71"/>
      <c r="DE984" s="105"/>
      <c r="DF984" s="71"/>
      <c r="DG984" s="71"/>
      <c r="DH984" s="105"/>
      <c r="DI984" s="71"/>
      <c r="DJ984" s="71"/>
      <c r="DK984" s="71"/>
      <c r="DL984" s="71"/>
    </row>
    <row r="985">
      <c r="D985" s="96"/>
      <c r="G985" s="97"/>
      <c r="R985" s="98"/>
      <c r="BG985" s="96"/>
      <c r="BI985" s="97"/>
      <c r="BL985" s="97"/>
      <c r="BO985" s="97"/>
      <c r="BR985" s="97"/>
      <c r="BU985" s="97"/>
      <c r="BX985" s="97"/>
      <c r="CA985" s="97"/>
      <c r="CD985" s="97"/>
      <c r="CH985" s="99"/>
      <c r="CI985" s="100"/>
      <c r="CJ985" s="101"/>
      <c r="CK985" s="100"/>
      <c r="CL985" s="71"/>
      <c r="CM985" s="102"/>
      <c r="CN985" s="71"/>
      <c r="CO985" s="71"/>
      <c r="CP985" s="101"/>
      <c r="CQ985" s="100"/>
      <c r="CS985" s="49"/>
      <c r="CX985" s="97"/>
      <c r="CY985" s="71"/>
      <c r="CZ985" s="71"/>
      <c r="DB985" s="97"/>
      <c r="DC985" s="104"/>
      <c r="DD985" s="71"/>
      <c r="DE985" s="105"/>
      <c r="DF985" s="71"/>
      <c r="DG985" s="71"/>
      <c r="DH985" s="105"/>
      <c r="DI985" s="71"/>
      <c r="DJ985" s="71"/>
      <c r="DK985" s="71"/>
      <c r="DL985" s="71"/>
    </row>
    <row r="986">
      <c r="D986" s="96"/>
      <c r="G986" s="97"/>
      <c r="R986" s="98"/>
      <c r="BG986" s="96"/>
      <c r="BI986" s="97"/>
      <c r="BL986" s="97"/>
      <c r="BO986" s="97"/>
      <c r="BR986" s="97"/>
      <c r="BU986" s="97"/>
      <c r="BX986" s="97"/>
      <c r="CA986" s="97"/>
      <c r="CD986" s="97"/>
      <c r="CH986" s="99"/>
      <c r="CI986" s="100"/>
      <c r="CJ986" s="101"/>
      <c r="CK986" s="100"/>
      <c r="CL986" s="71"/>
      <c r="CM986" s="102"/>
      <c r="CN986" s="71"/>
      <c r="CO986" s="71"/>
      <c r="CP986" s="101"/>
      <c r="CQ986" s="100"/>
      <c r="CS986" s="49"/>
      <c r="CX986" s="97"/>
      <c r="CY986" s="71"/>
      <c r="CZ986" s="71"/>
      <c r="DB986" s="97"/>
      <c r="DC986" s="104"/>
      <c r="DD986" s="71"/>
      <c r="DE986" s="105"/>
      <c r="DF986" s="71"/>
      <c r="DG986" s="71"/>
      <c r="DH986" s="105"/>
      <c r="DI986" s="71"/>
      <c r="DJ986" s="71"/>
      <c r="DK986" s="71"/>
      <c r="DL986" s="71"/>
    </row>
    <row r="987">
      <c r="D987" s="96"/>
      <c r="G987" s="97"/>
      <c r="R987" s="98"/>
      <c r="BG987" s="96"/>
      <c r="BI987" s="97"/>
      <c r="BL987" s="97"/>
      <c r="BO987" s="97"/>
      <c r="BR987" s="97"/>
      <c r="BU987" s="97"/>
      <c r="BX987" s="97"/>
      <c r="CA987" s="97"/>
      <c r="CD987" s="97"/>
      <c r="CH987" s="99"/>
      <c r="CI987" s="100"/>
      <c r="CJ987" s="101"/>
      <c r="CK987" s="100"/>
      <c r="CL987" s="71"/>
      <c r="CM987" s="102"/>
      <c r="CN987" s="71"/>
      <c r="CO987" s="71"/>
      <c r="CP987" s="101"/>
      <c r="CQ987" s="100"/>
      <c r="CS987" s="49"/>
      <c r="CX987" s="97"/>
      <c r="CY987" s="71"/>
      <c r="CZ987" s="71"/>
      <c r="DB987" s="97"/>
      <c r="DC987" s="104"/>
      <c r="DD987" s="71"/>
      <c r="DE987" s="105"/>
      <c r="DF987" s="71"/>
      <c r="DG987" s="71"/>
      <c r="DH987" s="105"/>
      <c r="DI987" s="71"/>
      <c r="DJ987" s="71"/>
      <c r="DK987" s="71"/>
      <c r="DL987" s="71"/>
    </row>
    <row r="988">
      <c r="D988" s="96"/>
      <c r="G988" s="97"/>
      <c r="R988" s="98"/>
      <c r="BG988" s="96"/>
      <c r="BI988" s="97"/>
      <c r="BL988" s="97"/>
      <c r="BO988" s="97"/>
      <c r="BR988" s="97"/>
      <c r="BU988" s="97"/>
      <c r="BX988" s="97"/>
      <c r="CA988" s="97"/>
      <c r="CD988" s="97"/>
      <c r="CH988" s="99"/>
      <c r="CI988" s="100"/>
      <c r="CJ988" s="101"/>
      <c r="CK988" s="100"/>
      <c r="CL988" s="71"/>
      <c r="CM988" s="102"/>
      <c r="CN988" s="71"/>
      <c r="CO988" s="71"/>
      <c r="CP988" s="101"/>
      <c r="CQ988" s="100"/>
      <c r="CS988" s="49"/>
      <c r="CX988" s="97"/>
      <c r="CY988" s="71"/>
      <c r="CZ988" s="71"/>
      <c r="DB988" s="97"/>
      <c r="DC988" s="104"/>
      <c r="DD988" s="71"/>
      <c r="DE988" s="105"/>
      <c r="DF988" s="71"/>
      <c r="DG988" s="71"/>
      <c r="DH988" s="105"/>
      <c r="DI988" s="71"/>
      <c r="DJ988" s="71"/>
      <c r="DK988" s="71"/>
      <c r="DL988" s="71"/>
    </row>
    <row r="989">
      <c r="D989" s="96"/>
      <c r="G989" s="97"/>
      <c r="R989" s="98"/>
      <c r="BG989" s="96"/>
      <c r="BI989" s="97"/>
      <c r="BL989" s="97"/>
      <c r="BO989" s="97"/>
      <c r="BR989" s="97"/>
      <c r="BU989" s="97"/>
      <c r="BX989" s="97"/>
      <c r="CA989" s="97"/>
      <c r="CD989" s="97"/>
      <c r="CH989" s="99"/>
      <c r="CI989" s="100"/>
      <c r="CJ989" s="101"/>
      <c r="CK989" s="100"/>
      <c r="CL989" s="71"/>
      <c r="CM989" s="102"/>
      <c r="CN989" s="71"/>
      <c r="CO989" s="71"/>
      <c r="CP989" s="101"/>
      <c r="CQ989" s="100"/>
      <c r="CS989" s="49"/>
      <c r="CX989" s="97"/>
      <c r="CY989" s="71"/>
      <c r="CZ989" s="71"/>
      <c r="DB989" s="97"/>
      <c r="DC989" s="104"/>
      <c r="DD989" s="71"/>
      <c r="DE989" s="105"/>
      <c r="DF989" s="71"/>
      <c r="DG989" s="71"/>
      <c r="DH989" s="105"/>
      <c r="DI989" s="71"/>
      <c r="DJ989" s="71"/>
      <c r="DK989" s="71"/>
      <c r="DL989" s="71"/>
    </row>
    <row r="990">
      <c r="D990" s="96"/>
      <c r="G990" s="97"/>
      <c r="R990" s="98"/>
      <c r="BG990" s="96"/>
      <c r="BI990" s="97"/>
      <c r="BL990" s="97"/>
      <c r="BO990" s="97"/>
      <c r="BR990" s="97"/>
      <c r="BU990" s="97"/>
      <c r="BX990" s="97"/>
      <c r="CA990" s="97"/>
      <c r="CD990" s="97"/>
      <c r="CH990" s="99"/>
      <c r="CI990" s="100"/>
      <c r="CJ990" s="101"/>
      <c r="CK990" s="100"/>
      <c r="CL990" s="71"/>
      <c r="CM990" s="102"/>
      <c r="CN990" s="71"/>
      <c r="CO990" s="71"/>
      <c r="CP990" s="101"/>
      <c r="CQ990" s="100"/>
      <c r="CS990" s="49"/>
      <c r="CX990" s="97"/>
      <c r="CY990" s="71"/>
      <c r="CZ990" s="71"/>
      <c r="DB990" s="97"/>
      <c r="DC990" s="104"/>
      <c r="DD990" s="71"/>
      <c r="DE990" s="105"/>
      <c r="DF990" s="71"/>
      <c r="DG990" s="71"/>
      <c r="DH990" s="105"/>
      <c r="DI990" s="71"/>
      <c r="DJ990" s="71"/>
      <c r="DK990" s="71"/>
      <c r="DL990" s="71"/>
    </row>
    <row r="991">
      <c r="D991" s="96"/>
      <c r="G991" s="97"/>
      <c r="R991" s="98"/>
      <c r="BG991" s="96"/>
      <c r="BI991" s="97"/>
      <c r="BL991" s="97"/>
      <c r="BO991" s="97"/>
      <c r="BR991" s="97"/>
      <c r="BU991" s="97"/>
      <c r="BX991" s="97"/>
      <c r="CA991" s="97"/>
      <c r="CD991" s="97"/>
      <c r="CH991" s="99"/>
      <c r="CI991" s="100"/>
      <c r="CJ991" s="101"/>
      <c r="CK991" s="100"/>
      <c r="CL991" s="71"/>
      <c r="CM991" s="102"/>
      <c r="CN991" s="71"/>
      <c r="CO991" s="71"/>
      <c r="CP991" s="101"/>
      <c r="CQ991" s="100"/>
      <c r="CS991" s="49"/>
      <c r="CX991" s="97"/>
      <c r="CY991" s="71"/>
      <c r="CZ991" s="71"/>
      <c r="DB991" s="97"/>
      <c r="DC991" s="104"/>
      <c r="DD991" s="71"/>
      <c r="DE991" s="105"/>
      <c r="DF991" s="71"/>
      <c r="DG991" s="71"/>
      <c r="DH991" s="105"/>
      <c r="DI991" s="71"/>
      <c r="DJ991" s="71"/>
      <c r="DK991" s="71"/>
      <c r="DL991" s="71"/>
    </row>
    <row r="992">
      <c r="D992" s="96"/>
      <c r="G992" s="97"/>
      <c r="R992" s="98"/>
      <c r="BG992" s="96"/>
      <c r="BI992" s="97"/>
      <c r="BL992" s="97"/>
      <c r="BO992" s="97"/>
      <c r="BR992" s="97"/>
      <c r="BU992" s="97"/>
      <c r="BX992" s="97"/>
      <c r="CA992" s="97"/>
      <c r="CD992" s="97"/>
      <c r="CH992" s="99"/>
      <c r="CI992" s="100"/>
      <c r="CJ992" s="101"/>
      <c r="CK992" s="100"/>
      <c r="CL992" s="71"/>
      <c r="CM992" s="102"/>
      <c r="CN992" s="71"/>
      <c r="CO992" s="71"/>
      <c r="CP992" s="101"/>
      <c r="CQ992" s="100"/>
      <c r="CS992" s="49"/>
      <c r="CX992" s="97"/>
      <c r="CY992" s="71"/>
      <c r="CZ992" s="71"/>
      <c r="DB992" s="97"/>
      <c r="DC992" s="104"/>
      <c r="DD992" s="71"/>
      <c r="DE992" s="105"/>
      <c r="DF992" s="71"/>
      <c r="DG992" s="71"/>
      <c r="DH992" s="105"/>
      <c r="DI992" s="71"/>
      <c r="DJ992" s="71"/>
      <c r="DK992" s="71"/>
      <c r="DL992" s="71"/>
    </row>
    <row r="993">
      <c r="D993" s="96"/>
      <c r="G993" s="97"/>
      <c r="R993" s="98"/>
      <c r="BG993" s="96"/>
      <c r="BI993" s="97"/>
      <c r="BL993" s="97"/>
      <c r="BO993" s="97"/>
      <c r="BR993" s="97"/>
      <c r="BU993" s="97"/>
      <c r="BX993" s="97"/>
      <c r="CA993" s="97"/>
      <c r="CD993" s="97"/>
      <c r="CH993" s="99"/>
      <c r="CI993" s="100"/>
      <c r="CJ993" s="101"/>
      <c r="CK993" s="100"/>
      <c r="CL993" s="71"/>
      <c r="CM993" s="102"/>
      <c r="CN993" s="71"/>
      <c r="CO993" s="71"/>
      <c r="CP993" s="101"/>
      <c r="CQ993" s="100"/>
      <c r="CS993" s="49"/>
      <c r="CX993" s="97"/>
      <c r="CY993" s="71"/>
      <c r="CZ993" s="71"/>
      <c r="DB993" s="97"/>
      <c r="DC993" s="104"/>
      <c r="DD993" s="71"/>
      <c r="DE993" s="105"/>
      <c r="DF993" s="71"/>
      <c r="DG993" s="71"/>
      <c r="DH993" s="105"/>
      <c r="DI993" s="71"/>
      <c r="DJ993" s="71"/>
      <c r="DK993" s="71"/>
      <c r="DL993" s="71"/>
    </row>
    <row r="994">
      <c r="D994" s="96"/>
      <c r="G994" s="97"/>
      <c r="R994" s="98"/>
      <c r="BG994" s="96"/>
      <c r="BI994" s="97"/>
      <c r="BL994" s="97"/>
      <c r="BO994" s="97"/>
      <c r="BR994" s="97"/>
      <c r="BU994" s="97"/>
      <c r="BX994" s="97"/>
      <c r="CA994" s="97"/>
      <c r="CD994" s="97"/>
      <c r="CH994" s="99"/>
      <c r="CI994" s="100"/>
      <c r="CJ994" s="101"/>
      <c r="CK994" s="100"/>
      <c r="CL994" s="71"/>
      <c r="CM994" s="102"/>
      <c r="CN994" s="71"/>
      <c r="CO994" s="71"/>
      <c r="CP994" s="101"/>
      <c r="CQ994" s="100"/>
      <c r="CS994" s="49"/>
      <c r="CX994" s="97"/>
      <c r="CY994" s="71"/>
      <c r="CZ994" s="71"/>
      <c r="DB994" s="97"/>
      <c r="DC994" s="104"/>
      <c r="DD994" s="71"/>
      <c r="DE994" s="105"/>
      <c r="DF994" s="71"/>
      <c r="DG994" s="71"/>
      <c r="DH994" s="105"/>
      <c r="DI994" s="71"/>
      <c r="DJ994" s="71"/>
      <c r="DK994" s="71"/>
      <c r="DL994" s="71"/>
    </row>
    <row r="995">
      <c r="D995" s="106"/>
      <c r="E995" s="107"/>
      <c r="F995" s="107"/>
      <c r="G995" s="108"/>
      <c r="R995" s="98"/>
      <c r="BG995" s="96"/>
      <c r="BI995" s="97"/>
      <c r="BL995" s="97"/>
      <c r="BO995" s="97"/>
      <c r="BR995" s="97"/>
      <c r="BU995" s="97"/>
      <c r="BX995" s="97"/>
      <c r="CA995" s="97"/>
      <c r="CD995" s="97"/>
      <c r="CH995" s="99"/>
      <c r="CI995" s="100"/>
      <c r="CJ995" s="101"/>
      <c r="CK995" s="100"/>
      <c r="CL995" s="71"/>
      <c r="CM995" s="102"/>
      <c r="CN995" s="71"/>
      <c r="CO995" s="71"/>
      <c r="CP995" s="101"/>
      <c r="CQ995" s="100"/>
      <c r="CS995" s="49"/>
      <c r="CX995" s="97"/>
      <c r="CY995" s="71"/>
      <c r="CZ995" s="71"/>
      <c r="DB995" s="97"/>
      <c r="DC995" s="104"/>
      <c r="DD995" s="71"/>
      <c r="DE995" s="105"/>
      <c r="DF995" s="71"/>
      <c r="DG995" s="71"/>
      <c r="DH995" s="105"/>
      <c r="DI995" s="71"/>
      <c r="DJ995" s="71"/>
      <c r="DK995" s="71"/>
      <c r="DL995" s="71"/>
    </row>
    <row r="996">
      <c r="R996" s="98"/>
      <c r="CH996" s="99"/>
      <c r="CI996" s="100"/>
      <c r="CJ996" s="101"/>
      <c r="CK996" s="100"/>
      <c r="CL996" s="71"/>
      <c r="CM996" s="102"/>
      <c r="CN996" s="71"/>
      <c r="CO996" s="71"/>
      <c r="CP996" s="101"/>
      <c r="CQ996" s="100"/>
      <c r="CS996" s="49"/>
      <c r="CY996" s="71"/>
      <c r="CZ996" s="71"/>
      <c r="DB996" s="97"/>
      <c r="DC996" s="104"/>
      <c r="DD996" s="71"/>
      <c r="DE996" s="105"/>
      <c r="DF996" s="71"/>
      <c r="DG996" s="71"/>
      <c r="DH996" s="105"/>
      <c r="DI996" s="71"/>
      <c r="DJ996" s="71"/>
      <c r="DK996" s="71"/>
      <c r="DL996" s="71"/>
    </row>
    <row r="997">
      <c r="R997" s="98"/>
      <c r="CH997" s="99"/>
      <c r="CI997" s="100"/>
      <c r="CJ997" s="101"/>
      <c r="CK997" s="100"/>
      <c r="CL997" s="71"/>
      <c r="CM997" s="102"/>
      <c r="CN997" s="71"/>
      <c r="CO997" s="71"/>
      <c r="CP997" s="101"/>
      <c r="CQ997" s="100"/>
      <c r="CS997" s="49"/>
      <c r="CY997" s="71"/>
      <c r="CZ997" s="71"/>
      <c r="DB997" s="97"/>
      <c r="DC997" s="104"/>
      <c r="DD997" s="71"/>
      <c r="DE997" s="105"/>
      <c r="DF997" s="71"/>
      <c r="DG997" s="71"/>
      <c r="DH997" s="105"/>
      <c r="DI997" s="71"/>
      <c r="DJ997" s="71"/>
      <c r="DK997" s="71"/>
      <c r="DL997" s="71"/>
    </row>
    <row r="998">
      <c r="R998" s="98"/>
      <c r="CH998" s="99"/>
      <c r="CI998" s="100"/>
      <c r="CJ998" s="101"/>
      <c r="CK998" s="100"/>
      <c r="CL998" s="71"/>
      <c r="CM998" s="102"/>
      <c r="CN998" s="71"/>
      <c r="CO998" s="71"/>
      <c r="CP998" s="101"/>
      <c r="CQ998" s="100"/>
      <c r="CS998" s="49"/>
      <c r="CY998" s="71"/>
      <c r="CZ998" s="71"/>
      <c r="DB998" s="97"/>
      <c r="DC998" s="104"/>
      <c r="DD998" s="71"/>
      <c r="DE998" s="105"/>
      <c r="DF998" s="71"/>
      <c r="DG998" s="71"/>
      <c r="DH998" s="105"/>
      <c r="DI998" s="71"/>
      <c r="DJ998" s="71"/>
      <c r="DK998" s="71"/>
      <c r="DL998" s="71"/>
    </row>
    <row r="999">
      <c r="R999" s="98"/>
      <c r="CH999" s="99"/>
      <c r="CI999" s="100"/>
      <c r="CJ999" s="101"/>
      <c r="CK999" s="100"/>
      <c r="CL999" s="71"/>
      <c r="CM999" s="102"/>
      <c r="CN999" s="71"/>
      <c r="CO999" s="71"/>
      <c r="CP999" s="101"/>
      <c r="CQ999" s="100"/>
      <c r="CS999" s="49"/>
      <c r="DB999" s="97"/>
      <c r="DC999" s="104"/>
      <c r="DD999" s="71"/>
      <c r="DE999" s="105"/>
      <c r="DF999" s="71"/>
      <c r="DG999" s="71"/>
      <c r="DH999" s="105"/>
      <c r="DI999" s="71"/>
      <c r="DJ999" s="71"/>
      <c r="DK999" s="71"/>
      <c r="DL999" s="71"/>
    </row>
    <row r="1000">
      <c r="R1000" s="98"/>
      <c r="CH1000" s="99"/>
      <c r="CI1000" s="100"/>
      <c r="CJ1000" s="101"/>
      <c r="CK1000" s="100"/>
      <c r="CL1000" s="71"/>
      <c r="CM1000" s="102"/>
      <c r="CN1000" s="71"/>
      <c r="CO1000" s="71"/>
      <c r="CP1000" s="101"/>
      <c r="CQ1000" s="100"/>
      <c r="CS1000" s="49"/>
      <c r="DB1000" s="97"/>
      <c r="DC1000" s="104"/>
      <c r="DD1000" s="71"/>
      <c r="DE1000" s="105"/>
      <c r="DF1000" s="71"/>
      <c r="DG1000" s="71"/>
      <c r="DH1000" s="105"/>
      <c r="DI1000" s="71"/>
      <c r="DJ1000" s="71"/>
      <c r="DK1000" s="71"/>
      <c r="DL1000" s="71"/>
    </row>
    <row r="1001">
      <c r="R1001" s="98"/>
      <c r="CH1001" s="99"/>
      <c r="CI1001" s="100"/>
      <c r="CJ1001" s="101"/>
      <c r="CK1001" s="100"/>
      <c r="CL1001" s="71"/>
      <c r="CM1001" s="102"/>
      <c r="CN1001" s="71"/>
      <c r="CO1001" s="71"/>
      <c r="CP1001" s="101"/>
      <c r="CQ1001" s="100"/>
      <c r="CS1001" s="49"/>
      <c r="DB1001" s="97"/>
      <c r="DC1001" s="96"/>
      <c r="DE1001" s="97"/>
      <c r="DH1001" s="97"/>
    </row>
    <row r="1002">
      <c r="R1002" s="98"/>
      <c r="CH1002" s="99"/>
      <c r="CI1002" s="100"/>
      <c r="CJ1002" s="101"/>
      <c r="CK1002" s="100"/>
      <c r="CL1002" s="71"/>
      <c r="CM1002" s="102"/>
      <c r="CN1002" s="71"/>
      <c r="CO1002" s="71"/>
      <c r="CP1002" s="101"/>
      <c r="CQ1002" s="100"/>
      <c r="CS1002" s="49"/>
      <c r="DB1002" s="97"/>
      <c r="DC1002" s="96"/>
      <c r="DE1002" s="97"/>
      <c r="DH1002" s="97"/>
    </row>
    <row r="1003">
      <c r="R1003" s="98"/>
      <c r="CH1003" s="99"/>
      <c r="CI1003" s="100"/>
      <c r="CJ1003" s="101"/>
      <c r="CK1003" s="100"/>
      <c r="CL1003" s="71"/>
      <c r="CM1003" s="102"/>
      <c r="CN1003" s="71"/>
      <c r="CO1003" s="71"/>
      <c r="CP1003" s="101"/>
      <c r="CQ1003" s="100"/>
      <c r="CS1003" s="49"/>
      <c r="DB1003" s="97"/>
      <c r="DC1003" s="96"/>
      <c r="DE1003" s="97"/>
      <c r="DH1003" s="97"/>
    </row>
    <row r="1004">
      <c r="R1004" s="98"/>
      <c r="CH1004" s="99"/>
      <c r="CI1004" s="100"/>
      <c r="CJ1004" s="101"/>
      <c r="CK1004" s="100"/>
      <c r="CL1004" s="71"/>
      <c r="CM1004" s="102"/>
      <c r="CN1004" s="71"/>
      <c r="CO1004" s="71"/>
      <c r="CP1004" s="101"/>
      <c r="CQ1004" s="100"/>
      <c r="CS1004" s="49"/>
      <c r="DB1004" s="97"/>
      <c r="DC1004" s="96"/>
      <c r="DE1004" s="97"/>
      <c r="DH1004" s="97"/>
    </row>
    <row r="1005">
      <c r="R1005" s="98"/>
      <c r="CH1005" s="99"/>
      <c r="CI1005" s="100"/>
      <c r="CJ1005" s="101"/>
      <c r="CK1005" s="100"/>
      <c r="CL1005" s="71"/>
      <c r="CM1005" s="102"/>
      <c r="CN1005" s="71"/>
      <c r="CO1005" s="71"/>
      <c r="CP1005" s="101"/>
      <c r="CQ1005" s="100"/>
      <c r="CS1005" s="49"/>
      <c r="DB1005" s="97"/>
      <c r="DC1005" s="96"/>
      <c r="DE1005" s="97"/>
      <c r="DH1005" s="97"/>
    </row>
    <row r="1006">
      <c r="R1006" s="98"/>
      <c r="CH1006" s="99"/>
      <c r="CI1006" s="100"/>
      <c r="CJ1006" s="101"/>
      <c r="CK1006" s="100"/>
      <c r="CL1006" s="71"/>
      <c r="CM1006" s="102"/>
      <c r="CN1006" s="71"/>
      <c r="CO1006" s="71"/>
      <c r="CP1006" s="101"/>
      <c r="CQ1006" s="100"/>
      <c r="CS1006" s="49"/>
      <c r="DB1006" s="97"/>
      <c r="DC1006" s="96"/>
      <c r="DE1006" s="97"/>
      <c r="DH1006" s="97"/>
    </row>
    <row r="1007">
      <c r="R1007" s="98"/>
      <c r="CH1007" s="99"/>
      <c r="CI1007" s="100"/>
      <c r="CJ1007" s="101"/>
      <c r="CK1007" s="100"/>
      <c r="CL1007" s="71"/>
      <c r="CM1007" s="102"/>
      <c r="CN1007" s="71"/>
      <c r="CO1007" s="71"/>
      <c r="CP1007" s="101"/>
      <c r="CQ1007" s="100"/>
      <c r="CS1007" s="49"/>
      <c r="DB1007" s="97"/>
      <c r="DC1007" s="96"/>
      <c r="DE1007" s="97"/>
      <c r="DH1007" s="97"/>
    </row>
    <row r="1008">
      <c r="R1008" s="98"/>
      <c r="CH1008" s="99"/>
      <c r="CI1008" s="100"/>
      <c r="CJ1008" s="101"/>
      <c r="CK1008" s="100"/>
      <c r="CL1008" s="71"/>
      <c r="CM1008" s="102"/>
      <c r="CN1008" s="71"/>
      <c r="CO1008" s="71"/>
      <c r="CP1008" s="101"/>
      <c r="CQ1008" s="100"/>
      <c r="CS1008" s="49"/>
      <c r="DB1008" s="97"/>
      <c r="DC1008" s="96"/>
      <c r="DE1008" s="97"/>
      <c r="DH1008" s="97"/>
    </row>
    <row r="1009">
      <c r="R1009" s="98"/>
      <c r="CH1009" s="99"/>
      <c r="CI1009" s="100"/>
      <c r="CJ1009" s="101"/>
      <c r="CK1009" s="100"/>
      <c r="CL1009" s="71"/>
      <c r="CM1009" s="102"/>
      <c r="CN1009" s="71"/>
      <c r="CO1009" s="71"/>
      <c r="CP1009" s="101"/>
      <c r="CQ1009" s="100"/>
      <c r="CS1009" s="49"/>
      <c r="DB1009" s="97"/>
      <c r="DC1009" s="96"/>
      <c r="DE1009" s="97"/>
      <c r="DH1009" s="97"/>
    </row>
    <row r="1010">
      <c r="R1010" s="98"/>
      <c r="CH1010" s="99"/>
      <c r="CI1010" s="100"/>
      <c r="CJ1010" s="101"/>
      <c r="CK1010" s="100"/>
      <c r="CL1010" s="71"/>
      <c r="CM1010" s="102"/>
      <c r="CN1010" s="71"/>
      <c r="CO1010" s="71"/>
      <c r="CP1010" s="101"/>
      <c r="CQ1010" s="100"/>
      <c r="CS1010" s="49"/>
      <c r="DB1010" s="97"/>
      <c r="DC1010" s="96"/>
      <c r="DE1010" s="97"/>
      <c r="DH1010" s="97"/>
    </row>
    <row r="1011">
      <c r="R1011" s="98"/>
      <c r="CH1011" s="99"/>
      <c r="CI1011" s="100"/>
      <c r="CJ1011" s="101"/>
      <c r="CK1011" s="100"/>
      <c r="CL1011" s="71"/>
      <c r="CM1011" s="102"/>
      <c r="CN1011" s="71"/>
      <c r="CO1011" s="71"/>
      <c r="CP1011" s="101"/>
      <c r="CQ1011" s="100"/>
      <c r="CS1011" s="49"/>
      <c r="DB1011" s="97"/>
      <c r="DC1011" s="96"/>
      <c r="DE1011" s="97"/>
      <c r="DH1011" s="97"/>
    </row>
    <row r="1012">
      <c r="R1012" s="98"/>
      <c r="CH1012" s="99"/>
      <c r="CI1012" s="100"/>
      <c r="CJ1012" s="101"/>
      <c r="CK1012" s="100"/>
      <c r="CL1012" s="71"/>
      <c r="CM1012" s="102"/>
      <c r="CN1012" s="71"/>
      <c r="CO1012" s="71"/>
      <c r="CP1012" s="101"/>
      <c r="CQ1012" s="100"/>
      <c r="CS1012" s="49"/>
      <c r="DB1012" s="97"/>
      <c r="DC1012" s="96"/>
      <c r="DE1012" s="97"/>
      <c r="DH1012" s="97"/>
    </row>
    <row r="1013">
      <c r="R1013" s="98"/>
      <c r="CH1013" s="99"/>
      <c r="CI1013" s="100"/>
      <c r="CJ1013" s="101"/>
      <c r="CK1013" s="100"/>
      <c r="CL1013" s="71"/>
      <c r="CM1013" s="102"/>
      <c r="CN1013" s="71"/>
      <c r="CO1013" s="71"/>
      <c r="CP1013" s="101"/>
      <c r="CQ1013" s="100"/>
      <c r="CS1013" s="49"/>
      <c r="DB1013" s="97"/>
      <c r="DC1013" s="96"/>
      <c r="DE1013" s="97"/>
      <c r="DH1013" s="97"/>
    </row>
    <row r="1014">
      <c r="R1014" s="98"/>
      <c r="CH1014" s="99"/>
      <c r="CI1014" s="100"/>
      <c r="CJ1014" s="101"/>
      <c r="CK1014" s="100"/>
      <c r="CL1014" s="71"/>
      <c r="CM1014" s="102"/>
      <c r="CN1014" s="71"/>
      <c r="CO1014" s="71"/>
      <c r="CP1014" s="101"/>
      <c r="CQ1014" s="100"/>
      <c r="CS1014" s="49"/>
      <c r="DB1014" s="97"/>
      <c r="DC1014" s="96"/>
      <c r="DE1014" s="97"/>
      <c r="DH1014" s="97"/>
    </row>
    <row r="1015">
      <c r="R1015" s="98"/>
      <c r="CH1015" s="99"/>
      <c r="CI1015" s="100"/>
      <c r="CJ1015" s="101"/>
      <c r="CK1015" s="100"/>
      <c r="CL1015" s="71"/>
      <c r="CM1015" s="102"/>
      <c r="CN1015" s="71"/>
      <c r="CO1015" s="71"/>
      <c r="CP1015" s="101"/>
      <c r="CQ1015" s="100"/>
      <c r="CS1015" s="49"/>
      <c r="DB1015" s="97"/>
      <c r="DC1015" s="96"/>
      <c r="DE1015" s="97"/>
      <c r="DH1015" s="97"/>
    </row>
    <row r="1016">
      <c r="R1016" s="98"/>
      <c r="CH1016" s="99"/>
      <c r="CI1016" s="100"/>
      <c r="CJ1016" s="101"/>
      <c r="CK1016" s="100"/>
      <c r="CL1016" s="71"/>
      <c r="CM1016" s="102"/>
      <c r="CN1016" s="71"/>
      <c r="CO1016" s="71"/>
      <c r="CP1016" s="101"/>
      <c r="CQ1016" s="100"/>
      <c r="CS1016" s="49"/>
      <c r="DB1016" s="97"/>
      <c r="DC1016" s="96"/>
      <c r="DE1016" s="97"/>
      <c r="DH1016" s="97"/>
    </row>
    <row r="1017">
      <c r="R1017" s="98"/>
      <c r="CH1017" s="99"/>
      <c r="CI1017" s="100"/>
      <c r="CJ1017" s="101"/>
      <c r="CK1017" s="100"/>
      <c r="CL1017" s="71"/>
      <c r="CM1017" s="102"/>
      <c r="CN1017" s="71"/>
      <c r="CO1017" s="71"/>
      <c r="CP1017" s="101"/>
      <c r="CQ1017" s="100"/>
      <c r="CS1017" s="49"/>
      <c r="DB1017" s="97"/>
      <c r="DC1017" s="96"/>
      <c r="DE1017" s="97"/>
      <c r="DH1017" s="97"/>
    </row>
    <row r="1018">
      <c r="R1018" s="98"/>
      <c r="CH1018" s="99"/>
      <c r="CI1018" s="100"/>
      <c r="CJ1018" s="101"/>
      <c r="CK1018" s="100"/>
      <c r="CL1018" s="71"/>
      <c r="CM1018" s="102"/>
      <c r="CN1018" s="71"/>
      <c r="CO1018" s="71"/>
      <c r="CP1018" s="101"/>
      <c r="CQ1018" s="100"/>
      <c r="CS1018" s="49"/>
      <c r="DB1018" s="97"/>
      <c r="DC1018" s="96"/>
      <c r="DE1018" s="97"/>
      <c r="DH1018" s="97"/>
    </row>
    <row r="1019">
      <c r="R1019" s="98"/>
      <c r="CH1019" s="99"/>
      <c r="CI1019" s="100"/>
      <c r="CJ1019" s="101"/>
      <c r="CK1019" s="100"/>
      <c r="CL1019" s="71"/>
      <c r="CM1019" s="102"/>
      <c r="CN1019" s="71"/>
      <c r="CO1019" s="71"/>
      <c r="CP1019" s="101"/>
      <c r="CQ1019" s="100"/>
      <c r="CS1019" s="49"/>
      <c r="DB1019" s="97"/>
      <c r="DC1019" s="96"/>
      <c r="DE1019" s="97"/>
      <c r="DH1019" s="97"/>
    </row>
    <row r="1020">
      <c r="R1020" s="98"/>
      <c r="CH1020" s="99"/>
      <c r="CI1020" s="100"/>
      <c r="CJ1020" s="101"/>
      <c r="CK1020" s="100"/>
      <c r="CL1020" s="71"/>
      <c r="CM1020" s="102"/>
      <c r="CN1020" s="71"/>
      <c r="CO1020" s="71"/>
      <c r="CP1020" s="101"/>
      <c r="CQ1020" s="100"/>
      <c r="CS1020" s="49"/>
      <c r="DB1020" s="97"/>
      <c r="DC1020" s="96"/>
      <c r="DE1020" s="97"/>
      <c r="DH1020" s="97"/>
    </row>
    <row r="1021">
      <c r="R1021" s="98"/>
      <c r="CH1021" s="99"/>
      <c r="CI1021" s="100"/>
      <c r="CJ1021" s="101"/>
      <c r="CK1021" s="100"/>
      <c r="CL1021" s="71"/>
      <c r="CM1021" s="102"/>
      <c r="CN1021" s="71"/>
      <c r="CO1021" s="71"/>
      <c r="CP1021" s="101"/>
      <c r="CQ1021" s="100"/>
      <c r="CS1021" s="49"/>
      <c r="DB1021" s="97"/>
      <c r="DC1021" s="96"/>
      <c r="DE1021" s="97"/>
      <c r="DH1021" s="97"/>
    </row>
    <row r="1022">
      <c r="R1022" s="98"/>
      <c r="CH1022" s="99"/>
      <c r="CI1022" s="100"/>
      <c r="CJ1022" s="101"/>
      <c r="CK1022" s="100"/>
      <c r="CL1022" s="71"/>
      <c r="CM1022" s="102"/>
      <c r="CN1022" s="71"/>
      <c r="CO1022" s="71"/>
      <c r="CP1022" s="101"/>
      <c r="CQ1022" s="100"/>
      <c r="CS1022" s="49"/>
      <c r="DB1022" s="97"/>
      <c r="DC1022" s="96"/>
      <c r="DE1022" s="97"/>
      <c r="DH1022" s="97"/>
    </row>
    <row r="1023">
      <c r="R1023" s="98"/>
      <c r="CH1023" s="99"/>
      <c r="CI1023" s="100"/>
      <c r="CJ1023" s="101"/>
      <c r="CK1023" s="100"/>
      <c r="CL1023" s="71"/>
      <c r="CM1023" s="102"/>
      <c r="CN1023" s="71"/>
      <c r="CO1023" s="71"/>
      <c r="CP1023" s="101"/>
      <c r="CQ1023" s="100"/>
      <c r="CS1023" s="49"/>
      <c r="DB1023" s="97"/>
      <c r="DC1023" s="96"/>
      <c r="DE1023" s="97"/>
      <c r="DH1023" s="97"/>
    </row>
    <row r="1024">
      <c r="R1024" s="98"/>
      <c r="CH1024" s="99"/>
      <c r="CI1024" s="100"/>
      <c r="CJ1024" s="101"/>
      <c r="CK1024" s="100"/>
      <c r="CL1024" s="71"/>
      <c r="CM1024" s="109"/>
      <c r="CN1024" s="71"/>
      <c r="CO1024" s="71"/>
      <c r="CP1024" s="101"/>
      <c r="CQ1024" s="100"/>
      <c r="CS1024" s="49"/>
      <c r="DB1024" s="97"/>
      <c r="DC1024" s="96"/>
      <c r="DE1024" s="97"/>
      <c r="DH1024" s="97"/>
    </row>
  </sheetData>
  <dataValidations>
    <dataValidation type="list" allowBlank="1" showErrorMessage="1" sqref="CM140:CM141 CO141:CO142 CM145 CO145 CM147:CM148 CO147:CO148 CM153:CM154 CO153:CO154 CM197 CO197">
      <formula1>"leve,moderada,severa"</formula1>
    </dataValidation>
    <dataValidation type="list" allowBlank="1" showErrorMessage="1" sqref="CM75 CO75 CM133 CO133 CM152 CO152">
      <formula1>"ausencia,posible,probablemente significativa"</formula1>
    </dataValidation>
    <dataValidation type="list" allowBlank="1" showErrorMessage="1" sqref="CM5 CO5 CM8 CO8 CM14:CM15 CO14:CO15">
      <formula1>"ausencia,leve,moderada,severa"</formula1>
    </dataValidation>
    <dataValidation type="list" allowBlank="1" showErrorMessage="1" sqref="CM17:CM18 CO17:CO18 CM20 CO20 CM22:CM23 CO22:CO23 CM25:CM26 CO25:CO26 CM29:CM37 CO29:CO37 CM39:CM41 CO39:CO41 CM46:CM47 CO46:CO47 CM50 CO50 CM52:CM54 CO52:CO54 CM58 CO58 CM61 CO61 CM64 CO64 CM70 CO70 CM72 CO72 CM74 CO74 CM77 CO77 CM82:CM84 CO82:CO84 CM90 CO90 CM92 CO92 CM99 CO99 CM120:CM121 CO120:CO121 CM124 CO124 CM126:CM127 CO126:CO127 CM134 CO134 CM137 CO137 CO140 CM142:CM144 CO143:CO144 CM146 CO146 CM149:CM151 CO149:CO151 CM155:CM196 CO155:CO196 CM198:CM209 CO198:CO209 CM212:CM217 CO212:CO217">
      <formula1>"ausencia,leve,moderada,severa"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71"/>
      <c r="C1" s="110" t="s">
        <v>654</v>
      </c>
      <c r="D1" s="110" t="s">
        <v>655</v>
      </c>
      <c r="E1" s="110" t="s">
        <v>656</v>
      </c>
    </row>
    <row r="2">
      <c r="A2" s="28" t="s">
        <v>114</v>
      </c>
      <c r="B2" s="111" t="s">
        <v>114</v>
      </c>
      <c r="C2" s="53">
        <v>41.0</v>
      </c>
      <c r="D2" s="53">
        <v>41.0</v>
      </c>
      <c r="E2" s="53">
        <v>0.0</v>
      </c>
    </row>
    <row r="3">
      <c r="A3" s="28" t="s">
        <v>130</v>
      </c>
      <c r="B3" s="111" t="s">
        <v>130</v>
      </c>
      <c r="C3" s="53">
        <v>2910.0</v>
      </c>
      <c r="D3" s="53">
        <v>2256.0</v>
      </c>
      <c r="E3" s="53">
        <v>654.0</v>
      </c>
    </row>
    <row r="4">
      <c r="A4" s="28" t="s">
        <v>139</v>
      </c>
      <c r="B4" s="111" t="s">
        <v>139</v>
      </c>
      <c r="C4" s="53">
        <v>163.0</v>
      </c>
      <c r="D4" s="53">
        <v>106.0</v>
      </c>
      <c r="E4" s="53">
        <v>57.0</v>
      </c>
    </row>
    <row r="5">
      <c r="A5" s="28" t="s">
        <v>144</v>
      </c>
      <c r="B5" s="111" t="s">
        <v>144</v>
      </c>
      <c r="C5" s="53">
        <v>1034.0</v>
      </c>
      <c r="D5" s="53">
        <v>647.0</v>
      </c>
      <c r="E5" s="53">
        <v>387.0</v>
      </c>
    </row>
    <row r="6">
      <c r="A6" s="28" t="s">
        <v>148</v>
      </c>
      <c r="B6" s="111"/>
      <c r="C6" s="53"/>
      <c r="D6" s="53"/>
      <c r="E6" s="53"/>
    </row>
    <row r="7">
      <c r="A7" s="28" t="s">
        <v>151</v>
      </c>
      <c r="B7" s="111" t="s">
        <v>151</v>
      </c>
      <c r="C7" s="53">
        <v>435.0</v>
      </c>
      <c r="D7" s="53">
        <v>341.0</v>
      </c>
      <c r="E7" s="53">
        <v>94.0</v>
      </c>
    </row>
    <row r="8">
      <c r="A8" s="28" t="s">
        <v>154</v>
      </c>
      <c r="B8" s="111" t="s">
        <v>154</v>
      </c>
      <c r="C8" s="53">
        <v>159.0</v>
      </c>
      <c r="D8" s="53">
        <v>159.0</v>
      </c>
      <c r="E8" s="53">
        <v>0.0</v>
      </c>
    </row>
    <row r="9">
      <c r="A9" s="28" t="s">
        <v>155</v>
      </c>
      <c r="B9" s="111" t="s">
        <v>155</v>
      </c>
      <c r="C9" s="53">
        <v>645.0</v>
      </c>
      <c r="D9" s="53">
        <v>640.0</v>
      </c>
      <c r="E9" s="53">
        <v>5.0</v>
      </c>
    </row>
    <row r="10">
      <c r="A10" s="28" t="s">
        <v>158</v>
      </c>
      <c r="B10" s="111" t="s">
        <v>158</v>
      </c>
      <c r="C10" s="53">
        <v>844.0</v>
      </c>
      <c r="D10" s="53">
        <v>150.0</v>
      </c>
      <c r="E10" s="53">
        <v>694.0</v>
      </c>
    </row>
    <row r="11">
      <c r="A11" s="28" t="s">
        <v>164</v>
      </c>
      <c r="B11" s="111" t="s">
        <v>164</v>
      </c>
      <c r="C11" s="53">
        <v>4092.0</v>
      </c>
      <c r="D11" s="53">
        <v>2637.0</v>
      </c>
      <c r="E11" s="53">
        <v>1455.0</v>
      </c>
    </row>
    <row r="12">
      <c r="A12" s="28" t="s">
        <v>166</v>
      </c>
      <c r="B12" s="111"/>
      <c r="C12" s="53"/>
      <c r="D12" s="53"/>
      <c r="E12" s="53"/>
    </row>
    <row r="13">
      <c r="A13" s="28" t="s">
        <v>172</v>
      </c>
      <c r="B13" s="111" t="s">
        <v>172</v>
      </c>
      <c r="C13" s="53">
        <v>19.0</v>
      </c>
      <c r="D13" s="53">
        <v>0.0</v>
      </c>
      <c r="E13" s="53">
        <v>19.0</v>
      </c>
    </row>
    <row r="14">
      <c r="A14" s="28" t="s">
        <v>175</v>
      </c>
      <c r="B14" s="111" t="s">
        <v>175</v>
      </c>
      <c r="C14" s="53">
        <v>1135.0</v>
      </c>
      <c r="D14" s="53">
        <v>919.0</v>
      </c>
      <c r="E14" s="53">
        <v>216.0</v>
      </c>
    </row>
    <row r="15">
      <c r="A15" s="28" t="s">
        <v>179</v>
      </c>
      <c r="B15" s="111" t="s">
        <v>179</v>
      </c>
      <c r="C15" s="53">
        <v>8623.0</v>
      </c>
      <c r="D15" s="53">
        <v>7962.0</v>
      </c>
      <c r="E15" s="53">
        <v>661.0</v>
      </c>
    </row>
    <row r="16">
      <c r="A16" s="28" t="s">
        <v>183</v>
      </c>
      <c r="B16" s="111"/>
      <c r="C16" s="53"/>
      <c r="D16" s="53"/>
      <c r="E16" s="53"/>
    </row>
    <row r="17">
      <c r="A17" s="28" t="s">
        <v>187</v>
      </c>
      <c r="B17" s="111" t="s">
        <v>187</v>
      </c>
      <c r="C17" s="53">
        <v>212.0</v>
      </c>
      <c r="D17" s="53">
        <v>176.0</v>
      </c>
      <c r="E17" s="53">
        <v>36.0</v>
      </c>
    </row>
    <row r="18">
      <c r="A18" s="28" t="s">
        <v>193</v>
      </c>
      <c r="B18" s="111" t="s">
        <v>193</v>
      </c>
      <c r="C18" s="53">
        <v>338.0</v>
      </c>
      <c r="D18" s="53">
        <v>319.0</v>
      </c>
      <c r="E18" s="53">
        <v>19.0</v>
      </c>
    </row>
    <row r="19">
      <c r="A19" s="28" t="s">
        <v>197</v>
      </c>
      <c r="B19" s="111"/>
      <c r="C19" s="53"/>
      <c r="D19" s="53"/>
      <c r="E19" s="53"/>
    </row>
    <row r="20">
      <c r="A20" s="28" t="s">
        <v>202</v>
      </c>
      <c r="B20" s="111" t="s">
        <v>202</v>
      </c>
      <c r="C20" s="53">
        <v>250.0</v>
      </c>
      <c r="D20" s="53">
        <v>249.0</v>
      </c>
      <c r="E20" s="53">
        <v>1.0</v>
      </c>
    </row>
    <row r="21">
      <c r="A21" s="28" t="s">
        <v>207</v>
      </c>
      <c r="B21" s="111" t="s">
        <v>207</v>
      </c>
      <c r="C21" s="53">
        <v>12.0</v>
      </c>
      <c r="D21" s="53">
        <v>12.0</v>
      </c>
      <c r="E21" s="53">
        <v>0.0</v>
      </c>
    </row>
    <row r="22">
      <c r="A22" s="28" t="s">
        <v>209</v>
      </c>
      <c r="B22" s="111" t="s">
        <v>209</v>
      </c>
      <c r="C22" s="53">
        <v>539.0</v>
      </c>
      <c r="D22" s="53">
        <v>286.0</v>
      </c>
      <c r="E22" s="53">
        <v>253.0</v>
      </c>
    </row>
    <row r="23">
      <c r="A23" s="28" t="s">
        <v>213</v>
      </c>
      <c r="B23" s="111" t="s">
        <v>213</v>
      </c>
      <c r="C23" s="53">
        <v>801.0</v>
      </c>
      <c r="D23" s="53">
        <v>666.0</v>
      </c>
      <c r="E23" s="53">
        <v>135.0</v>
      </c>
    </row>
    <row r="24">
      <c r="A24" s="28" t="s">
        <v>216</v>
      </c>
      <c r="B24" s="111"/>
      <c r="C24" s="53"/>
      <c r="D24" s="53"/>
      <c r="E24" s="53"/>
    </row>
    <row r="25">
      <c r="A25" s="28" t="s">
        <v>220</v>
      </c>
      <c r="B25" s="111" t="s">
        <v>220</v>
      </c>
      <c r="C25" s="53">
        <v>20.0</v>
      </c>
      <c r="D25" s="53">
        <v>0.0</v>
      </c>
      <c r="E25" s="53">
        <v>20.0</v>
      </c>
    </row>
    <row r="26">
      <c r="A26" s="28" t="s">
        <v>224</v>
      </c>
      <c r="B26" s="111" t="s">
        <v>224</v>
      </c>
      <c r="C26" s="53">
        <v>144.0</v>
      </c>
      <c r="D26" s="53">
        <v>45.0</v>
      </c>
      <c r="E26" s="53">
        <v>99.0</v>
      </c>
    </row>
    <row r="27">
      <c r="A27" s="28" t="s">
        <v>229</v>
      </c>
      <c r="B27" s="111" t="s">
        <v>229</v>
      </c>
      <c r="C27" s="53">
        <v>659.0</v>
      </c>
      <c r="D27" s="53">
        <v>552.0</v>
      </c>
      <c r="E27" s="53">
        <v>107.0</v>
      </c>
    </row>
    <row r="28">
      <c r="A28" s="28" t="s">
        <v>230</v>
      </c>
      <c r="B28" s="111" t="s">
        <v>230</v>
      </c>
      <c r="C28" s="53">
        <v>1135.0</v>
      </c>
      <c r="D28" s="53">
        <v>847.0</v>
      </c>
      <c r="E28" s="53">
        <v>288.0</v>
      </c>
    </row>
    <row r="29">
      <c r="A29" s="28" t="s">
        <v>235</v>
      </c>
      <c r="B29" s="111" t="s">
        <v>235</v>
      </c>
      <c r="C29" s="53">
        <v>1348.0</v>
      </c>
      <c r="D29" s="53">
        <v>803.0</v>
      </c>
      <c r="E29" s="53">
        <v>545.0</v>
      </c>
    </row>
    <row r="30">
      <c r="A30" s="28" t="s">
        <v>238</v>
      </c>
      <c r="B30" s="111" t="s">
        <v>238</v>
      </c>
      <c r="C30" s="53">
        <v>520.0</v>
      </c>
      <c r="D30" s="53">
        <v>184.0</v>
      </c>
      <c r="E30" s="53">
        <v>336.0</v>
      </c>
    </row>
    <row r="31">
      <c r="A31" s="28" t="s">
        <v>239</v>
      </c>
      <c r="B31" s="111" t="s">
        <v>239</v>
      </c>
      <c r="C31" s="53">
        <v>1007.0</v>
      </c>
      <c r="D31" s="53">
        <v>722.0</v>
      </c>
      <c r="E31" s="53">
        <v>285.0</v>
      </c>
    </row>
    <row r="32">
      <c r="A32" s="28" t="s">
        <v>241</v>
      </c>
      <c r="B32" s="111" t="s">
        <v>241</v>
      </c>
      <c r="C32" s="53">
        <v>209.0</v>
      </c>
      <c r="D32" s="53">
        <v>204.0</v>
      </c>
      <c r="E32" s="53">
        <v>5.0</v>
      </c>
    </row>
    <row r="33">
      <c r="A33" s="28" t="s">
        <v>245</v>
      </c>
      <c r="B33" s="111" t="s">
        <v>245</v>
      </c>
      <c r="C33" s="53">
        <v>1950.0</v>
      </c>
      <c r="D33" s="53">
        <v>1382.0</v>
      </c>
      <c r="E33" s="53">
        <v>568.0</v>
      </c>
    </row>
    <row r="34">
      <c r="A34" s="28" t="s">
        <v>247</v>
      </c>
      <c r="B34" s="111" t="s">
        <v>247</v>
      </c>
      <c r="C34" s="53">
        <v>252.0</v>
      </c>
      <c r="D34" s="53">
        <v>236.0</v>
      </c>
      <c r="E34" s="53">
        <v>16.0</v>
      </c>
    </row>
    <row r="35">
      <c r="A35" s="28" t="s">
        <v>250</v>
      </c>
      <c r="B35" s="111" t="s">
        <v>250</v>
      </c>
      <c r="C35" s="53">
        <v>274.0</v>
      </c>
      <c r="D35" s="53">
        <v>239.0</v>
      </c>
      <c r="E35" s="53">
        <v>35.0</v>
      </c>
    </row>
    <row r="36">
      <c r="A36" s="28" t="s">
        <v>253</v>
      </c>
      <c r="B36" s="111" t="s">
        <v>253</v>
      </c>
      <c r="C36" s="53">
        <v>507.0</v>
      </c>
      <c r="D36" s="53">
        <v>165.0</v>
      </c>
      <c r="E36" s="53">
        <v>342.0</v>
      </c>
    </row>
    <row r="37">
      <c r="A37" s="28" t="s">
        <v>255</v>
      </c>
      <c r="B37" s="111" t="s">
        <v>255</v>
      </c>
      <c r="C37" s="53">
        <v>489.0</v>
      </c>
      <c r="D37" s="53">
        <v>389.0</v>
      </c>
      <c r="E37" s="53">
        <v>100.0</v>
      </c>
    </row>
    <row r="38">
      <c r="A38" s="28" t="s">
        <v>257</v>
      </c>
      <c r="B38" s="111" t="s">
        <v>257</v>
      </c>
      <c r="C38" s="53">
        <v>656.0</v>
      </c>
      <c r="D38" s="53">
        <v>438.0</v>
      </c>
      <c r="E38" s="53">
        <v>218.0</v>
      </c>
    </row>
    <row r="39">
      <c r="A39" s="28" t="s">
        <v>260</v>
      </c>
      <c r="B39" s="111" t="s">
        <v>260</v>
      </c>
      <c r="C39" s="53">
        <v>224.0</v>
      </c>
      <c r="D39" s="53">
        <v>120.0</v>
      </c>
      <c r="E39" s="53">
        <v>104.0</v>
      </c>
    </row>
    <row r="40">
      <c r="A40" s="28" t="s">
        <v>262</v>
      </c>
      <c r="B40" s="111" t="s">
        <v>262</v>
      </c>
      <c r="C40" s="53">
        <v>2845.0</v>
      </c>
      <c r="D40" s="53">
        <v>2591.0</v>
      </c>
      <c r="E40" s="53">
        <v>254.0</v>
      </c>
    </row>
    <row r="41">
      <c r="A41" s="28" t="s">
        <v>265</v>
      </c>
      <c r="B41" s="111" t="s">
        <v>265</v>
      </c>
      <c r="C41" s="53">
        <v>980.0</v>
      </c>
      <c r="D41" s="53">
        <v>587.0</v>
      </c>
      <c r="E41" s="53">
        <v>393.0</v>
      </c>
    </row>
    <row r="42">
      <c r="A42" s="28" t="s">
        <v>268</v>
      </c>
      <c r="B42" s="111"/>
      <c r="C42" s="53"/>
      <c r="D42" s="53"/>
      <c r="E42" s="53"/>
    </row>
    <row r="43">
      <c r="A43" s="28" t="s">
        <v>272</v>
      </c>
      <c r="B43" s="111" t="s">
        <v>272</v>
      </c>
      <c r="C43" s="53">
        <v>344.0</v>
      </c>
      <c r="D43" s="53">
        <v>306.0</v>
      </c>
      <c r="E43" s="53">
        <v>38.0</v>
      </c>
    </row>
    <row r="44">
      <c r="A44" s="28" t="s">
        <v>275</v>
      </c>
      <c r="B44" s="111" t="s">
        <v>275</v>
      </c>
      <c r="C44" s="53">
        <v>365.0</v>
      </c>
      <c r="D44" s="53">
        <v>239.0</v>
      </c>
      <c r="E44" s="53">
        <v>126.0</v>
      </c>
    </row>
    <row r="45">
      <c r="A45" s="28" t="s">
        <v>277</v>
      </c>
      <c r="B45" s="111"/>
      <c r="C45" s="53"/>
      <c r="D45" s="53"/>
      <c r="E45" s="53"/>
    </row>
    <row r="46">
      <c r="A46" s="28" t="s">
        <v>280</v>
      </c>
      <c r="B46" s="111" t="s">
        <v>280</v>
      </c>
      <c r="C46" s="53">
        <v>9.0</v>
      </c>
      <c r="D46" s="53">
        <v>9.0</v>
      </c>
      <c r="E46" s="53">
        <v>0.0</v>
      </c>
    </row>
    <row r="47">
      <c r="A47" s="28" t="s">
        <v>283</v>
      </c>
      <c r="B47" s="111" t="s">
        <v>283</v>
      </c>
      <c r="C47" s="53">
        <v>6246.0</v>
      </c>
      <c r="D47" s="53">
        <v>5432.0</v>
      </c>
      <c r="E47" s="53">
        <v>814.0</v>
      </c>
    </row>
    <row r="48">
      <c r="A48" s="28" t="s">
        <v>284</v>
      </c>
      <c r="B48" s="111" t="s">
        <v>284</v>
      </c>
      <c r="C48" s="53">
        <v>562.0</v>
      </c>
      <c r="D48" s="53">
        <v>556.0</v>
      </c>
      <c r="E48" s="53">
        <v>6.0</v>
      </c>
    </row>
    <row r="49">
      <c r="A49" s="28" t="s">
        <v>286</v>
      </c>
      <c r="B49" s="111" t="s">
        <v>286</v>
      </c>
      <c r="C49" s="53">
        <v>419.0</v>
      </c>
      <c r="D49" s="53">
        <v>158.0</v>
      </c>
      <c r="E49" s="53">
        <v>261.0</v>
      </c>
    </row>
    <row r="50">
      <c r="A50" s="28" t="s">
        <v>289</v>
      </c>
      <c r="B50" s="111" t="s">
        <v>289</v>
      </c>
      <c r="C50" s="53">
        <v>3967.0</v>
      </c>
      <c r="D50" s="53">
        <v>2621.0</v>
      </c>
      <c r="E50" s="53">
        <v>1346.0</v>
      </c>
    </row>
    <row r="51">
      <c r="A51" s="28" t="s">
        <v>292</v>
      </c>
      <c r="B51" s="111" t="s">
        <v>292</v>
      </c>
      <c r="C51" s="53">
        <v>398.0</v>
      </c>
      <c r="D51" s="53">
        <v>214.0</v>
      </c>
      <c r="E51" s="53">
        <v>184.0</v>
      </c>
    </row>
    <row r="52">
      <c r="A52" s="28" t="s">
        <v>295</v>
      </c>
      <c r="B52" s="111" t="s">
        <v>295</v>
      </c>
      <c r="C52" s="53">
        <v>15.0</v>
      </c>
      <c r="D52" s="53">
        <v>9.0</v>
      </c>
      <c r="E52" s="53">
        <v>6.0</v>
      </c>
    </row>
    <row r="53">
      <c r="A53" s="28" t="s">
        <v>298</v>
      </c>
      <c r="B53" s="111" t="s">
        <v>298</v>
      </c>
      <c r="C53" s="53">
        <v>378.0</v>
      </c>
      <c r="D53" s="53">
        <v>378.0</v>
      </c>
      <c r="E53" s="53">
        <v>0.0</v>
      </c>
    </row>
    <row r="54">
      <c r="A54" s="28" t="s">
        <v>300</v>
      </c>
      <c r="B54" s="111" t="s">
        <v>300</v>
      </c>
      <c r="C54" s="53">
        <v>6511.0</v>
      </c>
      <c r="D54" s="53">
        <v>5435.0</v>
      </c>
      <c r="E54" s="53">
        <v>1076.0</v>
      </c>
    </row>
    <row r="55">
      <c r="A55" s="28" t="s">
        <v>301</v>
      </c>
      <c r="B55" s="111" t="s">
        <v>301</v>
      </c>
      <c r="C55" s="53">
        <v>2415.0</v>
      </c>
      <c r="D55" s="53">
        <v>1505.0</v>
      </c>
      <c r="E55" s="53">
        <v>910.0</v>
      </c>
    </row>
    <row r="56">
      <c r="A56" s="28" t="s">
        <v>303</v>
      </c>
      <c r="B56" s="111" t="s">
        <v>303</v>
      </c>
      <c r="C56" s="53">
        <v>90.0</v>
      </c>
      <c r="D56" s="53">
        <v>72.0</v>
      </c>
      <c r="E56" s="53">
        <v>18.0</v>
      </c>
    </row>
    <row r="57">
      <c r="A57" s="28" t="s">
        <v>306</v>
      </c>
      <c r="B57" s="111" t="s">
        <v>306</v>
      </c>
      <c r="C57" s="53">
        <v>433.0</v>
      </c>
      <c r="D57" s="53">
        <v>110.0</v>
      </c>
      <c r="E57" s="53">
        <v>323.0</v>
      </c>
    </row>
    <row r="58">
      <c r="A58" s="28" t="s">
        <v>310</v>
      </c>
      <c r="B58" s="111" t="s">
        <v>310</v>
      </c>
      <c r="C58" s="53">
        <v>135.0</v>
      </c>
      <c r="D58" s="53">
        <v>83.0</v>
      </c>
      <c r="E58" s="53">
        <v>52.0</v>
      </c>
    </row>
    <row r="59">
      <c r="A59" s="28" t="s">
        <v>312</v>
      </c>
      <c r="B59" s="111" t="s">
        <v>312</v>
      </c>
      <c r="C59" s="53">
        <v>18.0</v>
      </c>
      <c r="D59" s="53">
        <v>0.0</v>
      </c>
      <c r="E59" s="53">
        <v>18.0</v>
      </c>
    </row>
    <row r="60">
      <c r="A60" s="28" t="s">
        <v>314</v>
      </c>
      <c r="B60" s="111" t="s">
        <v>314</v>
      </c>
      <c r="C60" s="53">
        <v>494.0</v>
      </c>
      <c r="D60" s="53">
        <v>251.0</v>
      </c>
      <c r="E60" s="53">
        <v>243.0</v>
      </c>
    </row>
    <row r="61">
      <c r="A61" s="28" t="s">
        <v>315</v>
      </c>
      <c r="B61" s="111" t="s">
        <v>315</v>
      </c>
      <c r="C61" s="53">
        <v>352.0</v>
      </c>
      <c r="D61" s="53">
        <v>275.0</v>
      </c>
      <c r="E61" s="53">
        <v>77.0</v>
      </c>
    </row>
    <row r="62">
      <c r="A62" s="28" t="s">
        <v>317</v>
      </c>
      <c r="B62" s="111" t="s">
        <v>317</v>
      </c>
      <c r="C62" s="53">
        <v>0.0</v>
      </c>
      <c r="D62" s="53">
        <v>0.0</v>
      </c>
      <c r="E62" s="53">
        <v>0.0</v>
      </c>
    </row>
    <row r="63">
      <c r="A63" s="28" t="s">
        <v>320</v>
      </c>
      <c r="B63" s="111" t="s">
        <v>320</v>
      </c>
      <c r="C63" s="53">
        <v>100.0</v>
      </c>
      <c r="D63" s="53">
        <v>89.0</v>
      </c>
      <c r="E63" s="53">
        <v>11.0</v>
      </c>
    </row>
    <row r="64">
      <c r="A64" s="28" t="s">
        <v>325</v>
      </c>
      <c r="B64" s="111" t="s">
        <v>325</v>
      </c>
      <c r="C64" s="53">
        <v>4276.0</v>
      </c>
      <c r="D64" s="53">
        <v>2746.0</v>
      </c>
      <c r="E64" s="53">
        <v>1530.0</v>
      </c>
    </row>
    <row r="65">
      <c r="A65" s="28" t="s">
        <v>329</v>
      </c>
      <c r="B65" s="111" t="s">
        <v>329</v>
      </c>
      <c r="C65" s="53">
        <v>879.0</v>
      </c>
      <c r="D65" s="53">
        <v>751.0</v>
      </c>
      <c r="E65" s="53">
        <v>128.0</v>
      </c>
    </row>
    <row r="66">
      <c r="A66" s="28" t="s">
        <v>331</v>
      </c>
      <c r="B66" s="111" t="s">
        <v>331</v>
      </c>
      <c r="C66" s="53">
        <v>1708.0</v>
      </c>
      <c r="D66" s="53">
        <v>1689.0</v>
      </c>
      <c r="E66" s="53">
        <v>19.0</v>
      </c>
    </row>
    <row r="67">
      <c r="A67" s="28" t="s">
        <v>338</v>
      </c>
      <c r="B67" s="111" t="s">
        <v>338</v>
      </c>
      <c r="C67" s="53">
        <v>162.0</v>
      </c>
      <c r="D67" s="53">
        <v>92.0</v>
      </c>
      <c r="E67" s="53">
        <v>70.0</v>
      </c>
    </row>
    <row r="68">
      <c r="A68" s="28" t="s">
        <v>340</v>
      </c>
      <c r="B68" s="111" t="s">
        <v>340</v>
      </c>
      <c r="C68" s="53">
        <v>1702.0</v>
      </c>
      <c r="D68" s="53">
        <v>1328.0</v>
      </c>
      <c r="E68" s="53">
        <v>374.0</v>
      </c>
    </row>
    <row r="69">
      <c r="A69" s="28" t="s">
        <v>344</v>
      </c>
      <c r="B69" s="111" t="s">
        <v>344</v>
      </c>
      <c r="C69" s="53">
        <v>107.0</v>
      </c>
      <c r="D69" s="53">
        <v>102.0</v>
      </c>
      <c r="E69" s="53">
        <v>5.0</v>
      </c>
    </row>
    <row r="70">
      <c r="A70" s="28" t="s">
        <v>345</v>
      </c>
      <c r="B70" s="111" t="s">
        <v>345</v>
      </c>
      <c r="C70" s="53">
        <v>93.0</v>
      </c>
      <c r="D70" s="53">
        <v>39.0</v>
      </c>
      <c r="E70" s="53">
        <v>54.0</v>
      </c>
    </row>
    <row r="71">
      <c r="A71" s="28" t="s">
        <v>347</v>
      </c>
      <c r="B71" s="111"/>
      <c r="C71" s="53"/>
      <c r="D71" s="53"/>
      <c r="E71" s="53"/>
    </row>
    <row r="72">
      <c r="A72" s="28" t="s">
        <v>349</v>
      </c>
      <c r="B72" s="111" t="s">
        <v>349</v>
      </c>
      <c r="C72" s="53">
        <v>366.0</v>
      </c>
      <c r="D72" s="53">
        <v>257.0</v>
      </c>
      <c r="E72" s="53">
        <v>109.0</v>
      </c>
    </row>
    <row r="73">
      <c r="A73" s="28" t="s">
        <v>351</v>
      </c>
      <c r="B73" s="111" t="s">
        <v>351</v>
      </c>
      <c r="C73" s="53">
        <v>514.0</v>
      </c>
      <c r="D73" s="53">
        <v>154.0</v>
      </c>
      <c r="E73" s="53">
        <v>360.0</v>
      </c>
    </row>
    <row r="74">
      <c r="A74" s="28" t="s">
        <v>353</v>
      </c>
      <c r="B74" s="111" t="s">
        <v>353</v>
      </c>
      <c r="C74" s="53">
        <v>863.0</v>
      </c>
      <c r="D74" s="53">
        <v>750.0</v>
      </c>
      <c r="E74" s="53">
        <v>113.0</v>
      </c>
    </row>
    <row r="75">
      <c r="A75" s="28" t="s">
        <v>356</v>
      </c>
      <c r="B75" s="111" t="s">
        <v>356</v>
      </c>
      <c r="C75" s="53">
        <v>672.0</v>
      </c>
      <c r="D75" s="53">
        <v>620.0</v>
      </c>
      <c r="E75" s="53">
        <v>52.0</v>
      </c>
    </row>
    <row r="76">
      <c r="A76" s="28" t="s">
        <v>358</v>
      </c>
      <c r="B76" s="111" t="s">
        <v>358</v>
      </c>
      <c r="C76" s="53">
        <v>46.0</v>
      </c>
      <c r="D76" s="53">
        <v>18.0</v>
      </c>
      <c r="E76" s="53">
        <v>28.0</v>
      </c>
    </row>
    <row r="77">
      <c r="A77" s="28" t="s">
        <v>359</v>
      </c>
      <c r="B77" s="111" t="s">
        <v>359</v>
      </c>
      <c r="C77" s="53">
        <v>6665.0</v>
      </c>
      <c r="D77" s="53">
        <v>5484.0</v>
      </c>
      <c r="E77" s="53">
        <v>1181.0</v>
      </c>
    </row>
    <row r="78">
      <c r="A78" s="28" t="s">
        <v>362</v>
      </c>
      <c r="B78" s="111" t="s">
        <v>362</v>
      </c>
      <c r="C78" s="53">
        <v>48.0</v>
      </c>
      <c r="D78" s="53">
        <v>0.0</v>
      </c>
      <c r="E78" s="53">
        <v>48.0</v>
      </c>
    </row>
    <row r="79">
      <c r="A79" s="28" t="s">
        <v>363</v>
      </c>
      <c r="B79" s="111" t="s">
        <v>363</v>
      </c>
      <c r="C79" s="53">
        <v>111.0</v>
      </c>
      <c r="D79" s="53">
        <v>41.0</v>
      </c>
      <c r="E79" s="53">
        <v>70.0</v>
      </c>
    </row>
    <row r="80">
      <c r="A80" s="28" t="s">
        <v>366</v>
      </c>
      <c r="B80" s="111" t="s">
        <v>366</v>
      </c>
      <c r="C80" s="53">
        <v>24.0</v>
      </c>
      <c r="D80" s="53">
        <v>24.0</v>
      </c>
      <c r="E80" s="53">
        <v>0.0</v>
      </c>
    </row>
    <row r="81">
      <c r="A81" s="28" t="s">
        <v>368</v>
      </c>
      <c r="B81" s="111" t="s">
        <v>368</v>
      </c>
      <c r="C81" s="53">
        <v>1484.0</v>
      </c>
      <c r="D81" s="53">
        <v>1377.0</v>
      </c>
      <c r="E81" s="53">
        <v>107.0</v>
      </c>
    </row>
    <row r="82">
      <c r="A82" s="28" t="s">
        <v>369</v>
      </c>
      <c r="B82" s="111" t="s">
        <v>369</v>
      </c>
      <c r="C82" s="53">
        <v>84.0</v>
      </c>
      <c r="D82" s="53">
        <v>68.0</v>
      </c>
      <c r="E82" s="53">
        <v>16.0</v>
      </c>
    </row>
    <row r="83">
      <c r="A83" s="28" t="s">
        <v>372</v>
      </c>
      <c r="B83" s="111" t="s">
        <v>372</v>
      </c>
      <c r="C83" s="53">
        <v>21.0</v>
      </c>
      <c r="D83" s="53">
        <v>21.0</v>
      </c>
      <c r="E83" s="53">
        <v>0.0</v>
      </c>
    </row>
    <row r="84">
      <c r="A84" s="28" t="s">
        <v>376</v>
      </c>
      <c r="B84" s="111" t="s">
        <v>376</v>
      </c>
      <c r="C84" s="53">
        <v>508.0</v>
      </c>
      <c r="D84" s="53">
        <v>200.0</v>
      </c>
      <c r="E84" s="53">
        <v>308.0</v>
      </c>
    </row>
    <row r="85">
      <c r="A85" s="28" t="s">
        <v>379</v>
      </c>
      <c r="B85" s="111" t="s">
        <v>379</v>
      </c>
      <c r="C85" s="53">
        <v>177.0</v>
      </c>
      <c r="D85" s="53">
        <v>92.0</v>
      </c>
      <c r="E85" s="53">
        <v>85.0</v>
      </c>
    </row>
    <row r="86">
      <c r="A86" s="28" t="s">
        <v>381</v>
      </c>
      <c r="B86" s="111" t="s">
        <v>381</v>
      </c>
      <c r="C86" s="53">
        <v>358.0</v>
      </c>
      <c r="D86" s="53">
        <v>336.0</v>
      </c>
      <c r="E86" s="53">
        <v>22.0</v>
      </c>
    </row>
    <row r="87">
      <c r="A87" s="28" t="s">
        <v>382</v>
      </c>
      <c r="B87" s="111" t="s">
        <v>382</v>
      </c>
      <c r="C87" s="53">
        <v>973.0</v>
      </c>
      <c r="D87" s="53">
        <v>945.0</v>
      </c>
      <c r="E87" s="53">
        <v>28.0</v>
      </c>
    </row>
    <row r="88">
      <c r="A88" s="28" t="s">
        <v>385</v>
      </c>
      <c r="B88" s="111" t="s">
        <v>385</v>
      </c>
      <c r="C88" s="53">
        <v>973.0</v>
      </c>
      <c r="D88" s="53">
        <v>788.0</v>
      </c>
      <c r="E88" s="53">
        <v>185.0</v>
      </c>
    </row>
    <row r="89">
      <c r="A89" s="28" t="s">
        <v>387</v>
      </c>
      <c r="B89" s="111" t="s">
        <v>387</v>
      </c>
      <c r="C89" s="53">
        <v>721.0</v>
      </c>
      <c r="D89" s="53">
        <v>696.0</v>
      </c>
      <c r="E89" s="53">
        <v>25.0</v>
      </c>
    </row>
    <row r="90">
      <c r="A90" s="28" t="s">
        <v>390</v>
      </c>
      <c r="B90" s="111" t="s">
        <v>390</v>
      </c>
      <c r="C90" s="53">
        <v>5.0</v>
      </c>
      <c r="D90" s="53">
        <v>5.0</v>
      </c>
      <c r="E90" s="53">
        <v>0.0</v>
      </c>
    </row>
    <row r="91">
      <c r="A91" s="28" t="s">
        <v>392</v>
      </c>
      <c r="B91" s="111" t="s">
        <v>392</v>
      </c>
      <c r="C91" s="53">
        <v>5105.0</v>
      </c>
      <c r="D91" s="53">
        <v>4726.0</v>
      </c>
      <c r="E91" s="53">
        <v>379.0</v>
      </c>
    </row>
    <row r="92">
      <c r="A92" s="28" t="s">
        <v>394</v>
      </c>
      <c r="B92" s="111" t="s">
        <v>394</v>
      </c>
      <c r="C92" s="53">
        <v>2230.0</v>
      </c>
      <c r="D92" s="53">
        <v>1818.0</v>
      </c>
      <c r="E92" s="53">
        <v>412.0</v>
      </c>
    </row>
    <row r="93">
      <c r="A93" s="37" t="s">
        <v>396</v>
      </c>
      <c r="B93" s="111" t="s">
        <v>396</v>
      </c>
      <c r="C93" s="53">
        <v>8293.0</v>
      </c>
      <c r="D93" s="53">
        <v>7157.0</v>
      </c>
      <c r="E93" s="53">
        <v>1136.0</v>
      </c>
    </row>
    <row r="94">
      <c r="A94" s="28" t="s">
        <v>398</v>
      </c>
      <c r="B94" s="111"/>
      <c r="C94" s="53"/>
      <c r="D94" s="53"/>
      <c r="E94" s="53"/>
    </row>
    <row r="95">
      <c r="A95" s="37" t="s">
        <v>400</v>
      </c>
      <c r="B95" s="111" t="s">
        <v>400</v>
      </c>
      <c r="C95" s="53">
        <v>1002.0</v>
      </c>
      <c r="D95" s="53">
        <v>757.0</v>
      </c>
      <c r="E95" s="53">
        <v>245.0</v>
      </c>
    </row>
    <row r="96">
      <c r="A96" s="37" t="s">
        <v>402</v>
      </c>
      <c r="B96" s="111" t="s">
        <v>402</v>
      </c>
      <c r="C96" s="53">
        <v>19.0</v>
      </c>
      <c r="D96" s="53">
        <v>0.0</v>
      </c>
      <c r="E96" s="53">
        <v>19.0</v>
      </c>
    </row>
    <row r="97">
      <c r="A97" s="37" t="s">
        <v>405</v>
      </c>
      <c r="B97" s="111" t="s">
        <v>405</v>
      </c>
      <c r="C97" s="53">
        <v>294.0</v>
      </c>
      <c r="D97" s="53">
        <v>162.0</v>
      </c>
      <c r="E97" s="53">
        <v>132.0</v>
      </c>
    </row>
    <row r="98">
      <c r="A98" s="37" t="s">
        <v>407</v>
      </c>
      <c r="B98" s="111" t="s">
        <v>407</v>
      </c>
      <c r="C98" s="53">
        <v>224.0</v>
      </c>
      <c r="D98" s="53">
        <v>198.0</v>
      </c>
      <c r="E98" s="53">
        <v>26.0</v>
      </c>
    </row>
    <row r="99">
      <c r="A99" s="37" t="s">
        <v>409</v>
      </c>
      <c r="B99" s="111" t="s">
        <v>409</v>
      </c>
      <c r="C99" s="53">
        <v>1226.0</v>
      </c>
      <c r="D99" s="53">
        <v>690.0</v>
      </c>
      <c r="E99" s="53">
        <v>536.0</v>
      </c>
    </row>
    <row r="100">
      <c r="A100" s="37" t="s">
        <v>412</v>
      </c>
      <c r="B100" s="111" t="s">
        <v>412</v>
      </c>
      <c r="C100" s="53">
        <v>412.0</v>
      </c>
      <c r="D100" s="53">
        <v>400.0</v>
      </c>
      <c r="E100" s="53">
        <v>12.0</v>
      </c>
    </row>
    <row r="101">
      <c r="A101" s="37" t="s">
        <v>415</v>
      </c>
      <c r="B101" s="111" t="s">
        <v>415</v>
      </c>
      <c r="C101" s="53">
        <v>772.0</v>
      </c>
      <c r="D101" s="53">
        <v>472.0</v>
      </c>
      <c r="E101" s="53">
        <v>300.0</v>
      </c>
    </row>
    <row r="102">
      <c r="A102" s="37" t="s">
        <v>417</v>
      </c>
      <c r="B102" s="111" t="s">
        <v>417</v>
      </c>
      <c r="C102" s="53">
        <v>733.0</v>
      </c>
      <c r="D102" s="53">
        <v>546.0</v>
      </c>
      <c r="E102" s="53">
        <v>187.0</v>
      </c>
    </row>
    <row r="103">
      <c r="A103" s="37" t="s">
        <v>419</v>
      </c>
      <c r="B103" s="111" t="s">
        <v>419</v>
      </c>
      <c r="C103" s="53">
        <v>1089.0</v>
      </c>
      <c r="D103" s="53">
        <v>774.0</v>
      </c>
      <c r="E103" s="53">
        <v>315.0</v>
      </c>
    </row>
    <row r="104">
      <c r="A104" s="37" t="s">
        <v>421</v>
      </c>
      <c r="B104" s="111" t="s">
        <v>421</v>
      </c>
      <c r="C104" s="53">
        <v>315.0</v>
      </c>
      <c r="D104" s="53">
        <v>140.0</v>
      </c>
      <c r="E104" s="53">
        <v>175.0</v>
      </c>
    </row>
    <row r="105">
      <c r="A105" s="37" t="s">
        <v>423</v>
      </c>
      <c r="B105" s="111" t="s">
        <v>423</v>
      </c>
      <c r="C105" s="53">
        <v>150.0</v>
      </c>
      <c r="D105" s="53">
        <v>133.0</v>
      </c>
      <c r="E105" s="53">
        <v>17.0</v>
      </c>
    </row>
    <row r="106">
      <c r="A106" s="37" t="s">
        <v>424</v>
      </c>
      <c r="B106" s="111" t="s">
        <v>424</v>
      </c>
      <c r="C106" s="53">
        <v>309.0</v>
      </c>
      <c r="D106" s="53">
        <v>197.0</v>
      </c>
      <c r="E106" s="53">
        <v>112.0</v>
      </c>
    </row>
    <row r="107">
      <c r="A107" s="37" t="s">
        <v>426</v>
      </c>
      <c r="B107" s="111" t="s">
        <v>426</v>
      </c>
      <c r="C107" s="53">
        <v>130.0</v>
      </c>
      <c r="D107" s="53">
        <v>130.0</v>
      </c>
      <c r="E107" s="53">
        <v>0.0</v>
      </c>
    </row>
    <row r="108">
      <c r="A108" s="37" t="s">
        <v>428</v>
      </c>
      <c r="B108" s="111" t="s">
        <v>428</v>
      </c>
      <c r="C108" s="53">
        <v>231.0</v>
      </c>
      <c r="D108" s="53">
        <v>231.0</v>
      </c>
      <c r="E108" s="53">
        <v>0.0</v>
      </c>
    </row>
    <row r="109">
      <c r="A109" s="37" t="s">
        <v>430</v>
      </c>
      <c r="B109" s="111" t="s">
        <v>430</v>
      </c>
      <c r="C109" s="53">
        <v>493.0</v>
      </c>
      <c r="D109" s="53">
        <v>189.0</v>
      </c>
      <c r="E109" s="53">
        <v>304.0</v>
      </c>
    </row>
    <row r="110">
      <c r="A110" s="37" t="s">
        <v>432</v>
      </c>
      <c r="B110" s="111" t="s">
        <v>432</v>
      </c>
      <c r="C110" s="53">
        <v>52.0</v>
      </c>
      <c r="D110" s="53">
        <v>0.0</v>
      </c>
      <c r="E110" s="53">
        <v>52.0</v>
      </c>
    </row>
    <row r="111">
      <c r="A111" s="37" t="s">
        <v>434</v>
      </c>
      <c r="B111" s="111" t="s">
        <v>434</v>
      </c>
      <c r="C111" s="53">
        <v>1427.0</v>
      </c>
      <c r="D111" s="53">
        <v>1077.0</v>
      </c>
      <c r="E111" s="53">
        <v>350.0</v>
      </c>
    </row>
    <row r="112">
      <c r="A112" s="37" t="s">
        <v>437</v>
      </c>
      <c r="B112" s="111" t="s">
        <v>437</v>
      </c>
      <c r="C112" s="53">
        <v>705.0</v>
      </c>
      <c r="D112" s="53">
        <v>705.0</v>
      </c>
      <c r="E112" s="53">
        <v>0.0</v>
      </c>
    </row>
    <row r="113">
      <c r="A113" s="37" t="s">
        <v>438</v>
      </c>
      <c r="B113" s="111" t="s">
        <v>438</v>
      </c>
      <c r="C113" s="53">
        <v>29.0</v>
      </c>
      <c r="D113" s="53">
        <v>23.0</v>
      </c>
      <c r="E113" s="53">
        <v>6.0</v>
      </c>
    </row>
    <row r="114">
      <c r="A114" s="37" t="s">
        <v>439</v>
      </c>
      <c r="B114" s="111" t="s">
        <v>439</v>
      </c>
      <c r="C114" s="53">
        <v>827.0</v>
      </c>
      <c r="D114" s="53">
        <v>822.0</v>
      </c>
      <c r="E114" s="53">
        <v>5.0</v>
      </c>
    </row>
    <row r="115">
      <c r="A115" s="37" t="s">
        <v>441</v>
      </c>
      <c r="B115" s="111" t="s">
        <v>441</v>
      </c>
      <c r="C115" s="53">
        <v>2433.0</v>
      </c>
      <c r="D115" s="53">
        <v>1852.0</v>
      </c>
      <c r="E115" s="53">
        <v>581.0</v>
      </c>
    </row>
    <row r="116">
      <c r="A116" s="37" t="s">
        <v>442</v>
      </c>
      <c r="B116" s="111" t="s">
        <v>442</v>
      </c>
      <c r="C116" s="53">
        <v>852.0</v>
      </c>
      <c r="D116" s="53">
        <v>772.0</v>
      </c>
      <c r="E116" s="53">
        <v>80.0</v>
      </c>
    </row>
    <row r="117">
      <c r="A117" s="28" t="s">
        <v>444</v>
      </c>
      <c r="B117" s="111" t="s">
        <v>444</v>
      </c>
      <c r="C117" s="53">
        <v>23.0</v>
      </c>
      <c r="D117" s="53">
        <v>23.0</v>
      </c>
      <c r="E117" s="53">
        <v>0.0</v>
      </c>
    </row>
    <row r="118">
      <c r="A118" s="28" t="s">
        <v>448</v>
      </c>
      <c r="B118" s="111" t="s">
        <v>448</v>
      </c>
      <c r="C118" s="53">
        <v>958.0</v>
      </c>
      <c r="D118" s="53">
        <v>676.0</v>
      </c>
      <c r="E118" s="53">
        <v>282.0</v>
      </c>
    </row>
    <row r="119">
      <c r="A119" s="28" t="s">
        <v>451</v>
      </c>
      <c r="B119" s="111" t="s">
        <v>451</v>
      </c>
      <c r="C119" s="53">
        <v>321.0</v>
      </c>
      <c r="D119" s="53">
        <v>243.0</v>
      </c>
      <c r="E119" s="53">
        <v>78.0</v>
      </c>
    </row>
    <row r="120">
      <c r="A120" s="28" t="s">
        <v>453</v>
      </c>
      <c r="B120" s="111" t="s">
        <v>453</v>
      </c>
      <c r="C120" s="53">
        <v>135.0</v>
      </c>
      <c r="D120" s="53">
        <v>71.0</v>
      </c>
      <c r="E120" s="53">
        <v>64.0</v>
      </c>
    </row>
    <row r="121">
      <c r="A121" s="28" t="s">
        <v>456</v>
      </c>
      <c r="B121" s="111" t="s">
        <v>456</v>
      </c>
      <c r="C121" s="53">
        <v>716.0</v>
      </c>
      <c r="D121" s="53">
        <v>475.0</v>
      </c>
      <c r="E121" s="53">
        <v>241.0</v>
      </c>
    </row>
    <row r="122">
      <c r="A122" s="28" t="s">
        <v>459</v>
      </c>
      <c r="B122" s="111" t="s">
        <v>459</v>
      </c>
      <c r="C122" s="53">
        <v>12.0</v>
      </c>
      <c r="D122" s="53">
        <v>7.0</v>
      </c>
      <c r="E122" s="53">
        <v>5.0</v>
      </c>
    </row>
    <row r="123">
      <c r="A123" s="37" t="s">
        <v>461</v>
      </c>
      <c r="B123" s="111"/>
      <c r="C123" s="53"/>
      <c r="D123" s="53"/>
      <c r="E123" s="53"/>
    </row>
    <row r="124">
      <c r="A124" s="37" t="s">
        <v>463</v>
      </c>
      <c r="B124" s="111" t="s">
        <v>463</v>
      </c>
      <c r="C124" s="53">
        <v>680.0</v>
      </c>
      <c r="D124" s="53">
        <v>546.0</v>
      </c>
      <c r="E124" s="53">
        <v>134.0</v>
      </c>
    </row>
    <row r="125">
      <c r="A125" s="37" t="s">
        <v>466</v>
      </c>
      <c r="B125" s="111" t="s">
        <v>466</v>
      </c>
      <c r="C125" s="53">
        <v>937.0</v>
      </c>
      <c r="D125" s="53">
        <v>561.0</v>
      </c>
      <c r="E125" s="53">
        <v>376.0</v>
      </c>
    </row>
    <row r="126">
      <c r="A126" s="37" t="s">
        <v>469</v>
      </c>
      <c r="B126" s="111" t="s">
        <v>469</v>
      </c>
      <c r="C126" s="53">
        <v>28.0</v>
      </c>
      <c r="D126" s="53">
        <v>5.0</v>
      </c>
      <c r="E126" s="53">
        <v>23.0</v>
      </c>
    </row>
    <row r="127">
      <c r="A127" s="37" t="s">
        <v>470</v>
      </c>
      <c r="B127" s="111" t="s">
        <v>470</v>
      </c>
      <c r="C127" s="53">
        <v>30.0</v>
      </c>
      <c r="D127" s="53">
        <v>19.0</v>
      </c>
      <c r="E127" s="53">
        <v>11.0</v>
      </c>
    </row>
    <row r="128">
      <c r="A128" s="37" t="s">
        <v>472</v>
      </c>
      <c r="B128" s="111" t="s">
        <v>472</v>
      </c>
      <c r="C128" s="53">
        <v>43.0</v>
      </c>
      <c r="D128" s="53">
        <v>24.0</v>
      </c>
      <c r="E128" s="53">
        <v>19.0</v>
      </c>
    </row>
    <row r="129">
      <c r="A129" s="37" t="s">
        <v>473</v>
      </c>
      <c r="B129" s="111" t="s">
        <v>473</v>
      </c>
      <c r="C129" s="53">
        <v>469.0</v>
      </c>
      <c r="D129" s="53">
        <v>448.0</v>
      </c>
      <c r="E129" s="53">
        <v>21.0</v>
      </c>
    </row>
    <row r="130">
      <c r="A130" s="37" t="s">
        <v>476</v>
      </c>
      <c r="B130" s="111" t="s">
        <v>476</v>
      </c>
      <c r="C130" s="53">
        <v>418.0</v>
      </c>
      <c r="D130" s="53">
        <v>398.0</v>
      </c>
      <c r="E130" s="53">
        <v>20.0</v>
      </c>
    </row>
    <row r="131">
      <c r="A131" s="37" t="s">
        <v>478</v>
      </c>
      <c r="B131" s="111" t="s">
        <v>478</v>
      </c>
      <c r="C131" s="53">
        <v>175.0</v>
      </c>
      <c r="D131" s="53">
        <v>175.0</v>
      </c>
      <c r="E131" s="53">
        <v>0.0</v>
      </c>
    </row>
    <row r="132">
      <c r="A132" s="37" t="s">
        <v>479</v>
      </c>
      <c r="B132" s="111" t="s">
        <v>479</v>
      </c>
      <c r="C132" s="53">
        <v>403.0</v>
      </c>
      <c r="D132" s="53">
        <v>369.0</v>
      </c>
      <c r="E132" s="53">
        <v>34.0</v>
      </c>
    </row>
    <row r="133">
      <c r="A133" s="37" t="s">
        <v>482</v>
      </c>
      <c r="B133" s="111" t="s">
        <v>482</v>
      </c>
      <c r="C133" s="53">
        <v>1276.0</v>
      </c>
      <c r="D133" s="53">
        <v>1121.0</v>
      </c>
      <c r="E133" s="53">
        <v>155.0</v>
      </c>
    </row>
    <row r="134">
      <c r="A134" s="37" t="s">
        <v>483</v>
      </c>
      <c r="B134" s="111" t="s">
        <v>483</v>
      </c>
      <c r="C134" s="53">
        <v>39.0</v>
      </c>
      <c r="D134" s="53">
        <v>39.0</v>
      </c>
      <c r="E134" s="53">
        <v>0.0</v>
      </c>
    </row>
    <row r="135">
      <c r="A135" s="37" t="s">
        <v>484</v>
      </c>
      <c r="B135" s="111" t="s">
        <v>484</v>
      </c>
      <c r="C135" s="53">
        <v>496.0</v>
      </c>
      <c r="D135" s="53">
        <v>302.0</v>
      </c>
      <c r="E135" s="53">
        <v>194.0</v>
      </c>
    </row>
    <row r="136">
      <c r="A136" s="37" t="s">
        <v>485</v>
      </c>
      <c r="B136" s="111" t="s">
        <v>485</v>
      </c>
      <c r="C136" s="53">
        <v>455.0</v>
      </c>
      <c r="D136" s="53">
        <v>287.0</v>
      </c>
      <c r="E136" s="53">
        <v>168.0</v>
      </c>
    </row>
    <row r="137">
      <c r="A137" s="37" t="s">
        <v>487</v>
      </c>
      <c r="B137" s="111" t="s">
        <v>487</v>
      </c>
      <c r="C137" s="53">
        <v>2180.0</v>
      </c>
      <c r="D137" s="53">
        <v>2012.0</v>
      </c>
      <c r="E137" s="53">
        <v>168.0</v>
      </c>
    </row>
    <row r="138">
      <c r="A138" s="37" t="s">
        <v>488</v>
      </c>
      <c r="B138" s="111" t="s">
        <v>488</v>
      </c>
      <c r="C138" s="53">
        <v>1528.0</v>
      </c>
      <c r="D138" s="53">
        <v>998.0</v>
      </c>
      <c r="E138" s="53">
        <v>530.0</v>
      </c>
    </row>
    <row r="139">
      <c r="A139" s="37" t="s">
        <v>491</v>
      </c>
      <c r="B139" s="111"/>
      <c r="C139" s="53"/>
      <c r="D139" s="53"/>
      <c r="E139" s="53"/>
    </row>
    <row r="140">
      <c r="A140" s="37" t="s">
        <v>494</v>
      </c>
      <c r="B140" s="111" t="s">
        <v>494</v>
      </c>
      <c r="C140" s="53">
        <v>981.0</v>
      </c>
      <c r="D140" s="53">
        <v>495.0</v>
      </c>
      <c r="E140" s="53">
        <v>486.0</v>
      </c>
    </row>
    <row r="141">
      <c r="A141" s="37" t="s">
        <v>496</v>
      </c>
      <c r="B141" s="111" t="s">
        <v>496</v>
      </c>
      <c r="C141" s="53">
        <v>381.0</v>
      </c>
      <c r="D141" s="53">
        <v>381.0</v>
      </c>
      <c r="E141" s="53">
        <v>0.0</v>
      </c>
    </row>
    <row r="142">
      <c r="A142" s="37" t="s">
        <v>499</v>
      </c>
      <c r="B142" s="111" t="s">
        <v>499</v>
      </c>
      <c r="C142" s="53">
        <v>95.0</v>
      </c>
      <c r="D142" s="53">
        <v>84.0</v>
      </c>
      <c r="E142" s="53">
        <v>11.0</v>
      </c>
    </row>
    <row r="143">
      <c r="A143" s="37" t="s">
        <v>503</v>
      </c>
      <c r="B143" s="111" t="s">
        <v>503</v>
      </c>
      <c r="C143" s="53">
        <v>351.0</v>
      </c>
      <c r="D143" s="53">
        <v>322.0</v>
      </c>
      <c r="E143" s="53">
        <v>29.0</v>
      </c>
    </row>
    <row r="144">
      <c r="A144" s="37" t="s">
        <v>505</v>
      </c>
      <c r="B144" s="111" t="s">
        <v>505</v>
      </c>
      <c r="C144" s="53">
        <v>406.0</v>
      </c>
      <c r="D144" s="53">
        <v>359.0</v>
      </c>
      <c r="E144" s="53">
        <v>47.0</v>
      </c>
    </row>
    <row r="145">
      <c r="A145" s="37" t="s">
        <v>509</v>
      </c>
      <c r="B145" s="111" t="s">
        <v>509</v>
      </c>
      <c r="C145" s="53">
        <v>835.0</v>
      </c>
      <c r="D145" s="53">
        <v>656.0</v>
      </c>
      <c r="E145" s="53">
        <v>179.0</v>
      </c>
    </row>
    <row r="146">
      <c r="A146" s="37" t="s">
        <v>511</v>
      </c>
      <c r="B146" s="111" t="s">
        <v>511</v>
      </c>
      <c r="C146" s="53">
        <v>96.0</v>
      </c>
      <c r="D146" s="53">
        <v>5.0</v>
      </c>
      <c r="E146" s="53">
        <v>91.0</v>
      </c>
    </row>
    <row r="147">
      <c r="A147" s="37" t="s">
        <v>513</v>
      </c>
      <c r="B147" s="111" t="s">
        <v>513</v>
      </c>
      <c r="C147" s="53">
        <v>1280.0</v>
      </c>
      <c r="D147" s="53">
        <v>1063.0</v>
      </c>
      <c r="E147" s="53">
        <v>217.0</v>
      </c>
    </row>
    <row r="148">
      <c r="A148" s="37" t="s">
        <v>515</v>
      </c>
      <c r="B148" s="111" t="s">
        <v>515</v>
      </c>
      <c r="C148" s="53">
        <v>371.0</v>
      </c>
      <c r="D148" s="53">
        <v>332.0</v>
      </c>
      <c r="E148" s="53">
        <v>39.0</v>
      </c>
    </row>
    <row r="149">
      <c r="A149" s="37" t="s">
        <v>517</v>
      </c>
      <c r="B149" s="111" t="s">
        <v>517</v>
      </c>
      <c r="C149" s="53">
        <v>532.0</v>
      </c>
      <c r="D149" s="53">
        <v>418.0</v>
      </c>
      <c r="E149" s="53">
        <v>114.0</v>
      </c>
    </row>
    <row r="150">
      <c r="A150" s="37" t="s">
        <v>519</v>
      </c>
      <c r="B150" s="111" t="s">
        <v>519</v>
      </c>
      <c r="C150" s="53">
        <v>639.0</v>
      </c>
      <c r="D150" s="53">
        <v>454.0</v>
      </c>
      <c r="E150" s="53">
        <v>185.0</v>
      </c>
    </row>
    <row r="151">
      <c r="A151" s="37" t="s">
        <v>521</v>
      </c>
      <c r="B151" s="111" t="s">
        <v>521</v>
      </c>
      <c r="C151" s="53">
        <v>1320.0</v>
      </c>
      <c r="D151" s="53">
        <v>1091.0</v>
      </c>
      <c r="E151" s="53">
        <v>229.0</v>
      </c>
    </row>
    <row r="152">
      <c r="A152" s="29" t="s">
        <v>522</v>
      </c>
      <c r="B152" s="111" t="s">
        <v>522</v>
      </c>
      <c r="C152" s="53">
        <v>2175.0</v>
      </c>
      <c r="D152" s="53">
        <v>2100.0</v>
      </c>
      <c r="E152" s="53">
        <v>75.0</v>
      </c>
    </row>
    <row r="153">
      <c r="A153" s="29" t="s">
        <v>526</v>
      </c>
      <c r="B153" s="111" t="s">
        <v>526</v>
      </c>
      <c r="C153" s="53">
        <v>885.0</v>
      </c>
      <c r="D153" s="53">
        <v>879.0</v>
      </c>
      <c r="E153" s="53">
        <v>6.0</v>
      </c>
    </row>
    <row r="154">
      <c r="A154" s="29" t="s">
        <v>528</v>
      </c>
      <c r="B154" s="111" t="s">
        <v>528</v>
      </c>
      <c r="C154" s="53">
        <v>4155.0</v>
      </c>
      <c r="D154" s="53">
        <v>3468.0</v>
      </c>
      <c r="E154" s="53">
        <v>687.0</v>
      </c>
    </row>
    <row r="155">
      <c r="A155" s="29" t="s">
        <v>532</v>
      </c>
      <c r="B155" s="111" t="s">
        <v>532</v>
      </c>
      <c r="C155" s="53">
        <v>5817.0</v>
      </c>
      <c r="D155" s="53">
        <v>4178.0</v>
      </c>
      <c r="E155" s="53">
        <v>1639.0</v>
      </c>
    </row>
    <row r="156">
      <c r="A156" s="37" t="s">
        <v>534</v>
      </c>
      <c r="B156" s="111" t="s">
        <v>534</v>
      </c>
      <c r="C156" s="53">
        <v>76.0</v>
      </c>
      <c r="D156" s="53">
        <v>48.0</v>
      </c>
      <c r="E156" s="53">
        <v>28.0</v>
      </c>
    </row>
    <row r="157">
      <c r="A157" s="37" t="s">
        <v>537</v>
      </c>
      <c r="B157" s="111" t="s">
        <v>537</v>
      </c>
      <c r="C157" s="53">
        <v>79.0</v>
      </c>
      <c r="D157" s="53">
        <v>79.0</v>
      </c>
      <c r="E157" s="53">
        <v>0.0</v>
      </c>
    </row>
    <row r="158">
      <c r="A158" s="28" t="s">
        <v>538</v>
      </c>
      <c r="B158" s="111" t="s">
        <v>538</v>
      </c>
      <c r="C158" s="53">
        <v>755.0</v>
      </c>
      <c r="D158" s="53">
        <v>525.0</v>
      </c>
      <c r="E158" s="53">
        <v>230.0</v>
      </c>
    </row>
    <row r="159">
      <c r="A159" s="37" t="s">
        <v>539</v>
      </c>
      <c r="B159" s="111" t="s">
        <v>539</v>
      </c>
      <c r="C159" s="53">
        <v>327.0</v>
      </c>
      <c r="D159" s="53">
        <v>327.0</v>
      </c>
      <c r="E159" s="53">
        <v>0.0</v>
      </c>
    </row>
    <row r="160">
      <c r="A160" s="37" t="s">
        <v>541</v>
      </c>
      <c r="B160" s="111" t="s">
        <v>541</v>
      </c>
      <c r="C160" s="53">
        <v>1026.0</v>
      </c>
      <c r="D160" s="53">
        <v>748.0</v>
      </c>
      <c r="E160" s="53">
        <v>278.0</v>
      </c>
    </row>
    <row r="161">
      <c r="A161" s="37" t="s">
        <v>542</v>
      </c>
      <c r="B161" s="111"/>
      <c r="C161" s="53"/>
      <c r="D161" s="53"/>
      <c r="E161" s="53"/>
    </row>
    <row r="162">
      <c r="A162" s="37" t="s">
        <v>543</v>
      </c>
      <c r="B162" s="111" t="s">
        <v>543</v>
      </c>
      <c r="C162" s="53">
        <v>174.0</v>
      </c>
      <c r="D162" s="53">
        <v>58.0</v>
      </c>
      <c r="E162" s="53">
        <v>116.0</v>
      </c>
    </row>
    <row r="163">
      <c r="A163" s="37" t="s">
        <v>544</v>
      </c>
      <c r="B163" s="111" t="s">
        <v>544</v>
      </c>
      <c r="C163" s="53">
        <v>2645.0</v>
      </c>
      <c r="D163" s="53">
        <v>2346.0</v>
      </c>
      <c r="E163" s="53">
        <v>299.0</v>
      </c>
    </row>
    <row r="164">
      <c r="A164" s="37" t="s">
        <v>547</v>
      </c>
      <c r="B164" s="111" t="s">
        <v>547</v>
      </c>
      <c r="C164" s="53">
        <v>250.0</v>
      </c>
      <c r="D164" s="53">
        <v>208.0</v>
      </c>
      <c r="E164" s="53">
        <v>42.0</v>
      </c>
    </row>
    <row r="165">
      <c r="A165" s="37" t="s">
        <v>549</v>
      </c>
      <c r="B165" s="111" t="s">
        <v>549</v>
      </c>
      <c r="C165" s="53">
        <v>290.0</v>
      </c>
      <c r="D165" s="53">
        <v>267.0</v>
      </c>
      <c r="E165" s="53">
        <v>23.0</v>
      </c>
    </row>
    <row r="166">
      <c r="A166" s="37" t="s">
        <v>551</v>
      </c>
      <c r="B166" s="111" t="s">
        <v>551</v>
      </c>
      <c r="C166" s="53">
        <v>121.0</v>
      </c>
      <c r="D166" s="53">
        <v>13.0</v>
      </c>
      <c r="E166" s="53">
        <v>108.0</v>
      </c>
    </row>
    <row r="167">
      <c r="A167" s="37" t="s">
        <v>553</v>
      </c>
      <c r="B167" s="111" t="s">
        <v>553</v>
      </c>
      <c r="C167" s="53">
        <v>1808.0</v>
      </c>
      <c r="D167" s="53">
        <v>1358.0</v>
      </c>
      <c r="E167" s="53">
        <v>450.0</v>
      </c>
    </row>
    <row r="168">
      <c r="A168" s="37" t="s">
        <v>557</v>
      </c>
      <c r="B168" s="111" t="s">
        <v>557</v>
      </c>
      <c r="C168" s="53">
        <v>121.0</v>
      </c>
      <c r="D168" s="53">
        <v>13.0</v>
      </c>
      <c r="E168" s="53">
        <v>108.0</v>
      </c>
    </row>
    <row r="169">
      <c r="A169" s="28" t="s">
        <v>560</v>
      </c>
      <c r="B169" s="111" t="s">
        <v>560</v>
      </c>
      <c r="C169" s="53">
        <v>69.0</v>
      </c>
      <c r="D169" s="53">
        <v>32.0</v>
      </c>
      <c r="E169" s="53">
        <v>37.0</v>
      </c>
    </row>
    <row r="170">
      <c r="A170" s="28" t="s">
        <v>561</v>
      </c>
      <c r="B170" s="111" t="s">
        <v>561</v>
      </c>
      <c r="C170" s="53">
        <v>1162.0</v>
      </c>
      <c r="D170" s="53">
        <v>732.0</v>
      </c>
      <c r="E170" s="53">
        <v>430.0</v>
      </c>
    </row>
    <row r="171">
      <c r="A171" s="28" t="s">
        <v>563</v>
      </c>
      <c r="B171" s="111" t="s">
        <v>563</v>
      </c>
      <c r="C171" s="53">
        <v>1193.0</v>
      </c>
      <c r="D171" s="53">
        <v>942.0</v>
      </c>
      <c r="E171" s="53">
        <v>251.0</v>
      </c>
    </row>
    <row r="172">
      <c r="A172" s="28" t="s">
        <v>564</v>
      </c>
      <c r="B172" s="111" t="s">
        <v>564</v>
      </c>
      <c r="C172" s="53">
        <v>8941.0</v>
      </c>
      <c r="D172" s="53">
        <v>7871.0</v>
      </c>
      <c r="E172" s="53">
        <v>1070.0</v>
      </c>
    </row>
    <row r="173">
      <c r="A173" s="28" t="s">
        <v>566</v>
      </c>
      <c r="B173" s="111" t="s">
        <v>566</v>
      </c>
      <c r="C173" s="53">
        <v>348.0</v>
      </c>
      <c r="D173" s="53">
        <v>291.0</v>
      </c>
      <c r="E173" s="53">
        <v>57.0</v>
      </c>
    </row>
    <row r="174">
      <c r="A174" s="28" t="s">
        <v>567</v>
      </c>
      <c r="B174" s="111" t="s">
        <v>567</v>
      </c>
      <c r="C174" s="53">
        <v>168.0</v>
      </c>
      <c r="D174" s="53">
        <v>168.0</v>
      </c>
      <c r="E174" s="53">
        <v>0.0</v>
      </c>
    </row>
    <row r="175">
      <c r="A175" s="28" t="s">
        <v>568</v>
      </c>
      <c r="B175" s="111" t="s">
        <v>568</v>
      </c>
      <c r="C175" s="53">
        <v>1303.0</v>
      </c>
      <c r="D175" s="53">
        <v>879.0</v>
      </c>
      <c r="E175" s="53">
        <v>424.0</v>
      </c>
    </row>
    <row r="176">
      <c r="A176" s="28" t="s">
        <v>569</v>
      </c>
      <c r="B176" s="111" t="s">
        <v>569</v>
      </c>
      <c r="C176" s="53">
        <v>2125.0</v>
      </c>
      <c r="D176" s="53">
        <v>1334.0</v>
      </c>
      <c r="E176" s="53">
        <v>791.0</v>
      </c>
    </row>
    <row r="177">
      <c r="A177" s="28" t="s">
        <v>571</v>
      </c>
      <c r="B177" s="111" t="s">
        <v>571</v>
      </c>
      <c r="C177" s="53">
        <v>574.0</v>
      </c>
      <c r="D177" s="53">
        <v>526.0</v>
      </c>
      <c r="E177" s="53">
        <v>48.0</v>
      </c>
    </row>
    <row r="178">
      <c r="A178" s="28" t="s">
        <v>574</v>
      </c>
      <c r="B178" s="111" t="s">
        <v>574</v>
      </c>
      <c r="C178" s="53">
        <v>118.0</v>
      </c>
      <c r="D178" s="53">
        <v>118.0</v>
      </c>
      <c r="E178" s="53">
        <v>0.0</v>
      </c>
    </row>
    <row r="179">
      <c r="A179" s="28" t="s">
        <v>576</v>
      </c>
      <c r="B179" s="111" t="s">
        <v>576</v>
      </c>
      <c r="C179" s="53">
        <v>83.0</v>
      </c>
      <c r="D179" s="53">
        <v>26.0</v>
      </c>
      <c r="E179" s="53">
        <v>57.0</v>
      </c>
    </row>
    <row r="180">
      <c r="A180" s="28" t="s">
        <v>577</v>
      </c>
      <c r="B180" s="111" t="s">
        <v>577</v>
      </c>
      <c r="C180" s="53">
        <v>535.0</v>
      </c>
      <c r="D180" s="53">
        <v>371.0</v>
      </c>
      <c r="E180" s="53">
        <v>164.0</v>
      </c>
    </row>
    <row r="181">
      <c r="A181" s="28" t="s">
        <v>579</v>
      </c>
      <c r="B181" s="111" t="s">
        <v>579</v>
      </c>
      <c r="C181" s="53">
        <v>1437.0</v>
      </c>
      <c r="D181" s="53">
        <v>1145.0</v>
      </c>
      <c r="E181" s="53">
        <v>292.0</v>
      </c>
    </row>
    <row r="182">
      <c r="A182" s="28" t="s">
        <v>581</v>
      </c>
      <c r="B182" s="111" t="s">
        <v>581</v>
      </c>
      <c r="C182" s="53">
        <v>2629.0</v>
      </c>
      <c r="D182" s="53">
        <v>2167.0</v>
      </c>
      <c r="E182" s="53">
        <v>462.0</v>
      </c>
    </row>
    <row r="183">
      <c r="A183" s="28" t="s">
        <v>586</v>
      </c>
      <c r="B183" s="111" t="s">
        <v>586</v>
      </c>
      <c r="C183" s="53">
        <v>51.0</v>
      </c>
      <c r="D183" s="53">
        <v>0.0</v>
      </c>
      <c r="E183" s="53">
        <v>51.0</v>
      </c>
    </row>
    <row r="184">
      <c r="A184" s="28" t="s">
        <v>589</v>
      </c>
      <c r="B184" s="111" t="s">
        <v>589</v>
      </c>
      <c r="C184" s="53">
        <v>16.0</v>
      </c>
      <c r="D184" s="53">
        <v>6.0</v>
      </c>
      <c r="E184" s="53">
        <v>10.0</v>
      </c>
    </row>
    <row r="185">
      <c r="A185" s="28" t="s">
        <v>591</v>
      </c>
      <c r="B185" s="111" t="s">
        <v>591</v>
      </c>
      <c r="C185" s="53">
        <v>425.0</v>
      </c>
      <c r="D185" s="53">
        <v>365.0</v>
      </c>
      <c r="E185" s="53">
        <v>60.0</v>
      </c>
    </row>
    <row r="186">
      <c r="A186" s="28" t="s">
        <v>594</v>
      </c>
      <c r="B186" s="111" t="s">
        <v>594</v>
      </c>
      <c r="C186" s="53">
        <v>2975.0</v>
      </c>
      <c r="D186" s="53">
        <v>2903.0</v>
      </c>
      <c r="E186" s="53">
        <v>72.0</v>
      </c>
    </row>
    <row r="187">
      <c r="A187" s="28" t="s">
        <v>596</v>
      </c>
      <c r="B187" s="111" t="s">
        <v>596</v>
      </c>
      <c r="C187" s="53">
        <v>1520.0</v>
      </c>
      <c r="D187" s="53">
        <v>1033.0</v>
      </c>
      <c r="E187" s="53">
        <v>487.0</v>
      </c>
    </row>
    <row r="188">
      <c r="A188" s="37" t="s">
        <v>600</v>
      </c>
      <c r="B188" s="111" t="s">
        <v>600</v>
      </c>
      <c r="C188" s="53">
        <v>112.0</v>
      </c>
      <c r="D188" s="53">
        <v>112.0</v>
      </c>
      <c r="E188" s="53">
        <v>0.0</v>
      </c>
    </row>
    <row r="189">
      <c r="A189" s="28" t="s">
        <v>603</v>
      </c>
      <c r="B189" s="111" t="s">
        <v>603</v>
      </c>
      <c r="C189" s="53">
        <v>708.0</v>
      </c>
      <c r="D189" s="53">
        <v>489.0</v>
      </c>
      <c r="E189" s="53">
        <v>219.0</v>
      </c>
    </row>
    <row r="190">
      <c r="A190" s="28" t="s">
        <v>606</v>
      </c>
      <c r="B190" s="111" t="s">
        <v>606</v>
      </c>
      <c r="C190" s="53">
        <v>7.0</v>
      </c>
      <c r="D190" s="53">
        <v>7.0</v>
      </c>
      <c r="E190" s="53">
        <v>0.0</v>
      </c>
    </row>
    <row r="191">
      <c r="A191" s="28" t="s">
        <v>610</v>
      </c>
      <c r="B191" s="111" t="s">
        <v>610</v>
      </c>
      <c r="C191" s="53">
        <v>129.0</v>
      </c>
      <c r="D191" s="53">
        <v>129.0</v>
      </c>
      <c r="E191" s="53">
        <v>0.0</v>
      </c>
    </row>
    <row r="192">
      <c r="A192" s="28" t="s">
        <v>612</v>
      </c>
      <c r="B192" s="111" t="s">
        <v>612</v>
      </c>
      <c r="C192" s="53">
        <v>112.0</v>
      </c>
      <c r="D192" s="53">
        <v>96.0</v>
      </c>
      <c r="E192" s="53">
        <v>16.0</v>
      </c>
    </row>
    <row r="193">
      <c r="A193" s="28" t="s">
        <v>614</v>
      </c>
      <c r="B193" s="111" t="s">
        <v>614</v>
      </c>
      <c r="C193" s="53">
        <v>1341.0</v>
      </c>
      <c r="D193" s="53">
        <v>1250.0</v>
      </c>
      <c r="E193" s="53">
        <v>91.0</v>
      </c>
    </row>
    <row r="194">
      <c r="A194" s="28" t="s">
        <v>616</v>
      </c>
      <c r="B194" s="111"/>
      <c r="C194" s="53"/>
      <c r="D194" s="53"/>
      <c r="E194" s="53"/>
    </row>
    <row r="195">
      <c r="A195" s="29" t="s">
        <v>618</v>
      </c>
      <c r="B195" s="111" t="s">
        <v>618</v>
      </c>
      <c r="C195" s="53">
        <v>683.0</v>
      </c>
      <c r="D195" s="53">
        <v>589.0</v>
      </c>
      <c r="E195" s="53">
        <v>94.0</v>
      </c>
    </row>
    <row r="196">
      <c r="A196" s="29" t="s">
        <v>621</v>
      </c>
      <c r="B196" s="111" t="s">
        <v>621</v>
      </c>
      <c r="C196" s="53">
        <v>382.0</v>
      </c>
      <c r="D196" s="53">
        <v>348.0</v>
      </c>
      <c r="E196" s="53">
        <v>34.0</v>
      </c>
    </row>
    <row r="197">
      <c r="A197" s="29" t="s">
        <v>622</v>
      </c>
      <c r="B197" s="111" t="s">
        <v>622</v>
      </c>
      <c r="C197" s="53">
        <v>204.0</v>
      </c>
      <c r="D197" s="53">
        <v>146.0</v>
      </c>
      <c r="E197" s="53">
        <v>58.0</v>
      </c>
    </row>
    <row r="198">
      <c r="A198" s="29" t="s">
        <v>623</v>
      </c>
      <c r="B198" s="111" t="s">
        <v>623</v>
      </c>
      <c r="C198" s="53">
        <v>128.0</v>
      </c>
      <c r="D198" s="53">
        <v>128.0</v>
      </c>
      <c r="E198" s="53">
        <v>0.0</v>
      </c>
    </row>
    <row r="199">
      <c r="A199" s="29" t="s">
        <v>624</v>
      </c>
      <c r="B199" s="111" t="s">
        <v>624</v>
      </c>
      <c r="C199" s="53">
        <v>294.0</v>
      </c>
      <c r="D199" s="53">
        <v>211.0</v>
      </c>
      <c r="E199" s="53">
        <v>83.0</v>
      </c>
    </row>
    <row r="200">
      <c r="A200" s="29" t="s">
        <v>625</v>
      </c>
      <c r="B200" s="111"/>
      <c r="C200" s="53"/>
      <c r="D200" s="53"/>
      <c r="E200" s="53"/>
    </row>
    <row r="201">
      <c r="A201" s="29" t="s">
        <v>626</v>
      </c>
      <c r="B201" s="111" t="s">
        <v>626</v>
      </c>
      <c r="C201" s="53">
        <v>17.0</v>
      </c>
      <c r="D201" s="53">
        <v>17.0</v>
      </c>
      <c r="E201" s="53">
        <v>0.0</v>
      </c>
    </row>
    <row r="202">
      <c r="A202" s="29" t="s">
        <v>627</v>
      </c>
      <c r="B202" s="111" t="s">
        <v>627</v>
      </c>
      <c r="C202" s="53">
        <v>107.0</v>
      </c>
      <c r="D202" s="53">
        <v>100.0</v>
      </c>
      <c r="E202" s="53">
        <v>7.0</v>
      </c>
    </row>
    <row r="203">
      <c r="A203" s="29" t="s">
        <v>629</v>
      </c>
      <c r="B203" s="111" t="s">
        <v>629</v>
      </c>
      <c r="C203" s="53">
        <v>447.0</v>
      </c>
      <c r="D203" s="53">
        <v>277.0</v>
      </c>
      <c r="E203" s="53">
        <v>170.0</v>
      </c>
    </row>
    <row r="204">
      <c r="A204" s="29" t="s">
        <v>631</v>
      </c>
      <c r="B204" s="111" t="s">
        <v>631</v>
      </c>
      <c r="C204" s="53">
        <v>118.0</v>
      </c>
      <c r="D204" s="53">
        <v>71.0</v>
      </c>
      <c r="E204" s="53">
        <v>47.0</v>
      </c>
    </row>
    <row r="205">
      <c r="A205" s="29" t="s">
        <v>634</v>
      </c>
      <c r="B205" s="111" t="s">
        <v>634</v>
      </c>
      <c r="C205" s="53">
        <v>2707.0</v>
      </c>
      <c r="D205" s="53">
        <v>2680.0</v>
      </c>
      <c r="E205" s="53">
        <v>27.0</v>
      </c>
    </row>
    <row r="206">
      <c r="A206" s="29" t="s">
        <v>636</v>
      </c>
      <c r="B206" s="111" t="s">
        <v>636</v>
      </c>
      <c r="C206" s="53">
        <v>477.0</v>
      </c>
      <c r="D206" s="53">
        <v>459.0</v>
      </c>
      <c r="E206" s="53">
        <v>18.0</v>
      </c>
    </row>
    <row r="207">
      <c r="A207" s="29" t="s">
        <v>639</v>
      </c>
      <c r="B207" s="111" t="s">
        <v>639</v>
      </c>
      <c r="C207" s="53">
        <v>320.0</v>
      </c>
      <c r="D207" s="53">
        <v>113.0</v>
      </c>
      <c r="E207" s="53">
        <v>207.0</v>
      </c>
    </row>
    <row r="208">
      <c r="A208" s="29" t="s">
        <v>642</v>
      </c>
      <c r="B208" s="111" t="s">
        <v>642</v>
      </c>
      <c r="C208" s="53">
        <v>37.0</v>
      </c>
      <c r="D208" s="53">
        <v>12.0</v>
      </c>
      <c r="E208" s="53">
        <v>25.0</v>
      </c>
    </row>
    <row r="209">
      <c r="A209" s="29" t="s">
        <v>644</v>
      </c>
      <c r="B209" s="111" t="s">
        <v>644</v>
      </c>
      <c r="C209" s="53">
        <v>1466.0</v>
      </c>
      <c r="D209" s="53">
        <v>1278.0</v>
      </c>
      <c r="E209" s="53">
        <v>188.0</v>
      </c>
    </row>
    <row r="210">
      <c r="A210" s="29" t="s">
        <v>645</v>
      </c>
      <c r="B210" s="111" t="s">
        <v>645</v>
      </c>
      <c r="C210" s="53">
        <v>144.0</v>
      </c>
      <c r="D210" s="53">
        <v>92.0</v>
      </c>
      <c r="E210" s="53">
        <v>52.0</v>
      </c>
    </row>
    <row r="211">
      <c r="A211" s="29" t="s">
        <v>646</v>
      </c>
      <c r="B211" s="111" t="s">
        <v>646</v>
      </c>
      <c r="C211" s="53">
        <v>28.0</v>
      </c>
      <c r="D211" s="53">
        <v>22.0</v>
      </c>
      <c r="E211" s="53">
        <v>6.0</v>
      </c>
    </row>
    <row r="212">
      <c r="A212" s="29" t="s">
        <v>647</v>
      </c>
      <c r="B212" s="111" t="s">
        <v>647</v>
      </c>
      <c r="C212" s="53">
        <v>361.0</v>
      </c>
      <c r="D212" s="53">
        <v>139.0</v>
      </c>
      <c r="E212" s="53">
        <v>222.0</v>
      </c>
    </row>
    <row r="213">
      <c r="A213" s="29" t="s">
        <v>648</v>
      </c>
      <c r="B213" s="111" t="s">
        <v>648</v>
      </c>
      <c r="C213" s="53">
        <v>687.0</v>
      </c>
      <c r="D213" s="53">
        <v>552.0</v>
      </c>
      <c r="E213" s="53">
        <v>135.0</v>
      </c>
    </row>
    <row r="214">
      <c r="A214" s="29" t="s">
        <v>650</v>
      </c>
      <c r="B214" s="111" t="s">
        <v>650</v>
      </c>
      <c r="C214" s="53">
        <v>225.0</v>
      </c>
      <c r="D214" s="53">
        <v>196.0</v>
      </c>
      <c r="E214" s="53">
        <v>29.0</v>
      </c>
    </row>
    <row r="215">
      <c r="A215" s="29" t="s">
        <v>651</v>
      </c>
      <c r="B215" s="111" t="s">
        <v>651</v>
      </c>
      <c r="C215" s="53">
        <v>1252.0</v>
      </c>
      <c r="D215" s="53">
        <v>1192.0</v>
      </c>
      <c r="E215" s="53">
        <v>60.0</v>
      </c>
    </row>
    <row r="216">
      <c r="A216" s="29" t="s">
        <v>652</v>
      </c>
      <c r="B216" s="111" t="s">
        <v>652</v>
      </c>
      <c r="C216" s="53">
        <v>588.0</v>
      </c>
      <c r="D216" s="53">
        <v>281.0</v>
      </c>
      <c r="E216" s="53">
        <v>307.0</v>
      </c>
    </row>
    <row r="217">
      <c r="A217" s="29" t="s">
        <v>653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hidden="1" min="11" max="17" width="12.63"/>
    <col customWidth="1" hidden="1" min="18" max="18" width="19.25"/>
    <col customWidth="1" hidden="1" min="19" max="19" width="14.13"/>
    <col hidden="1" min="21" max="32" width="12.63"/>
    <col hidden="1" min="34" max="43" width="12.63"/>
    <col customWidth="1" min="47" max="47" width="13.0"/>
    <col customWidth="1" min="49" max="49" width="18.88"/>
    <col customWidth="1" min="50" max="50" width="18.5"/>
    <col customWidth="1" min="52" max="52" width="18.88"/>
    <col customWidth="1" min="53" max="53" width="13.0"/>
    <col customWidth="1" min="54" max="54" width="16.25"/>
  </cols>
  <sheetData>
    <row r="1">
      <c r="A1" s="112" t="s">
        <v>0</v>
      </c>
      <c r="B1" s="112" t="s">
        <v>1</v>
      </c>
      <c r="C1" s="112" t="s">
        <v>657</v>
      </c>
      <c r="D1" s="113">
        <v>44927.0</v>
      </c>
      <c r="E1" s="114">
        <v>44958.0</v>
      </c>
      <c r="F1" s="114">
        <v>44986.0</v>
      </c>
      <c r="G1" s="114">
        <v>45017.0</v>
      </c>
      <c r="H1" s="115" t="s">
        <v>7</v>
      </c>
      <c r="I1" s="114">
        <v>44928.0</v>
      </c>
      <c r="J1" s="114">
        <v>44959.0</v>
      </c>
      <c r="K1" s="116">
        <v>2.22</v>
      </c>
      <c r="L1" s="114">
        <v>44987.0</v>
      </c>
      <c r="M1" s="114">
        <v>45018.0</v>
      </c>
      <c r="N1" s="114">
        <v>45048.0</v>
      </c>
      <c r="O1" s="116">
        <v>2.52</v>
      </c>
      <c r="P1" s="114">
        <v>45079.0</v>
      </c>
      <c r="Q1" s="114">
        <v>45109.0</v>
      </c>
      <c r="R1" s="117" t="s">
        <v>658</v>
      </c>
      <c r="S1" s="118" t="s">
        <v>659</v>
      </c>
      <c r="T1" s="116" t="s">
        <v>660</v>
      </c>
      <c r="U1" s="119">
        <v>2.151</v>
      </c>
      <c r="V1" s="119">
        <v>2.152</v>
      </c>
      <c r="W1" s="119">
        <v>2.153</v>
      </c>
      <c r="X1" s="119">
        <v>2.154</v>
      </c>
      <c r="Y1" s="119">
        <v>2.155</v>
      </c>
      <c r="Z1" s="119">
        <v>2.156</v>
      </c>
      <c r="AA1" s="119">
        <v>2.157</v>
      </c>
      <c r="AB1" s="119">
        <v>2.158</v>
      </c>
      <c r="AC1" s="119">
        <v>2.159</v>
      </c>
      <c r="AD1" s="120" t="s">
        <v>661</v>
      </c>
      <c r="AE1" s="120" t="s">
        <v>662</v>
      </c>
      <c r="AF1" s="120" t="s">
        <v>663</v>
      </c>
      <c r="AG1" s="121">
        <v>2.16</v>
      </c>
      <c r="AH1" s="114">
        <v>44929.0</v>
      </c>
      <c r="AI1" s="114"/>
      <c r="AJ1" s="114"/>
      <c r="AK1" s="114"/>
      <c r="AL1" s="114">
        <v>44960.0</v>
      </c>
      <c r="AM1" s="114">
        <v>44988.0</v>
      </c>
      <c r="AN1" s="114">
        <v>45019.0</v>
      </c>
      <c r="AO1" s="114">
        <v>45049.0</v>
      </c>
      <c r="AP1" s="114">
        <v>45080.0</v>
      </c>
      <c r="AQ1" s="114">
        <v>45110.0</v>
      </c>
      <c r="AR1" s="114">
        <v>45141.0</v>
      </c>
      <c r="AS1" s="114">
        <v>45172.0</v>
      </c>
      <c r="AT1" s="114">
        <v>45202.0</v>
      </c>
      <c r="AU1" s="112" t="s">
        <v>664</v>
      </c>
      <c r="AV1" s="122" t="s">
        <v>665</v>
      </c>
      <c r="AW1" s="122" t="s">
        <v>666</v>
      </c>
      <c r="AX1" s="122" t="s">
        <v>667</v>
      </c>
      <c r="AY1" s="112" t="s">
        <v>668</v>
      </c>
      <c r="AZ1" s="122" t="s">
        <v>669</v>
      </c>
      <c r="BA1" s="123" t="s">
        <v>670</v>
      </c>
      <c r="BB1" s="122" t="s">
        <v>671</v>
      </c>
      <c r="BC1" s="114">
        <v>45085.0</v>
      </c>
      <c r="BD1" s="114"/>
      <c r="BE1" s="114">
        <v>45115.0</v>
      </c>
      <c r="BF1" s="124" t="s">
        <v>672</v>
      </c>
      <c r="BG1" s="125" t="s">
        <v>673</v>
      </c>
      <c r="BH1" s="126"/>
      <c r="BI1" s="127"/>
      <c r="BJ1" s="128"/>
      <c r="BK1" s="126" t="s">
        <v>674</v>
      </c>
      <c r="BL1" s="127"/>
      <c r="BM1" s="127"/>
      <c r="BN1" s="127"/>
      <c r="BO1" s="127"/>
      <c r="BP1" s="127"/>
      <c r="BQ1" s="127"/>
      <c r="BR1" s="128"/>
      <c r="BS1" s="126" t="s">
        <v>675</v>
      </c>
      <c r="BT1" s="127"/>
      <c r="BU1" s="127"/>
      <c r="BV1" s="128"/>
      <c r="BW1" s="129"/>
      <c r="BX1" s="129"/>
      <c r="BY1" s="129"/>
      <c r="BZ1" s="129"/>
      <c r="CA1" s="129"/>
      <c r="CB1" s="129"/>
      <c r="CC1" s="129"/>
      <c r="CD1" s="129"/>
      <c r="CE1" s="129"/>
    </row>
    <row r="2">
      <c r="A2" s="130"/>
      <c r="B2" s="130"/>
      <c r="C2" s="130"/>
      <c r="D2" s="131" t="s">
        <v>676</v>
      </c>
      <c r="E2" s="127"/>
      <c r="F2" s="127"/>
      <c r="G2" s="128"/>
      <c r="H2" s="130"/>
      <c r="I2" s="131" t="s">
        <v>677</v>
      </c>
      <c r="J2" s="127"/>
      <c r="K2" s="127"/>
      <c r="L2" s="127"/>
      <c r="M2" s="127"/>
      <c r="N2" s="127"/>
      <c r="O2" s="127"/>
      <c r="P2" s="127"/>
      <c r="Q2" s="128"/>
      <c r="R2" s="130"/>
      <c r="S2" s="131" t="s">
        <v>678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8"/>
      <c r="AH2" s="131" t="s">
        <v>679</v>
      </c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8"/>
      <c r="AU2" s="132"/>
      <c r="AV2" s="132"/>
      <c r="AW2" s="132"/>
      <c r="AX2" s="132"/>
      <c r="AY2" s="132"/>
      <c r="AZ2" s="132"/>
      <c r="BA2" s="132"/>
      <c r="BB2" s="132"/>
      <c r="BC2" s="133" t="s">
        <v>680</v>
      </c>
      <c r="BD2" s="127"/>
      <c r="BE2" s="128"/>
      <c r="BF2" s="130"/>
      <c r="BG2" s="130"/>
      <c r="BH2" s="134" t="s">
        <v>81</v>
      </c>
      <c r="BI2" s="134" t="s">
        <v>81</v>
      </c>
      <c r="BJ2" s="134" t="s">
        <v>81</v>
      </c>
      <c r="BK2" s="13" t="s">
        <v>681</v>
      </c>
      <c r="BL2" s="127"/>
      <c r="BM2" s="127"/>
      <c r="BN2" s="127"/>
      <c r="BO2" s="135" t="s">
        <v>88</v>
      </c>
      <c r="BP2" s="128"/>
      <c r="BQ2" s="135" t="s">
        <v>90</v>
      </c>
      <c r="BR2" s="128"/>
      <c r="BS2" s="136" t="s">
        <v>95</v>
      </c>
      <c r="BT2" s="136" t="s">
        <v>682</v>
      </c>
      <c r="BU2" s="136" t="s">
        <v>683</v>
      </c>
      <c r="BV2" s="136" t="s">
        <v>684</v>
      </c>
      <c r="BW2" s="129"/>
      <c r="BX2" s="129"/>
      <c r="BY2" s="129"/>
      <c r="BZ2" s="129"/>
      <c r="CA2" s="129"/>
      <c r="CB2" s="129"/>
      <c r="CC2" s="129"/>
      <c r="CD2" s="129"/>
      <c r="CE2" s="129"/>
    </row>
    <row r="3">
      <c r="A3" s="132"/>
      <c r="B3" s="132"/>
      <c r="C3" s="132"/>
      <c r="D3" s="116" t="s">
        <v>3</v>
      </c>
      <c r="E3" s="116" t="s">
        <v>685</v>
      </c>
      <c r="F3" s="116" t="s">
        <v>686</v>
      </c>
      <c r="G3" s="116" t="s">
        <v>687</v>
      </c>
      <c r="H3" s="132"/>
      <c r="I3" s="116" t="s">
        <v>688</v>
      </c>
      <c r="J3" s="116" t="s">
        <v>689</v>
      </c>
      <c r="K3" s="116" t="s">
        <v>690</v>
      </c>
      <c r="L3" s="116" t="s">
        <v>691</v>
      </c>
      <c r="M3" s="116" t="s">
        <v>692</v>
      </c>
      <c r="N3" s="116" t="s">
        <v>693</v>
      </c>
      <c r="O3" s="116" t="s">
        <v>694</v>
      </c>
      <c r="P3" s="137" t="s">
        <v>695</v>
      </c>
      <c r="Q3" s="116" t="s">
        <v>696</v>
      </c>
      <c r="R3" s="132"/>
      <c r="S3" s="138" t="s">
        <v>697</v>
      </c>
      <c r="T3" s="139" t="s">
        <v>698</v>
      </c>
      <c r="U3" s="116" t="s">
        <v>699</v>
      </c>
      <c r="V3" s="116" t="s">
        <v>700</v>
      </c>
      <c r="W3" s="116" t="s">
        <v>701</v>
      </c>
      <c r="X3" s="116" t="s">
        <v>702</v>
      </c>
      <c r="Y3" s="116" t="s">
        <v>703</v>
      </c>
      <c r="Z3" s="116" t="s">
        <v>704</v>
      </c>
      <c r="AA3" s="116" t="s">
        <v>705</v>
      </c>
      <c r="AB3" s="116" t="s">
        <v>706</v>
      </c>
      <c r="AC3" s="116" t="s">
        <v>707</v>
      </c>
      <c r="AD3" s="116" t="s">
        <v>708</v>
      </c>
      <c r="AE3" s="116" t="s">
        <v>709</v>
      </c>
      <c r="AF3" s="138" t="s">
        <v>710</v>
      </c>
      <c r="AG3" s="116"/>
      <c r="AH3" s="116" t="s">
        <v>711</v>
      </c>
      <c r="AI3" s="116" t="s">
        <v>34</v>
      </c>
      <c r="AJ3" s="116" t="s">
        <v>35</v>
      </c>
      <c r="AK3" s="116" t="s">
        <v>712</v>
      </c>
      <c r="AL3" s="116" t="s">
        <v>713</v>
      </c>
      <c r="AM3" s="116" t="s">
        <v>714</v>
      </c>
      <c r="AN3" s="116" t="s">
        <v>715</v>
      </c>
      <c r="AO3" s="116" t="s">
        <v>716</v>
      </c>
      <c r="AP3" s="116" t="s">
        <v>41</v>
      </c>
      <c r="AQ3" s="116" t="s">
        <v>42</v>
      </c>
      <c r="AR3" s="116" t="s">
        <v>717</v>
      </c>
      <c r="AS3" s="116" t="s">
        <v>718</v>
      </c>
      <c r="AT3" s="116" t="s">
        <v>719</v>
      </c>
      <c r="AU3" s="116" t="s">
        <v>720</v>
      </c>
      <c r="AV3" s="116"/>
      <c r="AW3" s="140" t="s">
        <v>721</v>
      </c>
      <c r="AX3" s="140" t="s">
        <v>722</v>
      </c>
      <c r="AY3" s="140"/>
      <c r="AZ3" s="140" t="s">
        <v>669</v>
      </c>
      <c r="BA3" s="116" t="s">
        <v>723</v>
      </c>
      <c r="BB3" s="137" t="s">
        <v>724</v>
      </c>
      <c r="BC3" s="141" t="s">
        <v>725</v>
      </c>
      <c r="BD3" s="139" t="s">
        <v>726</v>
      </c>
      <c r="BE3" s="141" t="s">
        <v>727</v>
      </c>
      <c r="BF3" s="132"/>
      <c r="BG3" s="132"/>
      <c r="BH3" s="134" t="s">
        <v>728</v>
      </c>
      <c r="BI3" s="134" t="s">
        <v>729</v>
      </c>
      <c r="BJ3" s="134" t="s">
        <v>730</v>
      </c>
      <c r="BK3" s="13" t="s">
        <v>731</v>
      </c>
      <c r="BL3" s="128"/>
      <c r="BM3" s="13" t="s">
        <v>732</v>
      </c>
      <c r="BN3" s="128"/>
      <c r="BO3" s="142" t="s">
        <v>728</v>
      </c>
      <c r="BP3" s="142" t="s">
        <v>730</v>
      </c>
      <c r="BQ3" s="142" t="s">
        <v>728</v>
      </c>
      <c r="BR3" s="142" t="s">
        <v>730</v>
      </c>
      <c r="BS3" s="132"/>
      <c r="BT3" s="132"/>
      <c r="BU3" s="132"/>
      <c r="BV3" s="132"/>
      <c r="BW3" s="129"/>
      <c r="BX3" s="129"/>
      <c r="BY3" s="129"/>
      <c r="BZ3" s="129"/>
      <c r="CA3" s="129"/>
      <c r="CB3" s="129"/>
      <c r="CC3" s="129"/>
      <c r="CD3" s="129"/>
      <c r="CE3" s="129"/>
    </row>
    <row r="4">
      <c r="A4" s="143" t="s">
        <v>114</v>
      </c>
      <c r="B4" s="144" t="s">
        <v>115</v>
      </c>
      <c r="C4" s="145">
        <v>44876.0</v>
      </c>
      <c r="D4" s="146">
        <v>34.0</v>
      </c>
      <c r="E4" s="143" t="s">
        <v>116</v>
      </c>
      <c r="F4" s="143">
        <v>163.0</v>
      </c>
      <c r="G4" s="147">
        <v>70.0</v>
      </c>
      <c r="H4" s="148">
        <v>26.346494034400994</v>
      </c>
      <c r="I4" s="143" t="s">
        <v>117</v>
      </c>
      <c r="J4" s="143">
        <v>4.0</v>
      </c>
      <c r="K4" s="149">
        <v>44678.0</v>
      </c>
      <c r="L4" s="143" t="s">
        <v>118</v>
      </c>
      <c r="M4" s="144" t="s">
        <v>119</v>
      </c>
      <c r="N4" s="144" t="s">
        <v>119</v>
      </c>
      <c r="O4" s="144" t="s">
        <v>119</v>
      </c>
      <c r="P4" s="144" t="s">
        <v>119</v>
      </c>
      <c r="Q4" s="144" t="s">
        <v>119</v>
      </c>
      <c r="R4" s="144" t="s">
        <v>120</v>
      </c>
      <c r="S4" s="144" t="s">
        <v>119</v>
      </c>
      <c r="T4" s="144" t="s">
        <v>119</v>
      </c>
      <c r="U4" s="144" t="s">
        <v>119</v>
      </c>
      <c r="V4" s="144" t="s">
        <v>119</v>
      </c>
      <c r="W4" s="144" t="s">
        <v>119</v>
      </c>
      <c r="X4" s="144" t="s">
        <v>119</v>
      </c>
      <c r="Y4" s="144" t="s">
        <v>119</v>
      </c>
      <c r="Z4" s="144" t="s">
        <v>119</v>
      </c>
      <c r="AA4" s="144" t="s">
        <v>119</v>
      </c>
      <c r="AB4" s="144" t="s">
        <v>119</v>
      </c>
      <c r="AC4" s="144" t="s">
        <v>119</v>
      </c>
      <c r="AD4" s="144" t="s">
        <v>119</v>
      </c>
      <c r="AE4" s="144" t="s">
        <v>119</v>
      </c>
      <c r="AF4" s="144" t="s">
        <v>119</v>
      </c>
      <c r="AG4" s="144" t="s">
        <v>119</v>
      </c>
      <c r="AH4" s="150" t="s">
        <v>118</v>
      </c>
      <c r="AI4" s="143" t="s">
        <v>118</v>
      </c>
      <c r="AJ4" s="143" t="s">
        <v>118</v>
      </c>
      <c r="AK4" s="143" t="s">
        <v>118</v>
      </c>
      <c r="AL4" s="143" t="s">
        <v>118</v>
      </c>
      <c r="AM4" s="143" t="s">
        <v>118</v>
      </c>
      <c r="AN4" s="143" t="s">
        <v>118</v>
      </c>
      <c r="AO4" s="143" t="s">
        <v>118</v>
      </c>
      <c r="AP4" s="143" t="s">
        <v>118</v>
      </c>
      <c r="AQ4" s="143" t="s">
        <v>118</v>
      </c>
      <c r="AR4" s="143" t="s">
        <v>117</v>
      </c>
      <c r="AS4" s="143" t="s">
        <v>121</v>
      </c>
      <c r="AT4" s="143" t="s">
        <v>117</v>
      </c>
      <c r="AU4" s="143" t="s">
        <v>122</v>
      </c>
      <c r="AV4" s="143">
        <v>80.0</v>
      </c>
      <c r="AW4" s="143">
        <v>20.0</v>
      </c>
      <c r="AX4" s="143" t="s">
        <v>123</v>
      </c>
      <c r="AY4" s="143">
        <v>5676.0</v>
      </c>
      <c r="AZ4" s="151" t="s">
        <v>124</v>
      </c>
      <c r="BA4" s="143">
        <v>7.0</v>
      </c>
      <c r="BB4" s="143" t="s">
        <v>125</v>
      </c>
      <c r="BC4" s="143" t="s">
        <v>126</v>
      </c>
      <c r="BD4" s="152">
        <v>9.0</v>
      </c>
      <c r="BE4" s="143" t="s">
        <v>127</v>
      </c>
      <c r="BF4" s="144" t="s">
        <v>119</v>
      </c>
      <c r="BG4" s="144" t="s">
        <v>119</v>
      </c>
      <c r="BH4" s="153">
        <v>30.0</v>
      </c>
      <c r="BI4" s="153">
        <v>1.4</v>
      </c>
      <c r="BJ4" s="154" t="s">
        <v>128</v>
      </c>
      <c r="BK4" s="153">
        <v>1.0</v>
      </c>
      <c r="BL4" s="153" t="s">
        <v>129</v>
      </c>
      <c r="BM4" s="153">
        <v>4.0</v>
      </c>
      <c r="BN4" s="153" t="s">
        <v>129</v>
      </c>
      <c r="BO4" s="155" t="s">
        <v>119</v>
      </c>
      <c r="BP4" s="156" t="s">
        <v>119</v>
      </c>
      <c r="BQ4" s="155" t="s">
        <v>119</v>
      </c>
      <c r="BR4" s="156" t="s">
        <v>119</v>
      </c>
      <c r="BS4" s="157"/>
      <c r="BT4" s="158"/>
      <c r="BU4" s="158"/>
      <c r="BV4" s="159"/>
      <c r="BW4" s="144"/>
      <c r="BX4" s="144"/>
      <c r="BY4" s="144"/>
      <c r="BZ4" s="144"/>
      <c r="CA4" s="144"/>
      <c r="CB4" s="144"/>
      <c r="CC4" s="144"/>
      <c r="CD4" s="144"/>
      <c r="CE4" s="144"/>
    </row>
    <row r="5">
      <c r="A5" s="143" t="s">
        <v>130</v>
      </c>
      <c r="B5" s="144" t="s">
        <v>115</v>
      </c>
      <c r="C5" s="145">
        <v>44900.0</v>
      </c>
      <c r="D5" s="146">
        <v>50.0</v>
      </c>
      <c r="E5" s="143" t="s">
        <v>116</v>
      </c>
      <c r="F5" s="143">
        <v>159.0</v>
      </c>
      <c r="G5" s="147">
        <v>64.0</v>
      </c>
      <c r="H5" s="148">
        <v>25.31545429373838</v>
      </c>
      <c r="I5" s="143" t="s">
        <v>117</v>
      </c>
      <c r="J5" s="143">
        <v>4.0</v>
      </c>
      <c r="K5" s="149">
        <v>44652.0</v>
      </c>
      <c r="L5" s="143" t="s">
        <v>117</v>
      </c>
      <c r="M5" s="143">
        <v>2.0</v>
      </c>
      <c r="N5" s="149">
        <v>44050.0</v>
      </c>
      <c r="O5" s="143">
        <v>0.0</v>
      </c>
      <c r="P5" s="149">
        <v>44713.0</v>
      </c>
      <c r="Q5" s="143" t="s">
        <v>118</v>
      </c>
      <c r="R5" s="144" t="s">
        <v>131</v>
      </c>
      <c r="S5" s="143" t="s">
        <v>132</v>
      </c>
      <c r="T5" s="143" t="s">
        <v>118</v>
      </c>
      <c r="U5" s="143">
        <v>2.0</v>
      </c>
      <c r="V5" s="143">
        <v>3.0</v>
      </c>
      <c r="W5" s="143">
        <v>2.0</v>
      </c>
      <c r="X5" s="143">
        <v>3.0</v>
      </c>
      <c r="Y5" s="143">
        <v>3.0</v>
      </c>
      <c r="Z5" s="143">
        <v>3.0</v>
      </c>
      <c r="AA5" s="143">
        <v>2.0</v>
      </c>
      <c r="AB5" s="143">
        <v>3.0</v>
      </c>
      <c r="AC5" s="143">
        <v>3.0</v>
      </c>
      <c r="AD5" s="143">
        <v>3.0</v>
      </c>
      <c r="AE5" s="143">
        <v>3.0</v>
      </c>
      <c r="AF5" s="143">
        <v>3.0</v>
      </c>
      <c r="AG5" s="160" t="s">
        <v>133</v>
      </c>
      <c r="AH5" s="150" t="s">
        <v>118</v>
      </c>
      <c r="AI5" s="143" t="s">
        <v>118</v>
      </c>
      <c r="AJ5" s="143" t="s">
        <v>118</v>
      </c>
      <c r="AK5" s="143" t="s">
        <v>118</v>
      </c>
      <c r="AL5" s="143" t="s">
        <v>118</v>
      </c>
      <c r="AM5" s="143" t="s">
        <v>118</v>
      </c>
      <c r="AN5" s="143" t="s">
        <v>118</v>
      </c>
      <c r="AO5" s="143" t="s">
        <v>117</v>
      </c>
      <c r="AP5" s="143" t="s">
        <v>118</v>
      </c>
      <c r="AQ5" s="143" t="s">
        <v>118</v>
      </c>
      <c r="AR5" s="143" t="s">
        <v>117</v>
      </c>
      <c r="AS5" s="144" t="s">
        <v>119</v>
      </c>
      <c r="AT5" s="143" t="s">
        <v>117</v>
      </c>
      <c r="AU5" s="143" t="s">
        <v>134</v>
      </c>
      <c r="AV5" s="143">
        <v>100.0</v>
      </c>
      <c r="AW5" s="143">
        <v>18.0</v>
      </c>
      <c r="AX5" s="143" t="s">
        <v>123</v>
      </c>
      <c r="AY5" s="143">
        <v>8424.0</v>
      </c>
      <c r="AZ5" s="151" t="s">
        <v>124</v>
      </c>
      <c r="BA5" s="143">
        <v>1.0</v>
      </c>
      <c r="BB5" s="143" t="s">
        <v>135</v>
      </c>
      <c r="BC5" s="143" t="s">
        <v>136</v>
      </c>
      <c r="BD5" s="152">
        <v>6.0</v>
      </c>
      <c r="BE5" s="143" t="s">
        <v>127</v>
      </c>
      <c r="BF5" s="143">
        <v>850.0</v>
      </c>
      <c r="BG5" s="143">
        <v>187.0</v>
      </c>
      <c r="BH5" s="152">
        <v>27.0</v>
      </c>
      <c r="BI5" s="152">
        <v>0.5</v>
      </c>
      <c r="BJ5" s="161" t="s">
        <v>128</v>
      </c>
      <c r="BK5" s="152">
        <v>7.0</v>
      </c>
      <c r="BL5" s="152" t="s">
        <v>129</v>
      </c>
      <c r="BM5" s="152">
        <v>1.0</v>
      </c>
      <c r="BN5" s="152" t="s">
        <v>129</v>
      </c>
      <c r="BO5" s="155" t="s">
        <v>119</v>
      </c>
      <c r="BP5" s="156" t="s">
        <v>119</v>
      </c>
      <c r="BQ5" s="155" t="s">
        <v>119</v>
      </c>
      <c r="BR5" s="156" t="s">
        <v>119</v>
      </c>
      <c r="BS5" s="157"/>
      <c r="BT5" s="158"/>
      <c r="BU5" s="158"/>
      <c r="BV5" s="159"/>
      <c r="BW5" s="143"/>
      <c r="BX5" s="143"/>
      <c r="BY5" s="143"/>
      <c r="BZ5" s="143"/>
      <c r="CA5" s="143"/>
      <c r="CB5" s="143"/>
      <c r="CC5" s="143"/>
      <c r="CD5" s="143"/>
      <c r="CE5" s="143"/>
    </row>
    <row r="6">
      <c r="A6" s="143" t="s">
        <v>144</v>
      </c>
      <c r="B6" s="144" t="s">
        <v>115</v>
      </c>
      <c r="C6" s="145">
        <v>44988.0</v>
      </c>
      <c r="D6" s="146">
        <v>59.0</v>
      </c>
      <c r="E6" s="143" t="s">
        <v>145</v>
      </c>
      <c r="F6" s="143">
        <v>180.0</v>
      </c>
      <c r="G6" s="147">
        <v>84.0</v>
      </c>
      <c r="H6" s="148">
        <v>25.925925925925927</v>
      </c>
      <c r="I6" s="143" t="s">
        <v>117</v>
      </c>
      <c r="J6" s="143">
        <v>4.0</v>
      </c>
      <c r="K6" s="149">
        <v>44569.0</v>
      </c>
      <c r="L6" s="143" t="s">
        <v>118</v>
      </c>
      <c r="M6" s="144" t="s">
        <v>119</v>
      </c>
      <c r="N6" s="144" t="s">
        <v>119</v>
      </c>
      <c r="O6" s="144" t="s">
        <v>119</v>
      </c>
      <c r="P6" s="144" t="s">
        <v>119</v>
      </c>
      <c r="Q6" s="144" t="s">
        <v>119</v>
      </c>
      <c r="R6" s="144" t="s">
        <v>120</v>
      </c>
      <c r="S6" s="144" t="s">
        <v>119</v>
      </c>
      <c r="T6" s="144" t="s">
        <v>119</v>
      </c>
      <c r="U6" s="144" t="s">
        <v>119</v>
      </c>
      <c r="V6" s="144" t="s">
        <v>119</v>
      </c>
      <c r="W6" s="144" t="s">
        <v>119</v>
      </c>
      <c r="X6" s="144" t="s">
        <v>119</v>
      </c>
      <c r="Y6" s="144" t="s">
        <v>119</v>
      </c>
      <c r="Z6" s="144" t="s">
        <v>119</v>
      </c>
      <c r="AA6" s="144" t="s">
        <v>119</v>
      </c>
      <c r="AB6" s="144" t="s">
        <v>119</v>
      </c>
      <c r="AC6" s="144" t="s">
        <v>119</v>
      </c>
      <c r="AD6" s="144" t="s">
        <v>119</v>
      </c>
      <c r="AE6" s="144" t="s">
        <v>119</v>
      </c>
      <c r="AF6" s="144" t="s">
        <v>119</v>
      </c>
      <c r="AG6" s="144" t="s">
        <v>119</v>
      </c>
      <c r="AH6" s="150" t="s">
        <v>117</v>
      </c>
      <c r="AI6" s="143" t="s">
        <v>118</v>
      </c>
      <c r="AJ6" s="143" t="s">
        <v>118</v>
      </c>
      <c r="AK6" s="143" t="s">
        <v>117</v>
      </c>
      <c r="AL6" s="143" t="s">
        <v>118</v>
      </c>
      <c r="AM6" s="143" t="s">
        <v>118</v>
      </c>
      <c r="AN6" s="143" t="s">
        <v>118</v>
      </c>
      <c r="AO6" s="143" t="s">
        <v>117</v>
      </c>
      <c r="AP6" s="143" t="s">
        <v>118</v>
      </c>
      <c r="AQ6" s="143" t="s">
        <v>118</v>
      </c>
      <c r="AR6" s="143" t="s">
        <v>118</v>
      </c>
      <c r="AS6" s="144" t="s">
        <v>119</v>
      </c>
      <c r="AT6" s="143" t="s">
        <v>117</v>
      </c>
      <c r="AU6" s="143" t="s">
        <v>122</v>
      </c>
      <c r="AV6" s="143">
        <v>70.0</v>
      </c>
      <c r="AW6" s="143">
        <v>22.0</v>
      </c>
      <c r="AX6" s="143" t="s">
        <v>141</v>
      </c>
      <c r="AY6" s="144" t="s">
        <v>119</v>
      </c>
      <c r="AZ6" s="144" t="s">
        <v>119</v>
      </c>
      <c r="BA6" s="144" t="s">
        <v>119</v>
      </c>
      <c r="BB6" s="144" t="s">
        <v>119</v>
      </c>
      <c r="BC6" s="144" t="s">
        <v>119</v>
      </c>
      <c r="BD6" s="144"/>
      <c r="BE6" s="144" t="s">
        <v>119</v>
      </c>
      <c r="BF6" s="144" t="s">
        <v>119</v>
      </c>
      <c r="BG6" s="144" t="s">
        <v>119</v>
      </c>
      <c r="BH6" s="153">
        <v>25.0</v>
      </c>
      <c r="BI6" s="144"/>
      <c r="BJ6" s="154" t="s">
        <v>128</v>
      </c>
      <c r="BK6" s="153" t="s">
        <v>119</v>
      </c>
      <c r="BL6" s="153" t="s">
        <v>119</v>
      </c>
      <c r="BM6" s="153" t="s">
        <v>119</v>
      </c>
      <c r="BN6" s="153" t="s">
        <v>119</v>
      </c>
      <c r="BO6" s="162">
        <v>9.0</v>
      </c>
      <c r="BP6" s="163" t="s">
        <v>146</v>
      </c>
      <c r="BQ6" s="162">
        <v>7.0</v>
      </c>
      <c r="BR6" s="163" t="s">
        <v>147</v>
      </c>
      <c r="BS6" s="157"/>
      <c r="BT6" s="158"/>
      <c r="BU6" s="158"/>
      <c r="BV6" s="159"/>
      <c r="BW6" s="144"/>
      <c r="BX6" s="144"/>
      <c r="BY6" s="144"/>
      <c r="BZ6" s="144"/>
      <c r="CA6" s="144"/>
      <c r="CB6" s="144"/>
      <c r="CC6" s="144"/>
      <c r="CD6" s="144"/>
      <c r="CE6" s="144"/>
    </row>
    <row r="7">
      <c r="A7" s="143" t="s">
        <v>148</v>
      </c>
      <c r="B7" s="144" t="s">
        <v>115</v>
      </c>
      <c r="C7" s="145">
        <v>44888.0</v>
      </c>
      <c r="D7" s="146">
        <v>54.0</v>
      </c>
      <c r="E7" s="143" t="s">
        <v>116</v>
      </c>
      <c r="F7" s="143">
        <v>160.0</v>
      </c>
      <c r="G7" s="147">
        <v>62.0</v>
      </c>
      <c r="H7" s="148">
        <v>24.21875</v>
      </c>
      <c r="I7" s="143" t="s">
        <v>117</v>
      </c>
      <c r="J7" s="143">
        <v>3.0</v>
      </c>
      <c r="K7" s="149">
        <v>44593.0</v>
      </c>
      <c r="L7" s="143" t="s">
        <v>118</v>
      </c>
      <c r="M7" s="144" t="s">
        <v>119</v>
      </c>
      <c r="N7" s="144" t="s">
        <v>119</v>
      </c>
      <c r="O7" s="144" t="s">
        <v>119</v>
      </c>
      <c r="P7" s="144" t="s">
        <v>119</v>
      </c>
      <c r="Q7" s="144" t="s">
        <v>119</v>
      </c>
      <c r="R7" s="144" t="s">
        <v>120</v>
      </c>
      <c r="S7" s="144" t="s">
        <v>119</v>
      </c>
      <c r="T7" s="144" t="s">
        <v>119</v>
      </c>
      <c r="U7" s="144" t="s">
        <v>119</v>
      </c>
      <c r="V7" s="144" t="s">
        <v>119</v>
      </c>
      <c r="W7" s="144" t="s">
        <v>119</v>
      </c>
      <c r="X7" s="144" t="s">
        <v>119</v>
      </c>
      <c r="Y7" s="144" t="s">
        <v>119</v>
      </c>
      <c r="Z7" s="144" t="s">
        <v>119</v>
      </c>
      <c r="AA7" s="144" t="s">
        <v>119</v>
      </c>
      <c r="AB7" s="144" t="s">
        <v>119</v>
      </c>
      <c r="AC7" s="144" t="s">
        <v>119</v>
      </c>
      <c r="AD7" s="144" t="s">
        <v>119</v>
      </c>
      <c r="AE7" s="144" t="s">
        <v>119</v>
      </c>
      <c r="AF7" s="144" t="s">
        <v>119</v>
      </c>
      <c r="AG7" s="144" t="s">
        <v>119</v>
      </c>
      <c r="AH7" s="150" t="s">
        <v>118</v>
      </c>
      <c r="AI7" s="143" t="s">
        <v>118</v>
      </c>
      <c r="AJ7" s="143" t="s">
        <v>118</v>
      </c>
      <c r="AK7" s="143" t="s">
        <v>117</v>
      </c>
      <c r="AL7" s="143" t="s">
        <v>118</v>
      </c>
      <c r="AM7" s="143" t="s">
        <v>118</v>
      </c>
      <c r="AN7" s="143" t="s">
        <v>118</v>
      </c>
      <c r="AO7" s="143" t="s">
        <v>118</v>
      </c>
      <c r="AP7" s="143" t="s">
        <v>118</v>
      </c>
      <c r="AQ7" s="143" t="s">
        <v>118</v>
      </c>
      <c r="AR7" s="143" t="s">
        <v>118</v>
      </c>
      <c r="AS7" s="144" t="s">
        <v>119</v>
      </c>
      <c r="AT7" s="143" t="s">
        <v>118</v>
      </c>
      <c r="AU7" s="143" t="s">
        <v>122</v>
      </c>
      <c r="AV7" s="143">
        <v>100.0</v>
      </c>
      <c r="AW7" s="143">
        <v>18.0</v>
      </c>
      <c r="AX7" s="143" t="s">
        <v>123</v>
      </c>
      <c r="AY7" s="143">
        <v>8960.0</v>
      </c>
      <c r="AZ7" s="151" t="s">
        <v>124</v>
      </c>
      <c r="BA7" s="143">
        <v>1.0</v>
      </c>
      <c r="BB7" s="143" t="s">
        <v>135</v>
      </c>
      <c r="BC7" s="143" t="s">
        <v>149</v>
      </c>
      <c r="BD7" s="152">
        <v>8.0</v>
      </c>
      <c r="BE7" s="143" t="s">
        <v>127</v>
      </c>
      <c r="BF7" s="144" t="s">
        <v>119</v>
      </c>
      <c r="BG7" s="144" t="s">
        <v>119</v>
      </c>
      <c r="BH7" s="153">
        <v>24.0</v>
      </c>
      <c r="BI7" s="153">
        <v>-0.4</v>
      </c>
      <c r="BJ7" s="154" t="s">
        <v>128</v>
      </c>
      <c r="BK7" s="153" t="s">
        <v>119</v>
      </c>
      <c r="BL7" s="153" t="s">
        <v>119</v>
      </c>
      <c r="BM7" s="153" t="s">
        <v>119</v>
      </c>
      <c r="BN7" s="153" t="s">
        <v>119</v>
      </c>
      <c r="BO7" s="155" t="s">
        <v>119</v>
      </c>
      <c r="BP7" s="156" t="s">
        <v>119</v>
      </c>
      <c r="BQ7" s="155" t="s">
        <v>119</v>
      </c>
      <c r="BR7" s="156" t="s">
        <v>119</v>
      </c>
      <c r="BS7" s="157"/>
      <c r="BT7" s="158"/>
      <c r="BU7" s="158"/>
      <c r="BV7" s="159"/>
      <c r="BW7" s="144"/>
      <c r="BX7" s="144"/>
      <c r="BY7" s="144"/>
      <c r="BZ7" s="144"/>
      <c r="CA7" s="144"/>
      <c r="CB7" s="144"/>
      <c r="CC7" s="144"/>
      <c r="CD7" s="144"/>
      <c r="CE7" s="144"/>
    </row>
    <row r="8">
      <c r="A8" s="143" t="s">
        <v>151</v>
      </c>
      <c r="B8" s="144" t="s">
        <v>115</v>
      </c>
      <c r="C8" s="145">
        <v>44876.0</v>
      </c>
      <c r="D8" s="146">
        <v>39.0</v>
      </c>
      <c r="E8" s="143" t="s">
        <v>145</v>
      </c>
      <c r="F8" s="143">
        <v>170.0</v>
      </c>
      <c r="G8" s="147">
        <v>82.0</v>
      </c>
      <c r="H8" s="148">
        <v>28.37370242214533</v>
      </c>
      <c r="I8" s="143" t="s">
        <v>117</v>
      </c>
      <c r="J8" s="143">
        <v>3.0</v>
      </c>
      <c r="K8" s="149">
        <v>44652.0</v>
      </c>
      <c r="L8" s="143" t="s">
        <v>117</v>
      </c>
      <c r="M8" s="143">
        <v>1.0</v>
      </c>
      <c r="N8" s="149">
        <v>44713.0</v>
      </c>
      <c r="O8" s="144" t="s">
        <v>119</v>
      </c>
      <c r="P8" s="149">
        <v>44713.0</v>
      </c>
      <c r="Q8" s="143" t="s">
        <v>118</v>
      </c>
      <c r="R8" s="144" t="s">
        <v>131</v>
      </c>
      <c r="S8" s="143" t="s">
        <v>132</v>
      </c>
      <c r="T8" s="143" t="s">
        <v>118</v>
      </c>
      <c r="U8" s="143">
        <v>3.0</v>
      </c>
      <c r="V8" s="143">
        <v>3.0</v>
      </c>
      <c r="W8" s="143">
        <v>3.0</v>
      </c>
      <c r="X8" s="143">
        <v>3.0</v>
      </c>
      <c r="Y8" s="143">
        <v>3.0</v>
      </c>
      <c r="Z8" s="143">
        <v>3.0</v>
      </c>
      <c r="AA8" s="143">
        <v>3.0</v>
      </c>
      <c r="AB8" s="143">
        <v>3.0</v>
      </c>
      <c r="AC8" s="143">
        <v>3.0</v>
      </c>
      <c r="AD8" s="143">
        <v>3.0</v>
      </c>
      <c r="AE8" s="143">
        <v>3.0</v>
      </c>
      <c r="AF8" s="143">
        <v>3.0</v>
      </c>
      <c r="AG8" s="144" t="s">
        <v>119</v>
      </c>
      <c r="AH8" s="150" t="s">
        <v>118</v>
      </c>
      <c r="AI8" s="143" t="s">
        <v>118</v>
      </c>
      <c r="AJ8" s="143" t="s">
        <v>118</v>
      </c>
      <c r="AK8" s="143" t="s">
        <v>117</v>
      </c>
      <c r="AL8" s="143" t="s">
        <v>118</v>
      </c>
      <c r="AM8" s="143" t="s">
        <v>118</v>
      </c>
      <c r="AN8" s="143" t="s">
        <v>118</v>
      </c>
      <c r="AO8" s="143" t="s">
        <v>118</v>
      </c>
      <c r="AP8" s="143" t="s">
        <v>118</v>
      </c>
      <c r="AQ8" s="143" t="s">
        <v>118</v>
      </c>
      <c r="AR8" s="143" t="s">
        <v>117</v>
      </c>
      <c r="AS8" s="143" t="s">
        <v>152</v>
      </c>
      <c r="AT8" s="143" t="s">
        <v>117</v>
      </c>
      <c r="AU8" s="143" t="s">
        <v>134</v>
      </c>
      <c r="AV8" s="143">
        <v>90.0</v>
      </c>
      <c r="AW8" s="143">
        <v>16.0</v>
      </c>
      <c r="AX8" s="143" t="s">
        <v>123</v>
      </c>
      <c r="AY8" s="143">
        <v>4932.0</v>
      </c>
      <c r="AZ8" s="151" t="s">
        <v>124</v>
      </c>
      <c r="BA8" s="143">
        <v>5.0</v>
      </c>
      <c r="BB8" s="143" t="s">
        <v>135</v>
      </c>
      <c r="BC8" s="143" t="s">
        <v>153</v>
      </c>
      <c r="BD8" s="152">
        <v>4.0</v>
      </c>
      <c r="BE8" s="143" t="s">
        <v>127</v>
      </c>
      <c r="BF8" s="143">
        <v>163.0</v>
      </c>
      <c r="BG8" s="143">
        <v>163.0</v>
      </c>
      <c r="BH8" s="152">
        <v>22.0</v>
      </c>
      <c r="BI8" s="152">
        <v>-0.8</v>
      </c>
      <c r="BJ8" s="161" t="s">
        <v>128</v>
      </c>
      <c r="BK8" s="152" t="s">
        <v>119</v>
      </c>
      <c r="BL8" s="152" t="s">
        <v>119</v>
      </c>
      <c r="BM8" s="152" t="s">
        <v>119</v>
      </c>
      <c r="BN8" s="152" t="s">
        <v>119</v>
      </c>
      <c r="BO8" s="155" t="s">
        <v>119</v>
      </c>
      <c r="BP8" s="156" t="s">
        <v>119</v>
      </c>
      <c r="BQ8" s="155" t="s">
        <v>119</v>
      </c>
      <c r="BR8" s="156" t="s">
        <v>119</v>
      </c>
      <c r="BS8" s="157"/>
      <c r="BT8" s="158"/>
      <c r="BU8" s="158"/>
      <c r="BV8" s="159"/>
      <c r="BW8" s="143"/>
      <c r="BX8" s="143"/>
      <c r="BY8" s="143"/>
      <c r="BZ8" s="143"/>
      <c r="CA8" s="143"/>
      <c r="CB8" s="143"/>
      <c r="CC8" s="143"/>
      <c r="CD8" s="143"/>
      <c r="CE8" s="143"/>
    </row>
    <row r="9">
      <c r="A9" s="143" t="s">
        <v>154</v>
      </c>
      <c r="B9" s="144" t="s">
        <v>115</v>
      </c>
      <c r="C9" s="145">
        <v>44890.0</v>
      </c>
      <c r="D9" s="146">
        <v>47.0</v>
      </c>
      <c r="E9" s="143" t="s">
        <v>116</v>
      </c>
      <c r="F9" s="143">
        <v>159.0</v>
      </c>
      <c r="G9" s="147">
        <v>55.0</v>
      </c>
      <c r="H9" s="148">
        <v>21.75546853368142</v>
      </c>
      <c r="I9" s="143" t="s">
        <v>117</v>
      </c>
      <c r="J9" s="143">
        <v>3.0</v>
      </c>
      <c r="K9" s="149">
        <v>44562.0</v>
      </c>
      <c r="L9" s="143" t="s">
        <v>117</v>
      </c>
      <c r="M9" s="143">
        <v>1.0</v>
      </c>
      <c r="N9" s="149">
        <v>44586.0</v>
      </c>
      <c r="O9" s="144" t="s">
        <v>119</v>
      </c>
      <c r="P9" s="149">
        <v>44713.0</v>
      </c>
      <c r="Q9" s="143" t="s">
        <v>118</v>
      </c>
      <c r="R9" s="144" t="s">
        <v>131</v>
      </c>
      <c r="S9" s="143" t="s">
        <v>132</v>
      </c>
      <c r="T9" s="143" t="s">
        <v>118</v>
      </c>
      <c r="U9" s="143">
        <v>2.0</v>
      </c>
      <c r="V9" s="143">
        <v>2.0</v>
      </c>
      <c r="W9" s="143">
        <v>2.0</v>
      </c>
      <c r="X9" s="143">
        <v>2.0</v>
      </c>
      <c r="Y9" s="143">
        <v>2.0</v>
      </c>
      <c r="Z9" s="143">
        <v>2.0</v>
      </c>
      <c r="AA9" s="143">
        <v>3.0</v>
      </c>
      <c r="AB9" s="143">
        <v>3.0</v>
      </c>
      <c r="AC9" s="143">
        <v>3.0</v>
      </c>
      <c r="AD9" s="143">
        <v>3.0</v>
      </c>
      <c r="AE9" s="143">
        <v>3.0</v>
      </c>
      <c r="AF9" s="143">
        <v>3.0</v>
      </c>
      <c r="AG9" s="144" t="s">
        <v>119</v>
      </c>
      <c r="AH9" s="150" t="s">
        <v>118</v>
      </c>
      <c r="AI9" s="143" t="s">
        <v>118</v>
      </c>
      <c r="AJ9" s="143" t="s">
        <v>118</v>
      </c>
      <c r="AK9" s="143" t="s">
        <v>118</v>
      </c>
      <c r="AL9" s="143" t="s">
        <v>118</v>
      </c>
      <c r="AM9" s="143" t="s">
        <v>118</v>
      </c>
      <c r="AN9" s="143" t="s">
        <v>118</v>
      </c>
      <c r="AO9" s="143" t="s">
        <v>118</v>
      </c>
      <c r="AP9" s="143" t="s">
        <v>118</v>
      </c>
      <c r="AQ9" s="143" t="s">
        <v>118</v>
      </c>
      <c r="AR9" s="143" t="s">
        <v>118</v>
      </c>
      <c r="AS9" s="144" t="s">
        <v>119</v>
      </c>
      <c r="AT9" s="143" t="s">
        <v>118</v>
      </c>
      <c r="AU9" s="143" t="s">
        <v>122</v>
      </c>
      <c r="AV9" s="143">
        <v>100.0</v>
      </c>
      <c r="AW9" s="143">
        <v>20.0</v>
      </c>
      <c r="AX9" s="143" t="s">
        <v>123</v>
      </c>
      <c r="AY9" s="143">
        <v>14478.0</v>
      </c>
      <c r="AZ9" s="151" t="s">
        <v>124</v>
      </c>
      <c r="BA9" s="143">
        <v>6.0</v>
      </c>
      <c r="BB9" s="143" t="s">
        <v>125</v>
      </c>
      <c r="BC9" s="143" t="s">
        <v>153</v>
      </c>
      <c r="BD9" s="152">
        <v>4.0</v>
      </c>
      <c r="BE9" s="143" t="s">
        <v>127</v>
      </c>
      <c r="BF9" s="143">
        <v>304.0</v>
      </c>
      <c r="BG9" s="143">
        <v>177.0</v>
      </c>
      <c r="BH9" s="152">
        <v>29.0</v>
      </c>
      <c r="BI9" s="152">
        <v>1.5</v>
      </c>
      <c r="BJ9" s="161" t="s">
        <v>128</v>
      </c>
      <c r="BK9" s="152" t="s">
        <v>119</v>
      </c>
      <c r="BL9" s="152" t="s">
        <v>119</v>
      </c>
      <c r="BM9" s="152" t="s">
        <v>119</v>
      </c>
      <c r="BN9" s="152" t="s">
        <v>119</v>
      </c>
      <c r="BO9" s="162">
        <v>2.0</v>
      </c>
      <c r="BP9" s="163" t="s">
        <v>129</v>
      </c>
      <c r="BQ9" s="162">
        <v>1.0</v>
      </c>
      <c r="BR9" s="163" t="s">
        <v>129</v>
      </c>
      <c r="BS9" s="157"/>
      <c r="BT9" s="158"/>
      <c r="BU9" s="158"/>
      <c r="BV9" s="159"/>
      <c r="BW9" s="143"/>
      <c r="BX9" s="143"/>
      <c r="BY9" s="143"/>
      <c r="BZ9" s="143"/>
      <c r="CA9" s="143"/>
      <c r="CB9" s="143"/>
      <c r="CC9" s="143"/>
      <c r="CD9" s="143"/>
      <c r="CE9" s="143"/>
    </row>
    <row r="10">
      <c r="A10" s="164" t="s">
        <v>175</v>
      </c>
      <c r="B10" s="165" t="s">
        <v>167</v>
      </c>
      <c r="C10" s="166">
        <v>45002.0</v>
      </c>
      <c r="D10" s="167">
        <v>52.0</v>
      </c>
      <c r="E10" s="164" t="s">
        <v>116</v>
      </c>
      <c r="F10" s="164">
        <v>163.0</v>
      </c>
      <c r="G10" s="168">
        <v>90.0</v>
      </c>
      <c r="H10" s="169">
        <v>33.87406375851556</v>
      </c>
      <c r="I10" s="164" t="s">
        <v>117</v>
      </c>
      <c r="J10" s="164">
        <v>4.0</v>
      </c>
      <c r="K10" s="170">
        <v>44075.0</v>
      </c>
      <c r="L10" s="164" t="s">
        <v>117</v>
      </c>
      <c r="M10" s="164">
        <v>2.0</v>
      </c>
      <c r="N10" s="170">
        <v>44075.0</v>
      </c>
      <c r="O10" s="164">
        <v>0.0</v>
      </c>
      <c r="P10" s="170">
        <v>44896.0</v>
      </c>
      <c r="Q10" s="164" t="s">
        <v>117</v>
      </c>
      <c r="R10" s="165" t="s">
        <v>176</v>
      </c>
      <c r="S10" s="164" t="s">
        <v>177</v>
      </c>
      <c r="T10" s="164" t="s">
        <v>117</v>
      </c>
      <c r="U10" s="164">
        <v>2.0</v>
      </c>
      <c r="V10" s="164">
        <v>1.0</v>
      </c>
      <c r="W10" s="164">
        <v>3.0</v>
      </c>
      <c r="X10" s="164">
        <v>3.0</v>
      </c>
      <c r="Y10" s="164">
        <v>2.0</v>
      </c>
      <c r="Z10" s="164">
        <v>1.0</v>
      </c>
      <c r="AA10" s="164">
        <v>2.0</v>
      </c>
      <c r="AB10" s="164">
        <v>1.0</v>
      </c>
      <c r="AC10" s="164">
        <v>3.0</v>
      </c>
      <c r="AD10" s="164">
        <v>3.0</v>
      </c>
      <c r="AE10" s="164">
        <v>1.0</v>
      </c>
      <c r="AF10" s="164">
        <v>3.0</v>
      </c>
      <c r="AG10" s="165" t="s">
        <v>119</v>
      </c>
      <c r="AH10" s="164" t="s">
        <v>118</v>
      </c>
      <c r="AI10" s="164" t="s">
        <v>118</v>
      </c>
      <c r="AJ10" s="164" t="s">
        <v>118</v>
      </c>
      <c r="AK10" s="164" t="s">
        <v>118</v>
      </c>
      <c r="AL10" s="164" t="s">
        <v>118</v>
      </c>
      <c r="AM10" s="164" t="s">
        <v>118</v>
      </c>
      <c r="AN10" s="164" t="s">
        <v>118</v>
      </c>
      <c r="AO10" s="164" t="s">
        <v>118</v>
      </c>
      <c r="AP10" s="164" t="s">
        <v>118</v>
      </c>
      <c r="AQ10" s="164" t="s">
        <v>118</v>
      </c>
      <c r="AR10" s="164" t="s">
        <v>117</v>
      </c>
      <c r="AS10" s="164" t="s">
        <v>178</v>
      </c>
      <c r="AT10" s="164" t="s">
        <v>118</v>
      </c>
      <c r="AU10" s="164" t="s">
        <v>134</v>
      </c>
      <c r="AV10" s="164">
        <v>95.0</v>
      </c>
      <c r="AW10" s="164">
        <v>20.0</v>
      </c>
      <c r="AX10" s="164" t="s">
        <v>123</v>
      </c>
      <c r="AY10" s="164">
        <v>29377.499999999996</v>
      </c>
      <c r="AZ10" s="171" t="s">
        <v>124</v>
      </c>
      <c r="BA10" s="164">
        <v>6.0</v>
      </c>
      <c r="BB10" s="164" t="s">
        <v>125</v>
      </c>
      <c r="BC10" s="164" t="s">
        <v>149</v>
      </c>
      <c r="BD10" s="172">
        <v>8.0</v>
      </c>
      <c r="BE10" s="164" t="s">
        <v>127</v>
      </c>
      <c r="BF10" s="164">
        <v>927.0</v>
      </c>
      <c r="BG10" s="164">
        <v>106.0</v>
      </c>
      <c r="BH10" s="172">
        <v>24.0</v>
      </c>
      <c r="BI10" s="164"/>
      <c r="BJ10" s="173" t="s">
        <v>128</v>
      </c>
      <c r="BK10" s="172">
        <v>6.0</v>
      </c>
      <c r="BL10" s="172" t="s">
        <v>129</v>
      </c>
      <c r="BM10" s="172">
        <v>3.0</v>
      </c>
      <c r="BN10" s="172" t="s">
        <v>129</v>
      </c>
      <c r="BO10" s="174">
        <v>4.0</v>
      </c>
      <c r="BP10" s="175" t="s">
        <v>129</v>
      </c>
      <c r="BQ10" s="174">
        <v>4.0</v>
      </c>
      <c r="BR10" s="175" t="s">
        <v>129</v>
      </c>
      <c r="BS10" s="176">
        <v>1.0</v>
      </c>
      <c r="BT10" s="177">
        <v>14.931034482758623</v>
      </c>
      <c r="BU10" s="177">
        <v>0.010818273092369476</v>
      </c>
      <c r="BV10" s="178">
        <v>0.7945625</v>
      </c>
      <c r="BW10" s="164"/>
      <c r="BX10" s="164"/>
      <c r="BY10" s="164"/>
      <c r="BZ10" s="164"/>
      <c r="CA10" s="164"/>
      <c r="CB10" s="164"/>
      <c r="CC10" s="164"/>
      <c r="CD10" s="164"/>
      <c r="CE10" s="164"/>
    </row>
    <row r="11">
      <c r="A11" s="164" t="s">
        <v>179</v>
      </c>
      <c r="B11" s="165" t="s">
        <v>167</v>
      </c>
      <c r="C11" s="166">
        <v>45016.0</v>
      </c>
      <c r="D11" s="167">
        <v>74.0</v>
      </c>
      <c r="E11" s="164" t="s">
        <v>145</v>
      </c>
      <c r="F11" s="164">
        <v>170.0</v>
      </c>
      <c r="G11" s="168">
        <v>65.0</v>
      </c>
      <c r="H11" s="169">
        <v>22.491349480968857</v>
      </c>
      <c r="I11" s="164" t="s">
        <v>117</v>
      </c>
      <c r="J11" s="164">
        <v>4.0</v>
      </c>
      <c r="K11" s="165" t="s">
        <v>119</v>
      </c>
      <c r="L11" s="164" t="s">
        <v>117</v>
      </c>
      <c r="M11" s="164">
        <v>1.0</v>
      </c>
      <c r="N11" s="170">
        <v>44256.0</v>
      </c>
      <c r="O11" s="165" t="s">
        <v>119</v>
      </c>
      <c r="P11" s="170">
        <v>44256.0</v>
      </c>
      <c r="Q11" s="164" t="s">
        <v>118</v>
      </c>
      <c r="R11" s="165" t="s">
        <v>131</v>
      </c>
      <c r="S11" s="164" t="s">
        <v>177</v>
      </c>
      <c r="T11" s="164" t="s">
        <v>118</v>
      </c>
      <c r="U11" s="164">
        <v>2.0</v>
      </c>
      <c r="V11" s="164">
        <v>2.0</v>
      </c>
      <c r="W11" s="164">
        <v>3.0</v>
      </c>
      <c r="X11" s="164">
        <v>3.0</v>
      </c>
      <c r="Y11" s="164">
        <v>3.0</v>
      </c>
      <c r="Z11" s="164">
        <v>1.0</v>
      </c>
      <c r="AA11" s="164">
        <v>1.0</v>
      </c>
      <c r="AB11" s="164">
        <v>1.0</v>
      </c>
      <c r="AC11" s="164">
        <v>3.0</v>
      </c>
      <c r="AD11" s="164">
        <v>3.0</v>
      </c>
      <c r="AE11" s="164">
        <v>1.0</v>
      </c>
      <c r="AF11" s="164">
        <v>1.0</v>
      </c>
      <c r="AG11" s="179" t="s">
        <v>180</v>
      </c>
      <c r="AH11" s="164" t="s">
        <v>118</v>
      </c>
      <c r="AI11" s="164" t="s">
        <v>117</v>
      </c>
      <c r="AJ11" s="164" t="s">
        <v>118</v>
      </c>
      <c r="AK11" s="164" t="s">
        <v>118</v>
      </c>
      <c r="AL11" s="164" t="s">
        <v>118</v>
      </c>
      <c r="AM11" s="164" t="s">
        <v>118</v>
      </c>
      <c r="AN11" s="164" t="s">
        <v>118</v>
      </c>
      <c r="AO11" s="164" t="s">
        <v>118</v>
      </c>
      <c r="AP11" s="164" t="s">
        <v>118</v>
      </c>
      <c r="AQ11" s="164" t="s">
        <v>118</v>
      </c>
      <c r="AR11" s="164" t="s">
        <v>117</v>
      </c>
      <c r="AS11" s="164" t="s">
        <v>181</v>
      </c>
      <c r="AT11" s="164" t="s">
        <v>156</v>
      </c>
      <c r="AU11" s="164" t="s">
        <v>161</v>
      </c>
      <c r="AV11" s="164">
        <v>80.0</v>
      </c>
      <c r="AW11" s="164">
        <v>22.0</v>
      </c>
      <c r="AX11" s="164" t="s">
        <v>141</v>
      </c>
      <c r="AY11" s="164">
        <v>12000.0</v>
      </c>
      <c r="AZ11" s="171" t="s">
        <v>165</v>
      </c>
      <c r="BA11" s="164">
        <v>3.0</v>
      </c>
      <c r="BB11" s="164" t="s">
        <v>135</v>
      </c>
      <c r="BC11" s="164" t="s">
        <v>136</v>
      </c>
      <c r="BD11" s="172">
        <v>6.0</v>
      </c>
      <c r="BE11" s="164" t="s">
        <v>127</v>
      </c>
      <c r="BF11" s="164">
        <v>760.0</v>
      </c>
      <c r="BG11" s="164">
        <v>760.0</v>
      </c>
      <c r="BH11" s="172">
        <v>18.0</v>
      </c>
      <c r="BI11" s="164"/>
      <c r="BJ11" s="173" t="s">
        <v>150</v>
      </c>
      <c r="BK11" s="172">
        <v>7.0</v>
      </c>
      <c r="BL11" s="172" t="s">
        <v>129</v>
      </c>
      <c r="BM11" s="172">
        <v>10.0</v>
      </c>
      <c r="BN11" s="172" t="s">
        <v>182</v>
      </c>
      <c r="BO11" s="174">
        <v>1.0</v>
      </c>
      <c r="BP11" s="175" t="s">
        <v>129</v>
      </c>
      <c r="BQ11" s="174">
        <v>4.0</v>
      </c>
      <c r="BR11" s="175" t="s">
        <v>129</v>
      </c>
      <c r="BS11" s="176"/>
      <c r="BT11" s="177"/>
      <c r="BU11" s="177"/>
      <c r="BV11" s="178"/>
      <c r="BW11" s="164"/>
      <c r="BX11" s="164"/>
      <c r="BY11" s="164"/>
      <c r="BZ11" s="164"/>
      <c r="CA11" s="164"/>
      <c r="CB11" s="164"/>
      <c r="CC11" s="164"/>
      <c r="CD11" s="164"/>
      <c r="CE11" s="164"/>
    </row>
    <row r="12">
      <c r="A12" s="164" t="s">
        <v>187</v>
      </c>
      <c r="B12" s="165" t="s">
        <v>167</v>
      </c>
      <c r="C12" s="166">
        <v>45030.0</v>
      </c>
      <c r="D12" s="167">
        <v>49.0</v>
      </c>
      <c r="E12" s="164" t="s">
        <v>145</v>
      </c>
      <c r="F12" s="164">
        <v>187.0</v>
      </c>
      <c r="G12" s="168">
        <v>90.0</v>
      </c>
      <c r="H12" s="169">
        <v>25.73708141496754</v>
      </c>
      <c r="I12" s="164" t="s">
        <v>117</v>
      </c>
      <c r="J12" s="164">
        <v>3.0</v>
      </c>
      <c r="K12" s="170">
        <v>44718.0</v>
      </c>
      <c r="L12" s="164" t="s">
        <v>117</v>
      </c>
      <c r="M12" s="165" t="s">
        <v>119</v>
      </c>
      <c r="N12" s="170">
        <v>44593.0</v>
      </c>
      <c r="O12" s="164">
        <v>2.0</v>
      </c>
      <c r="P12" s="170">
        <v>44896.0</v>
      </c>
      <c r="Q12" s="164" t="s">
        <v>118</v>
      </c>
      <c r="R12" s="165" t="s">
        <v>131</v>
      </c>
      <c r="S12" s="164" t="s">
        <v>188</v>
      </c>
      <c r="T12" s="164" t="s">
        <v>118</v>
      </c>
      <c r="U12" s="164">
        <v>1.0</v>
      </c>
      <c r="V12" s="164">
        <v>1.0</v>
      </c>
      <c r="W12" s="164">
        <v>3.0</v>
      </c>
      <c r="X12" s="164">
        <v>3.0</v>
      </c>
      <c r="Y12" s="164">
        <v>1.0</v>
      </c>
      <c r="Z12" s="164">
        <v>1.0</v>
      </c>
      <c r="AA12" s="164">
        <v>1.0</v>
      </c>
      <c r="AB12" s="164">
        <v>3.0</v>
      </c>
      <c r="AC12" s="164">
        <v>3.0</v>
      </c>
      <c r="AD12" s="164">
        <v>1.0</v>
      </c>
      <c r="AE12" s="164">
        <v>3.0</v>
      </c>
      <c r="AF12" s="164">
        <v>3.0</v>
      </c>
      <c r="AG12" s="165" t="s">
        <v>119</v>
      </c>
      <c r="AH12" s="180" t="s">
        <v>118</v>
      </c>
      <c r="AI12" s="164" t="s">
        <v>118</v>
      </c>
      <c r="AJ12" s="164" t="s">
        <v>118</v>
      </c>
      <c r="AK12" s="164" t="s">
        <v>118</v>
      </c>
      <c r="AL12" s="164" t="s">
        <v>118</v>
      </c>
      <c r="AM12" s="164" t="s">
        <v>118</v>
      </c>
      <c r="AN12" s="164" t="s">
        <v>118</v>
      </c>
      <c r="AO12" s="164" t="s">
        <v>118</v>
      </c>
      <c r="AP12" s="164" t="s">
        <v>118</v>
      </c>
      <c r="AQ12" s="164" t="s">
        <v>118</v>
      </c>
      <c r="AR12" s="164" t="s">
        <v>117</v>
      </c>
      <c r="AS12" s="164" t="s">
        <v>189</v>
      </c>
      <c r="AT12" s="164" t="s">
        <v>117</v>
      </c>
      <c r="AU12" s="164" t="s">
        <v>190</v>
      </c>
      <c r="AV12" s="164">
        <v>50.0</v>
      </c>
      <c r="AW12" s="164">
        <v>28.0</v>
      </c>
      <c r="AX12" s="164" t="s">
        <v>141</v>
      </c>
      <c r="AY12" s="164">
        <v>3033.0</v>
      </c>
      <c r="AZ12" s="171" t="s">
        <v>124</v>
      </c>
      <c r="BA12" s="164">
        <v>16.0</v>
      </c>
      <c r="BB12" s="164" t="s">
        <v>125</v>
      </c>
      <c r="BC12" s="164" t="s">
        <v>157</v>
      </c>
      <c r="BD12" s="172">
        <v>7.0</v>
      </c>
      <c r="BE12" s="164" t="s">
        <v>127</v>
      </c>
      <c r="BF12" s="164">
        <v>437.0</v>
      </c>
      <c r="BG12" s="164">
        <v>134.0</v>
      </c>
      <c r="BH12" s="172">
        <v>29.0</v>
      </c>
      <c r="BI12" s="172">
        <v>1.15</v>
      </c>
      <c r="BJ12" s="173" t="s">
        <v>128</v>
      </c>
      <c r="BK12" s="172">
        <v>16.0</v>
      </c>
      <c r="BL12" s="172" t="s">
        <v>191</v>
      </c>
      <c r="BM12" s="172">
        <v>3.0</v>
      </c>
      <c r="BN12" s="172" t="s">
        <v>129</v>
      </c>
      <c r="BO12" s="174">
        <v>18.0</v>
      </c>
      <c r="BP12" s="175" t="s">
        <v>192</v>
      </c>
      <c r="BQ12" s="174">
        <v>3.0</v>
      </c>
      <c r="BR12" s="175" t="s">
        <v>129</v>
      </c>
      <c r="BS12" s="176">
        <v>2.0</v>
      </c>
      <c r="BT12" s="177">
        <v>7.094827586206898</v>
      </c>
      <c r="BU12" s="177">
        <v>0.010140562248995982</v>
      </c>
      <c r="BV12" s="178">
        <v>0.9083125</v>
      </c>
      <c r="BW12" s="164"/>
      <c r="BX12" s="164"/>
      <c r="BY12" s="164"/>
      <c r="BZ12" s="164"/>
      <c r="CA12" s="164"/>
      <c r="CB12" s="164"/>
      <c r="CC12" s="164"/>
      <c r="CD12" s="164"/>
      <c r="CE12" s="164"/>
    </row>
    <row r="13">
      <c r="A13" s="164" t="s">
        <v>193</v>
      </c>
      <c r="B13" s="165" t="s">
        <v>167</v>
      </c>
      <c r="C13" s="166">
        <v>45037.0</v>
      </c>
      <c r="D13" s="167">
        <v>44.0</v>
      </c>
      <c r="E13" s="164" t="s">
        <v>145</v>
      </c>
      <c r="F13" s="164">
        <v>177.0</v>
      </c>
      <c r="G13" s="168">
        <v>78.0</v>
      </c>
      <c r="H13" s="169">
        <v>24.897060231734176</v>
      </c>
      <c r="I13" s="164" t="s">
        <v>117</v>
      </c>
      <c r="J13" s="164">
        <v>2.0</v>
      </c>
      <c r="K13" s="170">
        <v>44713.0</v>
      </c>
      <c r="L13" s="164" t="s">
        <v>117</v>
      </c>
      <c r="M13" s="164">
        <v>1.0</v>
      </c>
      <c r="N13" s="170">
        <v>44713.0</v>
      </c>
      <c r="O13" s="165" t="s">
        <v>119</v>
      </c>
      <c r="P13" s="170">
        <v>44713.0</v>
      </c>
      <c r="Q13" s="164" t="s">
        <v>118</v>
      </c>
      <c r="R13" s="165" t="s">
        <v>131</v>
      </c>
      <c r="S13" s="164" t="s">
        <v>168</v>
      </c>
      <c r="T13" s="164" t="s">
        <v>118</v>
      </c>
      <c r="U13" s="164">
        <v>2.0</v>
      </c>
      <c r="V13" s="164">
        <v>1.0</v>
      </c>
      <c r="W13" s="164">
        <v>3.0</v>
      </c>
      <c r="X13" s="164">
        <v>3.0</v>
      </c>
      <c r="Y13" s="164">
        <v>3.0</v>
      </c>
      <c r="Z13" s="164">
        <v>1.0</v>
      </c>
      <c r="AA13" s="164">
        <v>2.0</v>
      </c>
      <c r="AB13" s="164">
        <v>3.0</v>
      </c>
      <c r="AC13" s="164">
        <v>3.0</v>
      </c>
      <c r="AD13" s="164">
        <v>1.0</v>
      </c>
      <c r="AE13" s="164">
        <v>3.0</v>
      </c>
      <c r="AF13" s="164">
        <v>3.0</v>
      </c>
      <c r="AG13" s="179" t="s">
        <v>194</v>
      </c>
      <c r="AH13" s="180" t="s">
        <v>118</v>
      </c>
      <c r="AI13" s="164" t="s">
        <v>118</v>
      </c>
      <c r="AJ13" s="164" t="s">
        <v>118</v>
      </c>
      <c r="AK13" s="164" t="s">
        <v>118</v>
      </c>
      <c r="AL13" s="164" t="s">
        <v>118</v>
      </c>
      <c r="AM13" s="164" t="s">
        <v>118</v>
      </c>
      <c r="AN13" s="164" t="s">
        <v>118</v>
      </c>
      <c r="AO13" s="164" t="s">
        <v>118</v>
      </c>
      <c r="AP13" s="164" t="s">
        <v>118</v>
      </c>
      <c r="AQ13" s="164" t="s">
        <v>118</v>
      </c>
      <c r="AR13" s="164" t="s">
        <v>118</v>
      </c>
      <c r="AS13" s="165" t="s">
        <v>119</v>
      </c>
      <c r="AT13" s="164" t="s">
        <v>117</v>
      </c>
      <c r="AU13" s="164" t="s">
        <v>195</v>
      </c>
      <c r="AV13" s="164">
        <v>70.0</v>
      </c>
      <c r="AW13" s="164">
        <v>28.0</v>
      </c>
      <c r="AX13" s="164" t="s">
        <v>141</v>
      </c>
      <c r="AY13" s="164">
        <v>2880.0</v>
      </c>
      <c r="AZ13" s="171" t="s">
        <v>142</v>
      </c>
      <c r="BA13" s="164">
        <v>9.0</v>
      </c>
      <c r="BB13" s="164" t="s">
        <v>125</v>
      </c>
      <c r="BC13" s="164" t="s">
        <v>157</v>
      </c>
      <c r="BD13" s="172">
        <v>7.0</v>
      </c>
      <c r="BE13" s="164" t="s">
        <v>196</v>
      </c>
      <c r="BF13" s="164">
        <v>324.0</v>
      </c>
      <c r="BG13" s="164">
        <v>324.0</v>
      </c>
      <c r="BH13" s="172">
        <v>27.0</v>
      </c>
      <c r="BI13" s="172">
        <v>0.53</v>
      </c>
      <c r="BJ13" s="173" t="s">
        <v>128</v>
      </c>
      <c r="BK13" s="172">
        <v>9.0</v>
      </c>
      <c r="BL13" s="172" t="s">
        <v>182</v>
      </c>
      <c r="BM13" s="172">
        <v>6.0</v>
      </c>
      <c r="BN13" s="172" t="s">
        <v>129</v>
      </c>
      <c r="BO13" s="174">
        <v>5.0</v>
      </c>
      <c r="BP13" s="175" t="s">
        <v>129</v>
      </c>
      <c r="BQ13" s="174">
        <v>10.0</v>
      </c>
      <c r="BR13" s="175" t="s">
        <v>146</v>
      </c>
      <c r="BS13" s="176">
        <v>3.0</v>
      </c>
      <c r="BT13" s="177">
        <v>9.327586206896553</v>
      </c>
      <c r="BU13" s="177">
        <v>0.0107429718875502</v>
      </c>
      <c r="BV13" s="178">
        <v>1.1813124999999998</v>
      </c>
      <c r="BW13" s="164"/>
      <c r="BX13" s="164"/>
      <c r="BY13" s="164"/>
      <c r="BZ13" s="164"/>
      <c r="CA13" s="164"/>
      <c r="CB13" s="164"/>
      <c r="CC13" s="164"/>
      <c r="CD13" s="164"/>
      <c r="CE13" s="164"/>
    </row>
    <row r="14">
      <c r="A14" s="164" t="s">
        <v>202</v>
      </c>
      <c r="B14" s="165" t="s">
        <v>167</v>
      </c>
      <c r="C14" s="166">
        <v>45114.0</v>
      </c>
      <c r="D14" s="167">
        <v>46.0</v>
      </c>
      <c r="E14" s="164" t="s">
        <v>116</v>
      </c>
      <c r="F14" s="164">
        <v>160.0</v>
      </c>
      <c r="G14" s="168">
        <v>65.0</v>
      </c>
      <c r="H14" s="169">
        <v>25.390625</v>
      </c>
      <c r="I14" s="164" t="s">
        <v>117</v>
      </c>
      <c r="J14" s="164">
        <v>3.0</v>
      </c>
      <c r="K14" s="170">
        <v>81069.0</v>
      </c>
      <c r="L14" s="164" t="s">
        <v>117</v>
      </c>
      <c r="M14" s="164">
        <v>2.0</v>
      </c>
      <c r="N14" s="170">
        <v>44075.0</v>
      </c>
      <c r="O14" s="164">
        <v>0.0</v>
      </c>
      <c r="P14" s="170">
        <v>44562.0</v>
      </c>
      <c r="Q14" s="164" t="s">
        <v>118</v>
      </c>
      <c r="R14" s="165" t="s">
        <v>131</v>
      </c>
      <c r="S14" s="164" t="s">
        <v>168</v>
      </c>
      <c r="T14" s="164" t="s">
        <v>117</v>
      </c>
      <c r="U14" s="164">
        <v>2.0</v>
      </c>
      <c r="V14" s="164">
        <v>1.0</v>
      </c>
      <c r="W14" s="164">
        <v>3.0</v>
      </c>
      <c r="X14" s="164">
        <v>3.0</v>
      </c>
      <c r="Y14" s="164">
        <v>1.0</v>
      </c>
      <c r="Z14" s="164">
        <v>1.0</v>
      </c>
      <c r="AA14" s="164">
        <v>2.0</v>
      </c>
      <c r="AB14" s="164">
        <v>1.0</v>
      </c>
      <c r="AC14" s="164">
        <v>3.0</v>
      </c>
      <c r="AD14" s="164">
        <v>3.0</v>
      </c>
      <c r="AE14" s="164">
        <v>1.0</v>
      </c>
      <c r="AF14" s="164">
        <v>1.0</v>
      </c>
      <c r="AG14" s="164" t="s">
        <v>203</v>
      </c>
      <c r="AH14" s="180" t="s">
        <v>118</v>
      </c>
      <c r="AI14" s="164" t="s">
        <v>118</v>
      </c>
      <c r="AJ14" s="164" t="s">
        <v>118</v>
      </c>
      <c r="AK14" s="164" t="s">
        <v>118</v>
      </c>
      <c r="AL14" s="164" t="s">
        <v>118</v>
      </c>
      <c r="AM14" s="164" t="s">
        <v>118</v>
      </c>
      <c r="AN14" s="164" t="s">
        <v>118</v>
      </c>
      <c r="AO14" s="164" t="s">
        <v>118</v>
      </c>
      <c r="AP14" s="164" t="s">
        <v>118</v>
      </c>
      <c r="AQ14" s="164" t="s">
        <v>118</v>
      </c>
      <c r="AR14" s="164" t="s">
        <v>117</v>
      </c>
      <c r="AS14" s="164" t="s">
        <v>204</v>
      </c>
      <c r="AT14" s="164" t="s">
        <v>118</v>
      </c>
      <c r="AU14" s="164" t="s">
        <v>205</v>
      </c>
      <c r="AV14" s="164">
        <v>50.0</v>
      </c>
      <c r="AW14" s="164">
        <v>40.0</v>
      </c>
      <c r="AX14" s="164" t="s">
        <v>206</v>
      </c>
      <c r="AY14" s="164">
        <v>0.0</v>
      </c>
      <c r="AZ14" s="171" t="s">
        <v>142</v>
      </c>
      <c r="BA14" s="164">
        <v>6.0</v>
      </c>
      <c r="BB14" s="164" t="s">
        <v>125</v>
      </c>
      <c r="BC14" s="164" t="s">
        <v>171</v>
      </c>
      <c r="BD14" s="172">
        <v>5.0</v>
      </c>
      <c r="BE14" s="164" t="s">
        <v>162</v>
      </c>
      <c r="BF14" s="164">
        <v>1039.0</v>
      </c>
      <c r="BG14" s="164">
        <v>552.0</v>
      </c>
      <c r="BH14" s="172">
        <v>28.0</v>
      </c>
      <c r="BI14" s="172">
        <v>0.84</v>
      </c>
      <c r="BJ14" s="173" t="s">
        <v>128</v>
      </c>
      <c r="BK14" s="172">
        <v>9.0</v>
      </c>
      <c r="BL14" s="172" t="s">
        <v>182</v>
      </c>
      <c r="BM14" s="172">
        <v>7.0</v>
      </c>
      <c r="BN14" s="172" t="s">
        <v>129</v>
      </c>
      <c r="BO14" s="174">
        <v>12.0</v>
      </c>
      <c r="BP14" s="175" t="s">
        <v>146</v>
      </c>
      <c r="BQ14" s="174">
        <v>16.0</v>
      </c>
      <c r="BR14" s="175" t="s">
        <v>146</v>
      </c>
      <c r="BS14" s="176">
        <v>4.0</v>
      </c>
      <c r="BT14" s="177">
        <v>9.702586206896552</v>
      </c>
      <c r="BU14" s="177">
        <v>0.01109437751004016</v>
      </c>
      <c r="BV14" s="178">
        <v>1.0191249999999998</v>
      </c>
      <c r="BW14" s="164"/>
      <c r="BX14" s="164"/>
      <c r="BY14" s="164"/>
      <c r="BZ14" s="164"/>
      <c r="CA14" s="164"/>
      <c r="CB14" s="164"/>
      <c r="CC14" s="164"/>
      <c r="CD14" s="164"/>
      <c r="CE14" s="164"/>
    </row>
    <row r="15">
      <c r="A15" s="164" t="s">
        <v>209</v>
      </c>
      <c r="B15" s="165" t="s">
        <v>167</v>
      </c>
      <c r="C15" s="166">
        <v>45051.0</v>
      </c>
      <c r="D15" s="167">
        <v>46.0</v>
      </c>
      <c r="E15" s="164" t="s">
        <v>116</v>
      </c>
      <c r="F15" s="164">
        <v>157.0</v>
      </c>
      <c r="G15" s="168">
        <v>70.0</v>
      </c>
      <c r="H15" s="169">
        <v>28.398718000730252</v>
      </c>
      <c r="I15" s="164" t="s">
        <v>117</v>
      </c>
      <c r="J15" s="164">
        <v>2.0</v>
      </c>
      <c r="K15" s="170">
        <v>44521.0</v>
      </c>
      <c r="L15" s="164" t="s">
        <v>117</v>
      </c>
      <c r="M15" s="164">
        <v>2.0</v>
      </c>
      <c r="N15" s="170">
        <v>44256.0</v>
      </c>
      <c r="O15" s="164">
        <v>0.0</v>
      </c>
      <c r="P15" s="170">
        <v>44751.0</v>
      </c>
      <c r="Q15" s="164" t="s">
        <v>118</v>
      </c>
      <c r="R15" s="165" t="s">
        <v>131</v>
      </c>
      <c r="S15" s="164" t="s">
        <v>177</v>
      </c>
      <c r="T15" s="165" t="s">
        <v>119</v>
      </c>
      <c r="U15" s="164">
        <v>2.0</v>
      </c>
      <c r="V15" s="164">
        <v>1.0</v>
      </c>
      <c r="W15" s="164">
        <v>3.0</v>
      </c>
      <c r="X15" s="164">
        <v>3.0</v>
      </c>
      <c r="Y15" s="164">
        <v>3.0</v>
      </c>
      <c r="Z15" s="164">
        <v>1.0</v>
      </c>
      <c r="AA15" s="164">
        <v>3.0</v>
      </c>
      <c r="AB15" s="164">
        <v>1.0</v>
      </c>
      <c r="AC15" s="164">
        <v>1.0</v>
      </c>
      <c r="AD15" s="164">
        <v>1.0</v>
      </c>
      <c r="AE15" s="164">
        <v>1.0</v>
      </c>
      <c r="AF15" s="164">
        <v>1.0</v>
      </c>
      <c r="AG15" s="179" t="s">
        <v>210</v>
      </c>
      <c r="AH15" s="180" t="s">
        <v>118</v>
      </c>
      <c r="AI15" s="164" t="s">
        <v>118</v>
      </c>
      <c r="AJ15" s="164" t="s">
        <v>118</v>
      </c>
      <c r="AK15" s="164" t="s">
        <v>118</v>
      </c>
      <c r="AL15" s="164" t="s">
        <v>118</v>
      </c>
      <c r="AM15" s="164" t="s">
        <v>118</v>
      </c>
      <c r="AN15" s="164" t="s">
        <v>118</v>
      </c>
      <c r="AO15" s="164" t="s">
        <v>118</v>
      </c>
      <c r="AP15" s="164" t="s">
        <v>118</v>
      </c>
      <c r="AQ15" s="164" t="s">
        <v>118</v>
      </c>
      <c r="AR15" s="164" t="s">
        <v>117</v>
      </c>
      <c r="AS15" s="164" t="s">
        <v>211</v>
      </c>
      <c r="AT15" s="164" t="s">
        <v>118</v>
      </c>
      <c r="AU15" s="164" t="s">
        <v>212</v>
      </c>
      <c r="AV15" s="164">
        <v>65.0</v>
      </c>
      <c r="AW15" s="164">
        <v>25.0</v>
      </c>
      <c r="AX15" s="164" t="s">
        <v>141</v>
      </c>
      <c r="AY15" s="164">
        <v>5543.999999999999</v>
      </c>
      <c r="AZ15" s="171" t="s">
        <v>124</v>
      </c>
      <c r="BA15" s="164">
        <v>12.0</v>
      </c>
      <c r="BB15" s="164" t="s">
        <v>125</v>
      </c>
      <c r="BC15" s="164" t="s">
        <v>171</v>
      </c>
      <c r="BD15" s="172">
        <v>5.0</v>
      </c>
      <c r="BE15" s="164" t="s">
        <v>127</v>
      </c>
      <c r="BF15" s="164">
        <v>795.0</v>
      </c>
      <c r="BG15" s="164">
        <v>300.0</v>
      </c>
      <c r="BH15" s="172">
        <v>20.0</v>
      </c>
      <c r="BI15" s="172">
        <v>-1.6</v>
      </c>
      <c r="BJ15" s="173" t="s">
        <v>150</v>
      </c>
      <c r="BK15" s="172">
        <v>14.0</v>
      </c>
      <c r="BL15" s="172" t="s">
        <v>191</v>
      </c>
      <c r="BM15" s="172">
        <v>17.0</v>
      </c>
      <c r="BN15" s="172" t="s">
        <v>191</v>
      </c>
      <c r="BO15" s="174">
        <v>19.0</v>
      </c>
      <c r="BP15" s="175" t="s">
        <v>192</v>
      </c>
      <c r="BQ15" s="174">
        <v>18.0</v>
      </c>
      <c r="BR15" s="175" t="s">
        <v>192</v>
      </c>
      <c r="BS15" s="176">
        <v>5.0</v>
      </c>
      <c r="BT15" s="177">
        <v>7.9655172413793105</v>
      </c>
      <c r="BU15" s="177">
        <v>0.01096887550200803</v>
      </c>
      <c r="BV15" s="178">
        <v>1.218375</v>
      </c>
      <c r="BW15" s="164"/>
      <c r="BX15" s="164"/>
      <c r="BY15" s="164"/>
      <c r="BZ15" s="164"/>
      <c r="CA15" s="164"/>
      <c r="CB15" s="164"/>
      <c r="CC15" s="164"/>
      <c r="CD15" s="164"/>
      <c r="CE15" s="164"/>
    </row>
    <row r="16">
      <c r="A16" s="164" t="s">
        <v>213</v>
      </c>
      <c r="B16" s="165" t="s">
        <v>167</v>
      </c>
      <c r="C16" s="166">
        <v>45051.0</v>
      </c>
      <c r="D16" s="167">
        <v>56.0</v>
      </c>
      <c r="E16" s="164" t="s">
        <v>116</v>
      </c>
      <c r="F16" s="164">
        <v>144.0</v>
      </c>
      <c r="G16" s="168">
        <v>47.0</v>
      </c>
      <c r="H16" s="169">
        <v>22.665895061728396</v>
      </c>
      <c r="I16" s="164" t="s">
        <v>117</v>
      </c>
      <c r="J16" s="164">
        <v>2.0</v>
      </c>
      <c r="K16" s="170">
        <v>44409.0</v>
      </c>
      <c r="L16" s="164" t="s">
        <v>117</v>
      </c>
      <c r="M16" s="164">
        <v>1.0</v>
      </c>
      <c r="N16" s="170">
        <v>44562.0</v>
      </c>
      <c r="O16" s="164">
        <v>2.0</v>
      </c>
      <c r="P16" s="170">
        <v>44562.0</v>
      </c>
      <c r="Q16" s="164" t="s">
        <v>118</v>
      </c>
      <c r="R16" s="165" t="s">
        <v>131</v>
      </c>
      <c r="S16" s="164" t="s">
        <v>177</v>
      </c>
      <c r="T16" s="164" t="s">
        <v>118</v>
      </c>
      <c r="U16" s="164">
        <v>1.0</v>
      </c>
      <c r="V16" s="164">
        <v>1.0</v>
      </c>
      <c r="W16" s="164">
        <v>3.0</v>
      </c>
      <c r="X16" s="164">
        <v>3.0</v>
      </c>
      <c r="Y16" s="164">
        <v>3.0</v>
      </c>
      <c r="Z16" s="164">
        <v>1.0</v>
      </c>
      <c r="AA16" s="164">
        <v>1.0</v>
      </c>
      <c r="AB16" s="164">
        <v>3.0</v>
      </c>
      <c r="AC16" s="164">
        <v>3.0</v>
      </c>
      <c r="AD16" s="164">
        <v>1.0</v>
      </c>
      <c r="AE16" s="164">
        <v>1.0</v>
      </c>
      <c r="AF16" s="164">
        <v>3.0</v>
      </c>
      <c r="AG16" s="179" t="s">
        <v>214</v>
      </c>
      <c r="AH16" s="180" t="s">
        <v>118</v>
      </c>
      <c r="AI16" s="164" t="s">
        <v>118</v>
      </c>
      <c r="AJ16" s="164" t="s">
        <v>118</v>
      </c>
      <c r="AK16" s="164" t="s">
        <v>117</v>
      </c>
      <c r="AL16" s="164" t="s">
        <v>118</v>
      </c>
      <c r="AM16" s="164" t="s">
        <v>118</v>
      </c>
      <c r="AN16" s="164" t="s">
        <v>118</v>
      </c>
      <c r="AO16" s="164" t="s">
        <v>118</v>
      </c>
      <c r="AP16" s="164" t="s">
        <v>118</v>
      </c>
      <c r="AQ16" s="164" t="s">
        <v>118</v>
      </c>
      <c r="AR16" s="164" t="s">
        <v>117</v>
      </c>
      <c r="AS16" s="164" t="s">
        <v>215</v>
      </c>
      <c r="AT16" s="164" t="s">
        <v>117</v>
      </c>
      <c r="AU16" s="164" t="s">
        <v>186</v>
      </c>
      <c r="AV16" s="164">
        <v>70.0</v>
      </c>
      <c r="AW16" s="164">
        <v>22.0</v>
      </c>
      <c r="AX16" s="164" t="s">
        <v>141</v>
      </c>
      <c r="AY16" s="164">
        <v>5013.0</v>
      </c>
      <c r="AZ16" s="171" t="s">
        <v>124</v>
      </c>
      <c r="BA16" s="164">
        <v>14.0</v>
      </c>
      <c r="BB16" s="164" t="s">
        <v>125</v>
      </c>
      <c r="BC16" s="164" t="s">
        <v>171</v>
      </c>
      <c r="BD16" s="172">
        <v>5.0</v>
      </c>
      <c r="BE16" s="164" t="s">
        <v>196</v>
      </c>
      <c r="BF16" s="164">
        <v>489.0</v>
      </c>
      <c r="BG16" s="164">
        <v>489.0</v>
      </c>
      <c r="BH16" s="172">
        <v>27.0</v>
      </c>
      <c r="BI16" s="172">
        <v>0.5</v>
      </c>
      <c r="BJ16" s="173" t="s">
        <v>128</v>
      </c>
      <c r="BK16" s="172">
        <v>9.0</v>
      </c>
      <c r="BL16" s="172" t="s">
        <v>182</v>
      </c>
      <c r="BM16" s="172">
        <v>7.0</v>
      </c>
      <c r="BN16" s="172" t="s">
        <v>129</v>
      </c>
      <c r="BO16" s="174">
        <v>18.0</v>
      </c>
      <c r="BP16" s="175" t="s">
        <v>192</v>
      </c>
      <c r="BQ16" s="174">
        <v>16.0</v>
      </c>
      <c r="BR16" s="175" t="s">
        <v>146</v>
      </c>
      <c r="BS16" s="176">
        <v>6.0</v>
      </c>
      <c r="BT16" s="177">
        <v>9.689655172413792</v>
      </c>
      <c r="BU16" s="177">
        <v>0.013353413654618474</v>
      </c>
      <c r="BV16" s="178">
        <v>0.8697499999999999</v>
      </c>
      <c r="BW16" s="164"/>
      <c r="BX16" s="164"/>
      <c r="BY16" s="164"/>
      <c r="BZ16" s="164"/>
      <c r="CA16" s="164"/>
      <c r="CB16" s="164"/>
      <c r="CC16" s="164"/>
      <c r="CD16" s="164"/>
      <c r="CE16" s="164"/>
    </row>
    <row r="17">
      <c r="A17" s="164" t="s">
        <v>220</v>
      </c>
      <c r="B17" s="165" t="s">
        <v>167</v>
      </c>
      <c r="C17" s="166">
        <v>45054.0</v>
      </c>
      <c r="D17" s="167">
        <v>25.0</v>
      </c>
      <c r="E17" s="164" t="s">
        <v>145</v>
      </c>
      <c r="F17" s="164">
        <v>160.0</v>
      </c>
      <c r="G17" s="168">
        <v>55.0</v>
      </c>
      <c r="H17" s="169">
        <v>21.484375</v>
      </c>
      <c r="I17" s="164" t="s">
        <v>117</v>
      </c>
      <c r="J17" s="164">
        <v>5.0</v>
      </c>
      <c r="K17" s="170">
        <v>44927.0</v>
      </c>
      <c r="L17" s="164" t="s">
        <v>117</v>
      </c>
      <c r="M17" s="164">
        <v>1.0</v>
      </c>
      <c r="N17" s="170">
        <v>44256.0</v>
      </c>
      <c r="O17" s="164">
        <v>0.0</v>
      </c>
      <c r="P17" s="170">
        <v>44256.0</v>
      </c>
      <c r="Q17" s="164" t="s">
        <v>118</v>
      </c>
      <c r="R17" s="165" t="s">
        <v>131</v>
      </c>
      <c r="S17" s="164" t="s">
        <v>177</v>
      </c>
      <c r="T17" s="164" t="s">
        <v>118</v>
      </c>
      <c r="U17" s="164">
        <v>3.0</v>
      </c>
      <c r="V17" s="164">
        <v>3.0</v>
      </c>
      <c r="W17" s="164">
        <v>3.0</v>
      </c>
      <c r="X17" s="164">
        <v>3.0</v>
      </c>
      <c r="Y17" s="164">
        <v>3.0</v>
      </c>
      <c r="Z17" s="164">
        <v>3.0</v>
      </c>
      <c r="AA17" s="164">
        <v>3.0</v>
      </c>
      <c r="AB17" s="164">
        <v>1.0</v>
      </c>
      <c r="AC17" s="164">
        <v>2.0</v>
      </c>
      <c r="AD17" s="164">
        <v>3.0</v>
      </c>
      <c r="AE17" s="164">
        <v>1.0</v>
      </c>
      <c r="AF17" s="164">
        <v>1.0</v>
      </c>
      <c r="AG17" s="165" t="s">
        <v>119</v>
      </c>
      <c r="AH17" s="180" t="s">
        <v>118</v>
      </c>
      <c r="AI17" s="164" t="s">
        <v>118</v>
      </c>
      <c r="AJ17" s="164" t="s">
        <v>118</v>
      </c>
      <c r="AK17" s="164" t="s">
        <v>118</v>
      </c>
      <c r="AL17" s="164" t="s">
        <v>118</v>
      </c>
      <c r="AM17" s="164" t="s">
        <v>118</v>
      </c>
      <c r="AN17" s="164" t="s">
        <v>118</v>
      </c>
      <c r="AO17" s="164" t="s">
        <v>118</v>
      </c>
      <c r="AP17" s="164" t="s">
        <v>118</v>
      </c>
      <c r="AQ17" s="164" t="s">
        <v>118</v>
      </c>
      <c r="AR17" s="164" t="s">
        <v>118</v>
      </c>
      <c r="AS17" s="164" t="s">
        <v>221</v>
      </c>
      <c r="AT17" s="164" t="s">
        <v>118</v>
      </c>
      <c r="AU17" s="164" t="s">
        <v>222</v>
      </c>
      <c r="AV17" s="164">
        <v>55.0</v>
      </c>
      <c r="AW17" s="164">
        <v>19.0</v>
      </c>
      <c r="AX17" s="164" t="s">
        <v>123</v>
      </c>
      <c r="AY17" s="164">
        <v>2266.5</v>
      </c>
      <c r="AZ17" s="171" t="s">
        <v>124</v>
      </c>
      <c r="BA17" s="164">
        <v>3.0</v>
      </c>
      <c r="BB17" s="164" t="s">
        <v>135</v>
      </c>
      <c r="BC17" s="164" t="s">
        <v>157</v>
      </c>
      <c r="BD17" s="172">
        <v>7.0</v>
      </c>
      <c r="BE17" s="164" t="s">
        <v>223</v>
      </c>
      <c r="BF17" s="164">
        <v>798.0</v>
      </c>
      <c r="BG17" s="164">
        <v>798.0</v>
      </c>
      <c r="BH17" s="172">
        <v>30.0</v>
      </c>
      <c r="BI17" s="172">
        <v>1.4</v>
      </c>
      <c r="BJ17" s="173" t="s">
        <v>128</v>
      </c>
      <c r="BK17" s="172">
        <v>6.0</v>
      </c>
      <c r="BL17" s="172" t="s">
        <v>129</v>
      </c>
      <c r="BM17" s="172">
        <v>10.0</v>
      </c>
      <c r="BN17" s="172" t="s">
        <v>182</v>
      </c>
      <c r="BO17" s="174">
        <v>6.0</v>
      </c>
      <c r="BP17" s="175" t="s">
        <v>147</v>
      </c>
      <c r="BQ17" s="174">
        <v>2.0</v>
      </c>
      <c r="BR17" s="175" t="s">
        <v>129</v>
      </c>
      <c r="BS17" s="176">
        <v>7.0</v>
      </c>
      <c r="BT17" s="177">
        <v>7.7284482758620685</v>
      </c>
      <c r="BU17" s="177">
        <v>0.011044176706827308</v>
      </c>
      <c r="BV17" s="178">
        <v>1.002875</v>
      </c>
      <c r="BW17" s="164"/>
      <c r="BX17" s="164"/>
      <c r="BY17" s="164"/>
      <c r="BZ17" s="164"/>
      <c r="CA17" s="164"/>
      <c r="CB17" s="164"/>
      <c r="CC17" s="164"/>
      <c r="CD17" s="164"/>
      <c r="CE17" s="164"/>
    </row>
    <row r="18">
      <c r="A18" s="164" t="s">
        <v>224</v>
      </c>
      <c r="B18" s="165" t="s">
        <v>167</v>
      </c>
      <c r="C18" s="166">
        <v>45054.0</v>
      </c>
      <c r="D18" s="167">
        <v>47.0</v>
      </c>
      <c r="E18" s="164" t="s">
        <v>116</v>
      </c>
      <c r="F18" s="164">
        <v>170.0</v>
      </c>
      <c r="G18" s="168">
        <v>88.0</v>
      </c>
      <c r="H18" s="169">
        <v>30.44982698961938</v>
      </c>
      <c r="I18" s="164" t="s">
        <v>117</v>
      </c>
      <c r="J18" s="164">
        <v>4.0</v>
      </c>
      <c r="K18" s="170">
        <v>44817.0</v>
      </c>
      <c r="L18" s="164" t="s">
        <v>117</v>
      </c>
      <c r="M18" s="164">
        <v>2.0</v>
      </c>
      <c r="N18" s="170">
        <v>44294.0</v>
      </c>
      <c r="O18" s="164">
        <v>0.0</v>
      </c>
      <c r="P18" s="170">
        <v>44682.0</v>
      </c>
      <c r="Q18" s="164" t="s">
        <v>117</v>
      </c>
      <c r="R18" s="165" t="s">
        <v>225</v>
      </c>
      <c r="S18" s="164" t="s">
        <v>177</v>
      </c>
      <c r="T18" s="164" t="s">
        <v>118</v>
      </c>
      <c r="U18" s="164">
        <v>3.0</v>
      </c>
      <c r="V18" s="164">
        <v>1.0</v>
      </c>
      <c r="W18" s="164">
        <v>3.0</v>
      </c>
      <c r="X18" s="164">
        <v>3.0</v>
      </c>
      <c r="Y18" s="164">
        <v>1.0</v>
      </c>
      <c r="Z18" s="164">
        <v>1.0</v>
      </c>
      <c r="AA18" s="164">
        <v>1.0</v>
      </c>
      <c r="AB18" s="164">
        <v>1.0</v>
      </c>
      <c r="AC18" s="164">
        <v>1.0</v>
      </c>
      <c r="AD18" s="164">
        <v>1.0</v>
      </c>
      <c r="AE18" s="164">
        <v>1.0</v>
      </c>
      <c r="AF18" s="164">
        <v>1.0</v>
      </c>
      <c r="AG18" s="179" t="s">
        <v>226</v>
      </c>
      <c r="AH18" s="180" t="s">
        <v>118</v>
      </c>
      <c r="AI18" s="164" t="s">
        <v>118</v>
      </c>
      <c r="AJ18" s="164" t="s">
        <v>118</v>
      </c>
      <c r="AK18" s="165" t="s">
        <v>119</v>
      </c>
      <c r="AL18" s="164" t="s">
        <v>118</v>
      </c>
      <c r="AM18" s="164" t="s">
        <v>118</v>
      </c>
      <c r="AN18" s="164" t="s">
        <v>118</v>
      </c>
      <c r="AO18" s="164" t="s">
        <v>118</v>
      </c>
      <c r="AP18" s="164" t="s">
        <v>118</v>
      </c>
      <c r="AQ18" s="164" t="s">
        <v>118</v>
      </c>
      <c r="AR18" s="164" t="s">
        <v>117</v>
      </c>
      <c r="AS18" s="164" t="s">
        <v>227</v>
      </c>
      <c r="AT18" s="164" t="s">
        <v>118</v>
      </c>
      <c r="AU18" s="164" t="s">
        <v>228</v>
      </c>
      <c r="AV18" s="164">
        <v>70.0</v>
      </c>
      <c r="AW18" s="164">
        <v>22.0</v>
      </c>
      <c r="AX18" s="164" t="s">
        <v>141</v>
      </c>
      <c r="AY18" s="164">
        <v>7992.0</v>
      </c>
      <c r="AZ18" s="171" t="s">
        <v>124</v>
      </c>
      <c r="BA18" s="164">
        <v>12.0</v>
      </c>
      <c r="BB18" s="164" t="s">
        <v>125</v>
      </c>
      <c r="BC18" s="164" t="s">
        <v>153</v>
      </c>
      <c r="BD18" s="172">
        <v>4.0</v>
      </c>
      <c r="BE18" s="164" t="s">
        <v>127</v>
      </c>
      <c r="BF18" s="164">
        <v>760.0</v>
      </c>
      <c r="BG18" s="164">
        <v>372.0</v>
      </c>
      <c r="BH18" s="172">
        <v>26.0</v>
      </c>
      <c r="BI18" s="172">
        <v>0.5</v>
      </c>
      <c r="BJ18" s="173" t="s">
        <v>128</v>
      </c>
      <c r="BK18" s="172">
        <v>13.0</v>
      </c>
      <c r="BL18" s="172" t="s">
        <v>191</v>
      </c>
      <c r="BM18" s="172">
        <v>6.0</v>
      </c>
      <c r="BN18" s="172" t="s">
        <v>129</v>
      </c>
      <c r="BO18" s="174">
        <v>13.0</v>
      </c>
      <c r="BP18" s="175" t="s">
        <v>146</v>
      </c>
      <c r="BQ18" s="174">
        <v>9.0</v>
      </c>
      <c r="BR18" s="175" t="s">
        <v>147</v>
      </c>
      <c r="BS18" s="176">
        <v>8.0</v>
      </c>
      <c r="BT18" s="177">
        <v>13.13362068965517</v>
      </c>
      <c r="BU18" s="177">
        <v>0.010692771084337348</v>
      </c>
      <c r="BV18" s="178">
        <v>0.8377500000000001</v>
      </c>
      <c r="BW18" s="164"/>
      <c r="BX18" s="164"/>
      <c r="BY18" s="164"/>
      <c r="BZ18" s="164"/>
      <c r="CA18" s="164"/>
      <c r="CB18" s="164"/>
      <c r="CC18" s="164"/>
      <c r="CD18" s="164"/>
      <c r="CE18" s="164"/>
    </row>
    <row r="19">
      <c r="A19" s="164" t="s">
        <v>235</v>
      </c>
      <c r="B19" s="165" t="s">
        <v>167</v>
      </c>
      <c r="C19" s="166">
        <v>45058.0</v>
      </c>
      <c r="D19" s="167">
        <v>59.0</v>
      </c>
      <c r="E19" s="164" t="s">
        <v>116</v>
      </c>
      <c r="F19" s="164">
        <v>160.0</v>
      </c>
      <c r="G19" s="168">
        <v>108.0</v>
      </c>
      <c r="H19" s="169">
        <v>42.1875</v>
      </c>
      <c r="I19" s="164" t="s">
        <v>117</v>
      </c>
      <c r="J19" s="164">
        <v>5.0</v>
      </c>
      <c r="K19" s="170">
        <v>44896.0</v>
      </c>
      <c r="L19" s="164" t="s">
        <v>117</v>
      </c>
      <c r="M19" s="164">
        <v>2.0</v>
      </c>
      <c r="N19" s="170">
        <v>44317.0</v>
      </c>
      <c r="O19" s="164">
        <v>1.0</v>
      </c>
      <c r="P19" s="170">
        <v>44713.0</v>
      </c>
      <c r="Q19" s="164" t="s">
        <v>118</v>
      </c>
      <c r="R19" s="165" t="s">
        <v>131</v>
      </c>
      <c r="S19" s="164" t="s">
        <v>168</v>
      </c>
      <c r="T19" s="164" t="s">
        <v>118</v>
      </c>
      <c r="U19" s="164">
        <v>1.0</v>
      </c>
      <c r="V19" s="164">
        <v>1.0</v>
      </c>
      <c r="W19" s="164">
        <v>3.0</v>
      </c>
      <c r="X19" s="164">
        <v>3.0</v>
      </c>
      <c r="Y19" s="164">
        <v>3.0</v>
      </c>
      <c r="Z19" s="164">
        <v>1.0</v>
      </c>
      <c r="AA19" s="164">
        <v>1.0</v>
      </c>
      <c r="AB19" s="164">
        <v>1.0</v>
      </c>
      <c r="AC19" s="164">
        <v>3.0</v>
      </c>
      <c r="AD19" s="164">
        <v>3.0</v>
      </c>
      <c r="AE19" s="164">
        <v>1.0</v>
      </c>
      <c r="AF19" s="164">
        <v>1.0</v>
      </c>
      <c r="AG19" s="165" t="s">
        <v>119</v>
      </c>
      <c r="AH19" s="180" t="s">
        <v>117</v>
      </c>
      <c r="AI19" s="164" t="s">
        <v>118</v>
      </c>
      <c r="AJ19" s="164" t="s">
        <v>118</v>
      </c>
      <c r="AK19" s="164" t="s">
        <v>117</v>
      </c>
      <c r="AL19" s="164" t="s">
        <v>118</v>
      </c>
      <c r="AM19" s="164" t="s">
        <v>118</v>
      </c>
      <c r="AN19" s="164" t="s">
        <v>118</v>
      </c>
      <c r="AO19" s="164" t="s">
        <v>117</v>
      </c>
      <c r="AP19" s="164" t="s">
        <v>118</v>
      </c>
      <c r="AQ19" s="164" t="s">
        <v>118</v>
      </c>
      <c r="AR19" s="164" t="s">
        <v>117</v>
      </c>
      <c r="AS19" s="164" t="s">
        <v>236</v>
      </c>
      <c r="AT19" s="164" t="s">
        <v>118</v>
      </c>
      <c r="AU19" s="164" t="s">
        <v>237</v>
      </c>
      <c r="AV19" s="164">
        <v>60.0</v>
      </c>
      <c r="AW19" s="164">
        <v>37.0</v>
      </c>
      <c r="AX19" s="164" t="s">
        <v>206</v>
      </c>
      <c r="AY19" s="164">
        <v>735.0</v>
      </c>
      <c r="AZ19" s="171" t="s">
        <v>165</v>
      </c>
      <c r="BA19" s="164">
        <v>8.0</v>
      </c>
      <c r="BB19" s="164" t="s">
        <v>125</v>
      </c>
      <c r="BC19" s="164" t="s">
        <v>136</v>
      </c>
      <c r="BD19" s="172">
        <v>6.0</v>
      </c>
      <c r="BE19" s="164" t="s">
        <v>127</v>
      </c>
      <c r="BF19" s="164">
        <v>741.0</v>
      </c>
      <c r="BG19" s="164">
        <v>345.0</v>
      </c>
      <c r="BH19" s="172">
        <v>25.0</v>
      </c>
      <c r="BI19" s="172">
        <v>0.0</v>
      </c>
      <c r="BJ19" s="173" t="s">
        <v>128</v>
      </c>
      <c r="BK19" s="172">
        <v>12.0</v>
      </c>
      <c r="BL19" s="172" t="s">
        <v>191</v>
      </c>
      <c r="BM19" s="172">
        <v>8.0</v>
      </c>
      <c r="BN19" s="172" t="s">
        <v>182</v>
      </c>
      <c r="BO19" s="174">
        <v>9.0</v>
      </c>
      <c r="BP19" s="175" t="s">
        <v>146</v>
      </c>
      <c r="BQ19" s="174">
        <v>6.0</v>
      </c>
      <c r="BR19" s="175" t="s">
        <v>147</v>
      </c>
      <c r="BS19" s="176"/>
      <c r="BT19" s="177"/>
      <c r="BU19" s="177"/>
      <c r="BV19" s="178"/>
      <c r="BW19" s="164"/>
      <c r="BX19" s="164"/>
      <c r="BY19" s="164"/>
      <c r="BZ19" s="164"/>
      <c r="CA19" s="164"/>
      <c r="CB19" s="164"/>
      <c r="CC19" s="164"/>
      <c r="CD19" s="164"/>
      <c r="CE19" s="164"/>
    </row>
    <row r="20">
      <c r="A20" s="164" t="s">
        <v>238</v>
      </c>
      <c r="B20" s="165" t="s">
        <v>167</v>
      </c>
      <c r="C20" s="166">
        <v>45061.0</v>
      </c>
      <c r="D20" s="167">
        <v>53.0</v>
      </c>
      <c r="E20" s="164" t="s">
        <v>116</v>
      </c>
      <c r="F20" s="164">
        <v>160.0</v>
      </c>
      <c r="G20" s="168">
        <v>73.0</v>
      </c>
      <c r="H20" s="169">
        <v>28.515625</v>
      </c>
      <c r="I20" s="164" t="s">
        <v>117</v>
      </c>
      <c r="J20" s="164">
        <v>4.0</v>
      </c>
      <c r="K20" s="170">
        <v>44743.0</v>
      </c>
      <c r="L20" s="164" t="s">
        <v>117</v>
      </c>
      <c r="M20" s="164">
        <v>1.0</v>
      </c>
      <c r="N20" s="170">
        <v>44287.0</v>
      </c>
      <c r="O20" s="165" t="s">
        <v>119</v>
      </c>
      <c r="P20" s="170">
        <v>44287.0</v>
      </c>
      <c r="Q20" s="164" t="s">
        <v>118</v>
      </c>
      <c r="R20" s="165" t="s">
        <v>131</v>
      </c>
      <c r="S20" s="164" t="s">
        <v>168</v>
      </c>
      <c r="T20" s="164" t="s">
        <v>118</v>
      </c>
      <c r="U20" s="164">
        <v>1.0</v>
      </c>
      <c r="V20" s="164">
        <v>1.0</v>
      </c>
      <c r="W20" s="164">
        <v>1.0</v>
      </c>
      <c r="X20" s="164">
        <v>3.0</v>
      </c>
      <c r="Y20" s="164">
        <v>1.0</v>
      </c>
      <c r="Z20" s="164">
        <v>3.0</v>
      </c>
      <c r="AA20" s="164">
        <v>1.0</v>
      </c>
      <c r="AB20" s="164">
        <v>1.0</v>
      </c>
      <c r="AC20" s="164">
        <v>3.0</v>
      </c>
      <c r="AD20" s="164">
        <v>3.0</v>
      </c>
      <c r="AE20" s="164">
        <v>1.0</v>
      </c>
      <c r="AF20" s="164">
        <v>1.0</v>
      </c>
      <c r="AG20" s="165" t="s">
        <v>119</v>
      </c>
      <c r="AH20" s="180" t="s">
        <v>117</v>
      </c>
      <c r="AI20" s="164" t="s">
        <v>118</v>
      </c>
      <c r="AJ20" s="164" t="s">
        <v>118</v>
      </c>
      <c r="AK20" s="164" t="s">
        <v>118</v>
      </c>
      <c r="AL20" s="164" t="s">
        <v>118</v>
      </c>
      <c r="AM20" s="164" t="s">
        <v>118</v>
      </c>
      <c r="AN20" s="164" t="s">
        <v>118</v>
      </c>
      <c r="AO20" s="164" t="s">
        <v>118</v>
      </c>
      <c r="AP20" s="164" t="s">
        <v>118</v>
      </c>
      <c r="AQ20" s="164" t="s">
        <v>118</v>
      </c>
      <c r="AR20" s="164" t="s">
        <v>118</v>
      </c>
      <c r="AS20" s="165" t="s">
        <v>119</v>
      </c>
      <c r="AT20" s="164" t="s">
        <v>156</v>
      </c>
      <c r="AU20" s="164" t="s">
        <v>237</v>
      </c>
      <c r="AV20" s="164">
        <v>40.0</v>
      </c>
      <c r="AW20" s="164">
        <v>37.0</v>
      </c>
      <c r="AX20" s="164" t="s">
        <v>206</v>
      </c>
      <c r="AY20" s="164">
        <v>0.0</v>
      </c>
      <c r="AZ20" s="171" t="s">
        <v>142</v>
      </c>
      <c r="BA20" s="164">
        <v>13.0</v>
      </c>
      <c r="BB20" s="164" t="s">
        <v>125</v>
      </c>
      <c r="BC20" s="164" t="s">
        <v>157</v>
      </c>
      <c r="BD20" s="172">
        <v>7.0</v>
      </c>
      <c r="BE20" s="164" t="s">
        <v>162</v>
      </c>
      <c r="BF20" s="164">
        <v>774.0</v>
      </c>
      <c r="BG20" s="164">
        <v>774.0</v>
      </c>
      <c r="BH20" s="172">
        <v>29.0</v>
      </c>
      <c r="BI20" s="172">
        <v>1.15</v>
      </c>
      <c r="BJ20" s="173" t="s">
        <v>128</v>
      </c>
      <c r="BK20" s="172" t="s">
        <v>119</v>
      </c>
      <c r="BL20" s="172" t="s">
        <v>119</v>
      </c>
      <c r="BM20" s="172" t="s">
        <v>119</v>
      </c>
      <c r="BN20" s="172" t="s">
        <v>119</v>
      </c>
      <c r="BO20" s="174">
        <v>12.0</v>
      </c>
      <c r="BP20" s="175" t="s">
        <v>146</v>
      </c>
      <c r="BQ20" s="174">
        <v>18.0</v>
      </c>
      <c r="BR20" s="175" t="s">
        <v>192</v>
      </c>
      <c r="BS20" s="176">
        <v>9.0</v>
      </c>
      <c r="BT20" s="177">
        <v>8.862068965517242</v>
      </c>
      <c r="BU20" s="177">
        <v>0.010517068273092367</v>
      </c>
      <c r="BV20" s="178">
        <v>0.98525</v>
      </c>
      <c r="BW20" s="164"/>
      <c r="BX20" s="164"/>
      <c r="BY20" s="164"/>
      <c r="BZ20" s="164"/>
      <c r="CA20" s="164"/>
      <c r="CB20" s="164"/>
      <c r="CC20" s="164"/>
      <c r="CD20" s="164"/>
      <c r="CE20" s="164"/>
    </row>
    <row r="21">
      <c r="A21" s="164" t="s">
        <v>239</v>
      </c>
      <c r="B21" s="165" t="s">
        <v>167</v>
      </c>
      <c r="C21" s="166">
        <v>45061.0</v>
      </c>
      <c r="D21" s="167">
        <v>55.0</v>
      </c>
      <c r="E21" s="164" t="s">
        <v>116</v>
      </c>
      <c r="F21" s="164">
        <v>161.0</v>
      </c>
      <c r="G21" s="168">
        <v>70.0</v>
      </c>
      <c r="H21" s="169">
        <v>27.00513097488523</v>
      </c>
      <c r="I21" s="164" t="s">
        <v>117</v>
      </c>
      <c r="J21" s="164">
        <v>2.0</v>
      </c>
      <c r="K21" s="170">
        <v>44197.0</v>
      </c>
      <c r="L21" s="164" t="s">
        <v>117</v>
      </c>
      <c r="M21" s="164">
        <v>1.0</v>
      </c>
      <c r="N21" s="170">
        <v>44378.0</v>
      </c>
      <c r="O21" s="164">
        <v>0.0</v>
      </c>
      <c r="P21" s="170">
        <v>44378.0</v>
      </c>
      <c r="Q21" s="164" t="s">
        <v>118</v>
      </c>
      <c r="R21" s="165" t="s">
        <v>131</v>
      </c>
      <c r="S21" s="164" t="s">
        <v>168</v>
      </c>
      <c r="T21" s="164" t="s">
        <v>117</v>
      </c>
      <c r="U21" s="164">
        <v>3.0</v>
      </c>
      <c r="V21" s="164">
        <v>1.0</v>
      </c>
      <c r="W21" s="164">
        <v>2.0</v>
      </c>
      <c r="X21" s="164">
        <v>2.0</v>
      </c>
      <c r="Y21" s="164">
        <v>1.0</v>
      </c>
      <c r="Z21" s="164">
        <v>1.0</v>
      </c>
      <c r="AA21" s="164">
        <v>1.0</v>
      </c>
      <c r="AB21" s="164">
        <v>1.0</v>
      </c>
      <c r="AC21" s="164">
        <v>1.0</v>
      </c>
      <c r="AD21" s="164">
        <v>2.0</v>
      </c>
      <c r="AE21" s="164">
        <v>1.0</v>
      </c>
      <c r="AF21" s="164">
        <v>1.0</v>
      </c>
      <c r="AG21" s="165" t="s">
        <v>119</v>
      </c>
      <c r="AH21" s="180" t="s">
        <v>118</v>
      </c>
      <c r="AI21" s="164" t="s">
        <v>118</v>
      </c>
      <c r="AJ21" s="164" t="s">
        <v>118</v>
      </c>
      <c r="AK21" s="164" t="s">
        <v>118</v>
      </c>
      <c r="AL21" s="164" t="s">
        <v>118</v>
      </c>
      <c r="AM21" s="164" t="s">
        <v>118</v>
      </c>
      <c r="AN21" s="164" t="s">
        <v>118</v>
      </c>
      <c r="AO21" s="164" t="s">
        <v>118</v>
      </c>
      <c r="AP21" s="164" t="s">
        <v>118</v>
      </c>
      <c r="AQ21" s="164" t="s">
        <v>118</v>
      </c>
      <c r="AR21" s="164" t="s">
        <v>117</v>
      </c>
      <c r="AS21" s="164" t="s">
        <v>217</v>
      </c>
      <c r="AT21" s="164" t="s">
        <v>118</v>
      </c>
      <c r="AU21" s="164" t="s">
        <v>240</v>
      </c>
      <c r="AV21" s="164">
        <v>70.0</v>
      </c>
      <c r="AW21" s="164">
        <v>27.0</v>
      </c>
      <c r="AX21" s="164" t="s">
        <v>141</v>
      </c>
      <c r="AY21" s="164">
        <v>692.9999999999999</v>
      </c>
      <c r="AZ21" s="171" t="s">
        <v>142</v>
      </c>
      <c r="BA21" s="164">
        <v>11.0</v>
      </c>
      <c r="BB21" s="164" t="s">
        <v>125</v>
      </c>
      <c r="BC21" s="164" t="s">
        <v>149</v>
      </c>
      <c r="BD21" s="172">
        <v>8.0</v>
      </c>
      <c r="BE21" s="164" t="s">
        <v>127</v>
      </c>
      <c r="BF21" s="164">
        <v>683.0</v>
      </c>
      <c r="BG21" s="164">
        <v>683.0</v>
      </c>
      <c r="BH21" s="172">
        <v>26.0</v>
      </c>
      <c r="BI21" s="172">
        <v>0.2</v>
      </c>
      <c r="BJ21" s="173" t="s">
        <v>128</v>
      </c>
      <c r="BK21" s="172">
        <v>10.0</v>
      </c>
      <c r="BL21" s="172" t="s">
        <v>182</v>
      </c>
      <c r="BM21" s="172">
        <v>6.0</v>
      </c>
      <c r="BN21" s="172" t="s">
        <v>129</v>
      </c>
      <c r="BO21" s="174">
        <v>13.0</v>
      </c>
      <c r="BP21" s="175" t="s">
        <v>146</v>
      </c>
      <c r="BQ21" s="174">
        <v>15.0</v>
      </c>
      <c r="BR21" s="175" t="s">
        <v>192</v>
      </c>
      <c r="BS21" s="176">
        <v>10.0</v>
      </c>
      <c r="BT21" s="177">
        <v>7.439655172413792</v>
      </c>
      <c r="BU21" s="177">
        <v>0.01177208835341365</v>
      </c>
      <c r="BV21" s="178">
        <v>1.0223125</v>
      </c>
      <c r="BW21" s="164"/>
      <c r="BX21" s="164"/>
      <c r="BY21" s="164"/>
      <c r="BZ21" s="164"/>
      <c r="CA21" s="164"/>
      <c r="CB21" s="164"/>
      <c r="CC21" s="164"/>
      <c r="CD21" s="164"/>
      <c r="CE21" s="164"/>
    </row>
    <row r="22">
      <c r="A22" s="164" t="s">
        <v>241</v>
      </c>
      <c r="B22" s="165" t="s">
        <v>167</v>
      </c>
      <c r="C22" s="166">
        <v>45065.0</v>
      </c>
      <c r="D22" s="167">
        <v>47.0</v>
      </c>
      <c r="E22" s="164" t="s">
        <v>116</v>
      </c>
      <c r="F22" s="164">
        <v>154.0</v>
      </c>
      <c r="G22" s="168">
        <v>60.0</v>
      </c>
      <c r="H22" s="169">
        <v>25.2993759487266</v>
      </c>
      <c r="I22" s="164" t="s">
        <v>117</v>
      </c>
      <c r="J22" s="164">
        <v>3.0</v>
      </c>
      <c r="K22" s="170">
        <v>44958.0</v>
      </c>
      <c r="L22" s="164" t="s">
        <v>117</v>
      </c>
      <c r="M22" s="164">
        <v>1.0</v>
      </c>
      <c r="N22" s="170">
        <v>44105.0</v>
      </c>
      <c r="O22" s="164">
        <v>0.0</v>
      </c>
      <c r="P22" s="170">
        <v>44105.0</v>
      </c>
      <c r="Q22" s="164" t="s">
        <v>118</v>
      </c>
      <c r="R22" s="165" t="s">
        <v>131</v>
      </c>
      <c r="S22" s="164" t="s">
        <v>188</v>
      </c>
      <c r="T22" s="164" t="s">
        <v>118</v>
      </c>
      <c r="U22" s="164">
        <v>1.0</v>
      </c>
      <c r="V22" s="164">
        <v>1.0</v>
      </c>
      <c r="W22" s="164">
        <v>2.0</v>
      </c>
      <c r="X22" s="164">
        <v>2.0</v>
      </c>
      <c r="Y22" s="164">
        <v>1.0</v>
      </c>
      <c r="Z22" s="164">
        <v>1.0</v>
      </c>
      <c r="AA22" s="164">
        <v>2.0</v>
      </c>
      <c r="AB22" s="164">
        <v>1.0</v>
      </c>
      <c r="AC22" s="164">
        <v>1.0</v>
      </c>
      <c r="AD22" s="164">
        <v>1.0</v>
      </c>
      <c r="AE22" s="164">
        <v>1.0</v>
      </c>
      <c r="AF22" s="164">
        <v>1.0</v>
      </c>
      <c r="AG22" s="179" t="s">
        <v>242</v>
      </c>
      <c r="AH22" s="180" t="s">
        <v>118</v>
      </c>
      <c r="AI22" s="164" t="s">
        <v>118</v>
      </c>
      <c r="AJ22" s="164" t="s">
        <v>118</v>
      </c>
      <c r="AK22" s="164" t="s">
        <v>118</v>
      </c>
      <c r="AL22" s="164" t="s">
        <v>118</v>
      </c>
      <c r="AM22" s="164" t="s">
        <v>118</v>
      </c>
      <c r="AN22" s="164" t="s">
        <v>118</v>
      </c>
      <c r="AO22" s="164" t="s">
        <v>118</v>
      </c>
      <c r="AP22" s="164" t="s">
        <v>118</v>
      </c>
      <c r="AQ22" s="164" t="s">
        <v>118</v>
      </c>
      <c r="AR22" s="164" t="s">
        <v>117</v>
      </c>
      <c r="AS22" s="164" t="s">
        <v>243</v>
      </c>
      <c r="AT22" s="164" t="s">
        <v>117</v>
      </c>
      <c r="AU22" s="164" t="s">
        <v>244</v>
      </c>
      <c r="AV22" s="164">
        <v>60.0</v>
      </c>
      <c r="AW22" s="164">
        <v>35.0</v>
      </c>
      <c r="AX22" s="164" t="s">
        <v>206</v>
      </c>
      <c r="AY22" s="164">
        <v>960.0</v>
      </c>
      <c r="AZ22" s="171" t="s">
        <v>142</v>
      </c>
      <c r="BA22" s="164">
        <v>14.0</v>
      </c>
      <c r="BB22" s="164" t="s">
        <v>125</v>
      </c>
      <c r="BC22" s="164" t="s">
        <v>136</v>
      </c>
      <c r="BD22" s="172">
        <v>6.0</v>
      </c>
      <c r="BE22" s="164" t="s">
        <v>127</v>
      </c>
      <c r="BF22" s="164">
        <v>960.0</v>
      </c>
      <c r="BG22" s="164">
        <v>960.0</v>
      </c>
      <c r="BH22" s="172">
        <v>26.0</v>
      </c>
      <c r="BI22" s="172">
        <v>0.21</v>
      </c>
      <c r="BJ22" s="173" t="s">
        <v>128</v>
      </c>
      <c r="BK22" s="172" t="s">
        <v>119</v>
      </c>
      <c r="BL22" s="172" t="s">
        <v>119</v>
      </c>
      <c r="BM22" s="172" t="s">
        <v>119</v>
      </c>
      <c r="BN22" s="172" t="s">
        <v>119</v>
      </c>
      <c r="BO22" s="174">
        <v>17.0</v>
      </c>
      <c r="BP22" s="175" t="s">
        <v>146</v>
      </c>
      <c r="BQ22" s="174">
        <v>16.0</v>
      </c>
      <c r="BR22" s="175" t="s">
        <v>146</v>
      </c>
      <c r="BS22" s="176">
        <v>11.0</v>
      </c>
      <c r="BT22" s="177">
        <v>8.168103448275861</v>
      </c>
      <c r="BU22" s="177">
        <v>0.01149598393574297</v>
      </c>
      <c r="BV22" s="178">
        <v>0.9584374999999997</v>
      </c>
      <c r="BW22" s="164"/>
      <c r="BX22" s="164"/>
      <c r="BY22" s="164"/>
      <c r="BZ22" s="164"/>
      <c r="CA22" s="164"/>
      <c r="CB22" s="164"/>
      <c r="CC22" s="164"/>
      <c r="CD22" s="164"/>
      <c r="CE22" s="164"/>
    </row>
    <row r="23">
      <c r="A23" s="164" t="s">
        <v>245</v>
      </c>
      <c r="B23" s="165" t="s">
        <v>167</v>
      </c>
      <c r="C23" s="166">
        <v>45065.0</v>
      </c>
      <c r="D23" s="167">
        <v>41.0</v>
      </c>
      <c r="E23" s="164" t="s">
        <v>116</v>
      </c>
      <c r="F23" s="164">
        <v>155.0</v>
      </c>
      <c r="G23" s="168">
        <v>90.0</v>
      </c>
      <c r="H23" s="169">
        <v>37.460978147762745</v>
      </c>
      <c r="I23" s="164" t="s">
        <v>117</v>
      </c>
      <c r="J23" s="164">
        <v>4.0</v>
      </c>
      <c r="K23" s="170">
        <v>44621.0</v>
      </c>
      <c r="L23" s="164" t="s">
        <v>117</v>
      </c>
      <c r="M23" s="164">
        <v>1.0</v>
      </c>
      <c r="N23" s="170">
        <v>44743.0</v>
      </c>
      <c r="O23" s="164">
        <v>2.0</v>
      </c>
      <c r="P23" s="170">
        <v>44743.0</v>
      </c>
      <c r="Q23" s="164" t="s">
        <v>118</v>
      </c>
      <c r="R23" s="165" t="s">
        <v>131</v>
      </c>
      <c r="S23" s="164" t="s">
        <v>168</v>
      </c>
      <c r="T23" s="164" t="s">
        <v>118</v>
      </c>
      <c r="U23" s="164">
        <v>1.0</v>
      </c>
      <c r="V23" s="164">
        <v>1.0</v>
      </c>
      <c r="W23" s="164">
        <v>3.0</v>
      </c>
      <c r="X23" s="164">
        <v>3.0</v>
      </c>
      <c r="Y23" s="164">
        <v>3.0</v>
      </c>
      <c r="Z23" s="164">
        <v>3.0</v>
      </c>
      <c r="AA23" s="164">
        <v>3.0</v>
      </c>
      <c r="AB23" s="164">
        <v>3.0</v>
      </c>
      <c r="AC23" s="164">
        <v>3.0</v>
      </c>
      <c r="AD23" s="164">
        <v>3.0</v>
      </c>
      <c r="AE23" s="164">
        <v>3.0</v>
      </c>
      <c r="AF23" s="164">
        <v>3.0</v>
      </c>
      <c r="AG23" s="165" t="s">
        <v>119</v>
      </c>
      <c r="AH23" s="180" t="s">
        <v>118</v>
      </c>
      <c r="AI23" s="164" t="s">
        <v>118</v>
      </c>
      <c r="AJ23" s="164" t="s">
        <v>118</v>
      </c>
      <c r="AK23" s="164" t="s">
        <v>118</v>
      </c>
      <c r="AL23" s="164" t="s">
        <v>118</v>
      </c>
      <c r="AM23" s="164" t="s">
        <v>118</v>
      </c>
      <c r="AN23" s="164" t="s">
        <v>118</v>
      </c>
      <c r="AO23" s="164" t="s">
        <v>118</v>
      </c>
      <c r="AP23" s="164" t="s">
        <v>118</v>
      </c>
      <c r="AQ23" s="164" t="s">
        <v>118</v>
      </c>
      <c r="AR23" s="164" t="s">
        <v>118</v>
      </c>
      <c r="AS23" s="165" t="s">
        <v>119</v>
      </c>
      <c r="AT23" s="164" t="s">
        <v>156</v>
      </c>
      <c r="AU23" s="164" t="s">
        <v>246</v>
      </c>
      <c r="AV23" s="164">
        <v>80.0</v>
      </c>
      <c r="AW23" s="164">
        <v>26.0</v>
      </c>
      <c r="AX23" s="164" t="s">
        <v>141</v>
      </c>
      <c r="AY23" s="164">
        <v>692.9999999999999</v>
      </c>
      <c r="AZ23" s="171" t="s">
        <v>142</v>
      </c>
      <c r="BA23" s="164">
        <v>13.0</v>
      </c>
      <c r="BB23" s="164" t="s">
        <v>125</v>
      </c>
      <c r="BC23" s="164" t="s">
        <v>171</v>
      </c>
      <c r="BD23" s="172">
        <v>5.0</v>
      </c>
      <c r="BE23" s="164" t="s">
        <v>162</v>
      </c>
      <c r="BF23" s="164">
        <v>322.0</v>
      </c>
      <c r="BG23" s="164">
        <v>322.0</v>
      </c>
      <c r="BH23" s="172">
        <v>27.0</v>
      </c>
      <c r="BI23" s="172">
        <v>0.53</v>
      </c>
      <c r="BJ23" s="173" t="s">
        <v>128</v>
      </c>
      <c r="BK23" s="172">
        <v>7.0</v>
      </c>
      <c r="BL23" s="172" t="s">
        <v>129</v>
      </c>
      <c r="BM23" s="172">
        <v>4.0</v>
      </c>
      <c r="BN23" s="172" t="s">
        <v>129</v>
      </c>
      <c r="BO23" s="174">
        <v>3.0</v>
      </c>
      <c r="BP23" s="175" t="s">
        <v>129</v>
      </c>
      <c r="BQ23" s="174">
        <v>3.0</v>
      </c>
      <c r="BR23" s="175" t="s">
        <v>129</v>
      </c>
      <c r="BS23" s="176"/>
      <c r="BT23" s="177"/>
      <c r="BU23" s="177"/>
      <c r="BV23" s="178"/>
      <c r="BW23" s="164"/>
      <c r="BX23" s="164"/>
      <c r="BY23" s="164"/>
      <c r="BZ23" s="164"/>
      <c r="CA23" s="164"/>
      <c r="CB23" s="164"/>
      <c r="CC23" s="164"/>
      <c r="CD23" s="164"/>
      <c r="CE23" s="164"/>
    </row>
    <row r="24">
      <c r="A24" s="164" t="s">
        <v>247</v>
      </c>
      <c r="B24" s="165" t="s">
        <v>167</v>
      </c>
      <c r="C24" s="166">
        <v>45065.0</v>
      </c>
      <c r="D24" s="167">
        <v>44.0</v>
      </c>
      <c r="E24" s="164" t="s">
        <v>116</v>
      </c>
      <c r="F24" s="164">
        <v>170.0</v>
      </c>
      <c r="G24" s="168">
        <v>73.0</v>
      </c>
      <c r="H24" s="169">
        <v>25.259515570934255</v>
      </c>
      <c r="I24" s="164" t="s">
        <v>117</v>
      </c>
      <c r="J24" s="164">
        <v>4.0</v>
      </c>
      <c r="K24" s="170">
        <v>44562.0</v>
      </c>
      <c r="L24" s="164" t="s">
        <v>117</v>
      </c>
      <c r="M24" s="164">
        <v>2.0</v>
      </c>
      <c r="N24" s="170">
        <v>44075.0</v>
      </c>
      <c r="O24" s="164">
        <v>0.0</v>
      </c>
      <c r="P24" s="170">
        <v>44228.0</v>
      </c>
      <c r="Q24" s="164" t="s">
        <v>118</v>
      </c>
      <c r="R24" s="165" t="s">
        <v>131</v>
      </c>
      <c r="S24" s="164" t="s">
        <v>168</v>
      </c>
      <c r="T24" s="164" t="s">
        <v>118</v>
      </c>
      <c r="U24" s="164">
        <v>2.0</v>
      </c>
      <c r="V24" s="164">
        <v>2.0</v>
      </c>
      <c r="W24" s="164">
        <v>2.0</v>
      </c>
      <c r="X24" s="164">
        <v>2.0</v>
      </c>
      <c r="Y24" s="164">
        <v>3.0</v>
      </c>
      <c r="Z24" s="164">
        <v>1.0</v>
      </c>
      <c r="AA24" s="164">
        <v>2.0</v>
      </c>
      <c r="AB24" s="164">
        <v>1.0</v>
      </c>
      <c r="AC24" s="164">
        <v>1.0</v>
      </c>
      <c r="AD24" s="164">
        <v>3.0</v>
      </c>
      <c r="AE24" s="164">
        <v>1.0</v>
      </c>
      <c r="AF24" s="164">
        <v>1.0</v>
      </c>
      <c r="AG24" s="165" t="s">
        <v>119</v>
      </c>
      <c r="AH24" s="180" t="s">
        <v>118</v>
      </c>
      <c r="AI24" s="164" t="s">
        <v>118</v>
      </c>
      <c r="AJ24" s="164" t="s">
        <v>118</v>
      </c>
      <c r="AK24" s="164" t="s">
        <v>118</v>
      </c>
      <c r="AL24" s="164" t="s">
        <v>118</v>
      </c>
      <c r="AM24" s="164" t="s">
        <v>118</v>
      </c>
      <c r="AN24" s="164" t="s">
        <v>118</v>
      </c>
      <c r="AO24" s="164" t="s">
        <v>118</v>
      </c>
      <c r="AP24" s="164" t="s">
        <v>118</v>
      </c>
      <c r="AQ24" s="164" t="s">
        <v>118</v>
      </c>
      <c r="AR24" s="164" t="s">
        <v>117</v>
      </c>
      <c r="AS24" s="164" t="s">
        <v>248</v>
      </c>
      <c r="AT24" s="164" t="s">
        <v>156</v>
      </c>
      <c r="AU24" s="164" t="s">
        <v>249</v>
      </c>
      <c r="AV24" s="164">
        <v>85.0</v>
      </c>
      <c r="AW24" s="164">
        <v>26.0</v>
      </c>
      <c r="AX24" s="164" t="s">
        <v>141</v>
      </c>
      <c r="AY24" s="164">
        <v>2514.0</v>
      </c>
      <c r="AZ24" s="171" t="s">
        <v>124</v>
      </c>
      <c r="BA24" s="164">
        <v>4.0</v>
      </c>
      <c r="BB24" s="164" t="s">
        <v>135</v>
      </c>
      <c r="BC24" s="164" t="s">
        <v>157</v>
      </c>
      <c r="BD24" s="172">
        <v>7.0</v>
      </c>
      <c r="BE24" s="164" t="s">
        <v>162</v>
      </c>
      <c r="BF24" s="164">
        <v>990.0</v>
      </c>
      <c r="BG24" s="164">
        <v>837.0</v>
      </c>
      <c r="BH24" s="172">
        <v>29.0</v>
      </c>
      <c r="BI24" s="172">
        <v>1.15</v>
      </c>
      <c r="BJ24" s="173" t="s">
        <v>128</v>
      </c>
      <c r="BK24" s="172">
        <v>4.0</v>
      </c>
      <c r="BL24" s="172" t="s">
        <v>129</v>
      </c>
      <c r="BM24" s="172">
        <v>3.0</v>
      </c>
      <c r="BN24" s="172" t="s">
        <v>129</v>
      </c>
      <c r="BO24" s="174">
        <v>2.0</v>
      </c>
      <c r="BP24" s="175" t="s">
        <v>129</v>
      </c>
      <c r="BQ24" s="174">
        <v>3.0</v>
      </c>
      <c r="BR24" s="175" t="s">
        <v>129</v>
      </c>
      <c r="BS24" s="176">
        <v>12.0</v>
      </c>
      <c r="BT24" s="177">
        <v>9.948275862068964</v>
      </c>
      <c r="BU24" s="177">
        <v>0.011194779116465861</v>
      </c>
      <c r="BV24" s="178">
        <v>0.9920624999999998</v>
      </c>
      <c r="BW24" s="164"/>
      <c r="BX24" s="164"/>
      <c r="BY24" s="164"/>
      <c r="BZ24" s="164"/>
      <c r="CA24" s="164"/>
      <c r="CB24" s="164"/>
      <c r="CC24" s="164"/>
      <c r="CD24" s="164"/>
      <c r="CE24" s="164"/>
    </row>
    <row r="25">
      <c r="A25" s="164" t="s">
        <v>250</v>
      </c>
      <c r="B25" s="165" t="s">
        <v>167</v>
      </c>
      <c r="C25" s="166">
        <v>45068.0</v>
      </c>
      <c r="D25" s="167">
        <v>39.0</v>
      </c>
      <c r="E25" s="164" t="s">
        <v>116</v>
      </c>
      <c r="F25" s="164">
        <v>153.0</v>
      </c>
      <c r="G25" s="168">
        <v>40.0</v>
      </c>
      <c r="H25" s="169">
        <v>17.087444999786406</v>
      </c>
      <c r="I25" s="164" t="s">
        <v>117</v>
      </c>
      <c r="J25" s="164">
        <v>3.0</v>
      </c>
      <c r="K25" s="170">
        <v>44682.0</v>
      </c>
      <c r="L25" s="164" t="s">
        <v>117</v>
      </c>
      <c r="M25" s="164">
        <v>2.0</v>
      </c>
      <c r="N25" s="170">
        <v>44075.0</v>
      </c>
      <c r="O25" s="164">
        <v>0.0</v>
      </c>
      <c r="P25" s="170">
        <v>44562.0</v>
      </c>
      <c r="Q25" s="164" t="s">
        <v>118</v>
      </c>
      <c r="R25" s="165" t="s">
        <v>131</v>
      </c>
      <c r="S25" s="164" t="s">
        <v>177</v>
      </c>
      <c r="T25" s="165" t="s">
        <v>119</v>
      </c>
      <c r="U25" s="164">
        <v>1.0</v>
      </c>
      <c r="V25" s="164">
        <v>1.0</v>
      </c>
      <c r="W25" s="164">
        <v>1.0</v>
      </c>
      <c r="X25" s="164">
        <v>2.0</v>
      </c>
      <c r="Y25" s="164">
        <v>1.0</v>
      </c>
      <c r="Z25" s="164">
        <v>1.0</v>
      </c>
      <c r="AA25" s="164">
        <v>3.0</v>
      </c>
      <c r="AB25" s="164">
        <v>1.0</v>
      </c>
      <c r="AC25" s="164">
        <v>1.0</v>
      </c>
      <c r="AD25" s="164">
        <v>3.0</v>
      </c>
      <c r="AE25" s="164">
        <v>1.0</v>
      </c>
      <c r="AF25" s="164">
        <v>3.0</v>
      </c>
      <c r="AG25" s="179" t="s">
        <v>251</v>
      </c>
      <c r="AH25" s="180" t="s">
        <v>118</v>
      </c>
      <c r="AI25" s="164" t="s">
        <v>118</v>
      </c>
      <c r="AJ25" s="164" t="s">
        <v>118</v>
      </c>
      <c r="AK25" s="164" t="s">
        <v>118</v>
      </c>
      <c r="AL25" s="164" t="s">
        <v>118</v>
      </c>
      <c r="AM25" s="164" t="s">
        <v>118</v>
      </c>
      <c r="AN25" s="164" t="s">
        <v>118</v>
      </c>
      <c r="AO25" s="164" t="s">
        <v>118</v>
      </c>
      <c r="AP25" s="164" t="s">
        <v>118</v>
      </c>
      <c r="AQ25" s="164" t="s">
        <v>118</v>
      </c>
      <c r="AR25" s="164" t="s">
        <v>117</v>
      </c>
      <c r="AS25" s="164" t="s">
        <v>217</v>
      </c>
      <c r="AT25" s="164" t="s">
        <v>118</v>
      </c>
      <c r="AU25" s="164" t="s">
        <v>252</v>
      </c>
      <c r="AV25" s="164">
        <v>80.0</v>
      </c>
      <c r="AW25" s="164">
        <v>21.0</v>
      </c>
      <c r="AX25" s="164" t="s">
        <v>123</v>
      </c>
      <c r="AY25" s="164">
        <v>1059.0</v>
      </c>
      <c r="AZ25" s="171" t="s">
        <v>165</v>
      </c>
      <c r="BA25" s="164">
        <v>6.0</v>
      </c>
      <c r="BB25" s="164" t="s">
        <v>125</v>
      </c>
      <c r="BC25" s="164" t="s">
        <v>136</v>
      </c>
      <c r="BD25" s="172">
        <v>6.0</v>
      </c>
      <c r="BE25" s="164" t="s">
        <v>32</v>
      </c>
      <c r="BF25" s="164">
        <v>993.0</v>
      </c>
      <c r="BG25" s="164">
        <v>506.0</v>
      </c>
      <c r="BH25" s="172">
        <v>25.0</v>
      </c>
      <c r="BI25" s="172">
        <v>1.08</v>
      </c>
      <c r="BJ25" s="173" t="s">
        <v>128</v>
      </c>
      <c r="BK25" s="172">
        <v>3.0</v>
      </c>
      <c r="BL25" s="172" t="s">
        <v>129</v>
      </c>
      <c r="BM25" s="172">
        <v>6.0</v>
      </c>
      <c r="BN25" s="172" t="s">
        <v>129</v>
      </c>
      <c r="BO25" s="174">
        <v>3.0</v>
      </c>
      <c r="BP25" s="175" t="s">
        <v>129</v>
      </c>
      <c r="BQ25" s="174">
        <v>4.0</v>
      </c>
      <c r="BR25" s="175" t="s">
        <v>129</v>
      </c>
      <c r="BS25" s="176">
        <v>13.0</v>
      </c>
      <c r="BT25" s="177">
        <v>7.547413793103449</v>
      </c>
      <c r="BU25" s="177">
        <v>0.011395582329317267</v>
      </c>
      <c r="BV25" s="178">
        <v>1.0065</v>
      </c>
      <c r="BW25" s="164"/>
      <c r="BX25" s="164"/>
      <c r="BY25" s="164"/>
      <c r="BZ25" s="164"/>
      <c r="CA25" s="164"/>
      <c r="CB25" s="164"/>
      <c r="CC25" s="164"/>
      <c r="CD25" s="164"/>
      <c r="CE25" s="164"/>
    </row>
    <row r="26">
      <c r="A26" s="164" t="s">
        <v>253</v>
      </c>
      <c r="B26" s="165" t="s">
        <v>167</v>
      </c>
      <c r="C26" s="166">
        <v>45068.0</v>
      </c>
      <c r="D26" s="167">
        <v>49.0</v>
      </c>
      <c r="E26" s="164" t="s">
        <v>145</v>
      </c>
      <c r="F26" s="164">
        <v>183.0</v>
      </c>
      <c r="G26" s="168">
        <v>104.0</v>
      </c>
      <c r="H26" s="169">
        <v>31.054973274806652</v>
      </c>
      <c r="I26" s="164" t="s">
        <v>117</v>
      </c>
      <c r="J26" s="164">
        <v>5.0</v>
      </c>
      <c r="K26" s="170">
        <v>44958.0</v>
      </c>
      <c r="L26" s="164" t="s">
        <v>117</v>
      </c>
      <c r="M26" s="164">
        <v>1.0</v>
      </c>
      <c r="N26" s="170">
        <v>44075.0</v>
      </c>
      <c r="O26" s="164">
        <v>0.0</v>
      </c>
      <c r="P26" s="170">
        <v>44075.0</v>
      </c>
      <c r="Q26" s="164" t="s">
        <v>118</v>
      </c>
      <c r="R26" s="165" t="s">
        <v>131</v>
      </c>
      <c r="S26" s="164" t="s">
        <v>168</v>
      </c>
      <c r="T26" s="164" t="s">
        <v>118</v>
      </c>
      <c r="U26" s="164">
        <v>3.0</v>
      </c>
      <c r="V26" s="164">
        <v>1.0</v>
      </c>
      <c r="W26" s="164">
        <v>2.0</v>
      </c>
      <c r="X26" s="164">
        <v>2.0</v>
      </c>
      <c r="Y26" s="164">
        <v>1.0</v>
      </c>
      <c r="Z26" s="164">
        <v>1.0</v>
      </c>
      <c r="AA26" s="164">
        <v>1.0</v>
      </c>
      <c r="AB26" s="164">
        <v>1.0</v>
      </c>
      <c r="AC26" s="164">
        <v>1.0</v>
      </c>
      <c r="AD26" s="164">
        <v>1.0</v>
      </c>
      <c r="AE26" s="164">
        <v>1.0</v>
      </c>
      <c r="AF26" s="164">
        <v>1.0</v>
      </c>
      <c r="AG26" s="165" t="s">
        <v>119</v>
      </c>
      <c r="AH26" s="180" t="s">
        <v>118</v>
      </c>
      <c r="AI26" s="164" t="s">
        <v>118</v>
      </c>
      <c r="AJ26" s="164" t="s">
        <v>118</v>
      </c>
      <c r="AK26" s="164" t="s">
        <v>118</v>
      </c>
      <c r="AL26" s="164" t="s">
        <v>118</v>
      </c>
      <c r="AM26" s="164" t="s">
        <v>118</v>
      </c>
      <c r="AN26" s="164" t="s">
        <v>118</v>
      </c>
      <c r="AO26" s="164" t="s">
        <v>118</v>
      </c>
      <c r="AP26" s="164" t="s">
        <v>118</v>
      </c>
      <c r="AQ26" s="164" t="s">
        <v>118</v>
      </c>
      <c r="AR26" s="164" t="s">
        <v>118</v>
      </c>
      <c r="AS26" s="165" t="s">
        <v>119</v>
      </c>
      <c r="AT26" s="164" t="s">
        <v>117</v>
      </c>
      <c r="AU26" s="164" t="s">
        <v>254</v>
      </c>
      <c r="AV26" s="164">
        <v>75.0</v>
      </c>
      <c r="AW26" s="164">
        <v>24.0</v>
      </c>
      <c r="AX26" s="164" t="s">
        <v>141</v>
      </c>
      <c r="AY26" s="164">
        <v>146.0</v>
      </c>
      <c r="AZ26" s="171" t="s">
        <v>142</v>
      </c>
      <c r="BA26" s="164">
        <v>9.0</v>
      </c>
      <c r="BB26" s="164" t="s">
        <v>125</v>
      </c>
      <c r="BC26" s="164" t="s">
        <v>126</v>
      </c>
      <c r="BD26" s="172">
        <v>9.0</v>
      </c>
      <c r="BE26" s="164" t="s">
        <v>127</v>
      </c>
      <c r="BF26" s="164">
        <v>993.0</v>
      </c>
      <c r="BG26" s="164">
        <v>993.0</v>
      </c>
      <c r="BH26" s="172">
        <v>28.0</v>
      </c>
      <c r="BI26" s="172">
        <v>0.8</v>
      </c>
      <c r="BJ26" s="173" t="s">
        <v>128</v>
      </c>
      <c r="BK26" s="172">
        <v>16.0</v>
      </c>
      <c r="BL26" s="172" t="s">
        <v>191</v>
      </c>
      <c r="BM26" s="172">
        <v>15.0</v>
      </c>
      <c r="BN26" s="172" t="s">
        <v>191</v>
      </c>
      <c r="BO26" s="174">
        <v>16.0</v>
      </c>
      <c r="BP26" s="175" t="s">
        <v>192</v>
      </c>
      <c r="BQ26" s="174">
        <v>5.0</v>
      </c>
      <c r="BR26" s="175" t="s">
        <v>147</v>
      </c>
      <c r="BS26" s="176">
        <v>14.0</v>
      </c>
      <c r="BT26" s="177">
        <v>7.646551724137931</v>
      </c>
      <c r="BU26" s="177">
        <v>0.011546184738955821</v>
      </c>
      <c r="BV26" s="178">
        <v>0.8226875</v>
      </c>
      <c r="BW26" s="164"/>
      <c r="BX26" s="164"/>
      <c r="BY26" s="164"/>
      <c r="BZ26" s="164"/>
      <c r="CA26" s="164"/>
      <c r="CB26" s="164"/>
      <c r="CC26" s="164"/>
      <c r="CD26" s="164"/>
      <c r="CE26" s="164"/>
    </row>
    <row r="27">
      <c r="A27" s="164" t="s">
        <v>255</v>
      </c>
      <c r="B27" s="165" t="s">
        <v>167</v>
      </c>
      <c r="C27" s="166">
        <v>45075.0</v>
      </c>
      <c r="D27" s="167">
        <v>57.0</v>
      </c>
      <c r="E27" s="164" t="s">
        <v>116</v>
      </c>
      <c r="F27" s="164">
        <v>170.0</v>
      </c>
      <c r="G27" s="168">
        <v>72.0</v>
      </c>
      <c r="H27" s="169">
        <v>24.913494809688583</v>
      </c>
      <c r="I27" s="164" t="s">
        <v>117</v>
      </c>
      <c r="J27" s="164">
        <v>4.0</v>
      </c>
      <c r="K27" s="170">
        <v>44835.0</v>
      </c>
      <c r="L27" s="164" t="s">
        <v>117</v>
      </c>
      <c r="M27" s="164">
        <v>3.0</v>
      </c>
      <c r="N27" s="170">
        <v>44682.0</v>
      </c>
      <c r="O27" s="164">
        <v>2.0</v>
      </c>
      <c r="P27" s="170">
        <v>44713.0</v>
      </c>
      <c r="Q27" s="164" t="s">
        <v>118</v>
      </c>
      <c r="R27" s="165" t="s">
        <v>131</v>
      </c>
      <c r="S27" s="164" t="s">
        <v>168</v>
      </c>
      <c r="T27" s="164" t="s">
        <v>118</v>
      </c>
      <c r="U27" s="164">
        <v>3.0</v>
      </c>
      <c r="V27" s="164">
        <v>1.0</v>
      </c>
      <c r="W27" s="164">
        <v>3.0</v>
      </c>
      <c r="X27" s="164">
        <v>3.0</v>
      </c>
      <c r="Y27" s="164">
        <v>3.0</v>
      </c>
      <c r="Z27" s="164">
        <v>1.0</v>
      </c>
      <c r="AA27" s="164">
        <v>1.0</v>
      </c>
      <c r="AB27" s="164">
        <v>1.0</v>
      </c>
      <c r="AC27" s="164">
        <v>3.0</v>
      </c>
      <c r="AD27" s="164">
        <v>3.0</v>
      </c>
      <c r="AE27" s="164">
        <v>1.0</v>
      </c>
      <c r="AF27" s="164">
        <v>1.0</v>
      </c>
      <c r="AG27" s="165" t="s">
        <v>119</v>
      </c>
      <c r="AH27" s="180" t="s">
        <v>117</v>
      </c>
      <c r="AI27" s="164" t="s">
        <v>118</v>
      </c>
      <c r="AJ27" s="164" t="s">
        <v>118</v>
      </c>
      <c r="AK27" s="164" t="s">
        <v>118</v>
      </c>
      <c r="AL27" s="164" t="s">
        <v>118</v>
      </c>
      <c r="AM27" s="164" t="s">
        <v>118</v>
      </c>
      <c r="AN27" s="164" t="s">
        <v>118</v>
      </c>
      <c r="AO27" s="164" t="s">
        <v>117</v>
      </c>
      <c r="AP27" s="164" t="s">
        <v>118</v>
      </c>
      <c r="AQ27" s="164" t="s">
        <v>118</v>
      </c>
      <c r="AR27" s="164" t="s">
        <v>118</v>
      </c>
      <c r="AS27" s="165" t="s">
        <v>119</v>
      </c>
      <c r="AT27" s="164" t="s">
        <v>117</v>
      </c>
      <c r="AU27" s="164" t="s">
        <v>134</v>
      </c>
      <c r="AV27" s="164">
        <v>70.0</v>
      </c>
      <c r="AW27" s="164">
        <v>28.0</v>
      </c>
      <c r="AX27" s="164" t="s">
        <v>141</v>
      </c>
      <c r="AY27" s="164">
        <v>0.0</v>
      </c>
      <c r="AZ27" s="171" t="s">
        <v>142</v>
      </c>
      <c r="BA27" s="164">
        <v>10.0</v>
      </c>
      <c r="BB27" s="164" t="s">
        <v>125</v>
      </c>
      <c r="BC27" s="164" t="s">
        <v>149</v>
      </c>
      <c r="BD27" s="172">
        <v>8.0</v>
      </c>
      <c r="BE27" s="164" t="s">
        <v>256</v>
      </c>
      <c r="BF27" s="164">
        <v>393.0</v>
      </c>
      <c r="BG27" s="164">
        <v>362.0</v>
      </c>
      <c r="BH27" s="172">
        <v>26.0</v>
      </c>
      <c r="BI27" s="172">
        <v>0.2</v>
      </c>
      <c r="BJ27" s="173" t="s">
        <v>128</v>
      </c>
      <c r="BK27" s="172">
        <v>5.0</v>
      </c>
      <c r="BL27" s="172" t="s">
        <v>129</v>
      </c>
      <c r="BM27" s="172">
        <v>5.0</v>
      </c>
      <c r="BN27" s="172" t="s">
        <v>129</v>
      </c>
      <c r="BO27" s="174">
        <v>16.0</v>
      </c>
      <c r="BP27" s="175" t="s">
        <v>192</v>
      </c>
      <c r="BQ27" s="174">
        <v>15.0</v>
      </c>
      <c r="BR27" s="175" t="s">
        <v>192</v>
      </c>
      <c r="BS27" s="176"/>
      <c r="BT27" s="177"/>
      <c r="BU27" s="177"/>
      <c r="BV27" s="178"/>
      <c r="BW27" s="164"/>
      <c r="BX27" s="164"/>
      <c r="BY27" s="164"/>
      <c r="BZ27" s="164"/>
      <c r="CA27" s="164"/>
      <c r="CB27" s="164"/>
      <c r="CC27" s="164"/>
      <c r="CD27" s="164"/>
      <c r="CE27" s="164"/>
    </row>
    <row r="28">
      <c r="A28" s="164" t="s">
        <v>260</v>
      </c>
      <c r="B28" s="165" t="s">
        <v>167</v>
      </c>
      <c r="C28" s="166">
        <v>45075.0</v>
      </c>
      <c r="D28" s="167">
        <v>44.0</v>
      </c>
      <c r="E28" s="164" t="s">
        <v>145</v>
      </c>
      <c r="F28" s="164">
        <v>186.0</v>
      </c>
      <c r="G28" s="168">
        <v>72.0</v>
      </c>
      <c r="H28" s="169">
        <v>20.81165452653486</v>
      </c>
      <c r="I28" s="164" t="s">
        <v>117</v>
      </c>
      <c r="J28" s="164">
        <v>4.0</v>
      </c>
      <c r="K28" s="170">
        <v>44743.0</v>
      </c>
      <c r="L28" s="164" t="s">
        <v>117</v>
      </c>
      <c r="M28" s="164">
        <v>1.0</v>
      </c>
      <c r="N28" s="170">
        <v>44093.0</v>
      </c>
      <c r="O28" s="164">
        <v>0.0</v>
      </c>
      <c r="P28" s="170">
        <v>44093.0</v>
      </c>
      <c r="Q28" s="164" t="s">
        <v>118</v>
      </c>
      <c r="R28" s="165" t="s">
        <v>131</v>
      </c>
      <c r="S28" s="164" t="s">
        <v>188</v>
      </c>
      <c r="T28" s="164" t="s">
        <v>118</v>
      </c>
      <c r="U28" s="164">
        <v>3.0</v>
      </c>
      <c r="V28" s="164">
        <v>1.0</v>
      </c>
      <c r="W28" s="164">
        <v>1.0</v>
      </c>
      <c r="X28" s="164">
        <v>1.0</v>
      </c>
      <c r="Y28" s="164">
        <v>3.0</v>
      </c>
      <c r="Z28" s="164">
        <v>3.0</v>
      </c>
      <c r="AA28" s="164">
        <v>3.0</v>
      </c>
      <c r="AB28" s="164">
        <v>1.0</v>
      </c>
      <c r="AC28" s="164">
        <v>3.0</v>
      </c>
      <c r="AD28" s="164">
        <v>3.0</v>
      </c>
      <c r="AE28" s="164">
        <v>1.0</v>
      </c>
      <c r="AF28" s="164">
        <v>1.0</v>
      </c>
      <c r="AG28" s="165" t="s">
        <v>119</v>
      </c>
      <c r="AH28" s="180" t="s">
        <v>118</v>
      </c>
      <c r="AI28" s="164" t="s">
        <v>118</v>
      </c>
      <c r="AJ28" s="164" t="s">
        <v>118</v>
      </c>
      <c r="AK28" s="164" t="s">
        <v>118</v>
      </c>
      <c r="AL28" s="164" t="s">
        <v>118</v>
      </c>
      <c r="AM28" s="164" t="s">
        <v>118</v>
      </c>
      <c r="AN28" s="164" t="s">
        <v>118</v>
      </c>
      <c r="AO28" s="164" t="s">
        <v>118</v>
      </c>
      <c r="AP28" s="164" t="s">
        <v>118</v>
      </c>
      <c r="AQ28" s="164" t="s">
        <v>118</v>
      </c>
      <c r="AR28" s="164" t="s">
        <v>117</v>
      </c>
      <c r="AS28" s="164" t="s">
        <v>261</v>
      </c>
      <c r="AT28" s="164" t="s">
        <v>117</v>
      </c>
      <c r="AU28" s="164" t="s">
        <v>134</v>
      </c>
      <c r="AV28" s="164">
        <v>80.0</v>
      </c>
      <c r="AW28" s="164">
        <v>20.0</v>
      </c>
      <c r="AX28" s="164" t="s">
        <v>123</v>
      </c>
      <c r="AY28" s="164">
        <v>1102.0</v>
      </c>
      <c r="AZ28" s="171" t="s">
        <v>165</v>
      </c>
      <c r="BA28" s="164">
        <v>4.0</v>
      </c>
      <c r="BB28" s="164" t="s">
        <v>135</v>
      </c>
      <c r="BC28" s="164" t="s">
        <v>136</v>
      </c>
      <c r="BD28" s="172">
        <v>6.0</v>
      </c>
      <c r="BE28" s="164" t="s">
        <v>127</v>
      </c>
      <c r="BF28" s="164">
        <v>982.0</v>
      </c>
      <c r="BG28" s="164">
        <v>982.0</v>
      </c>
      <c r="BH28" s="172">
        <v>28.0</v>
      </c>
      <c r="BI28" s="172">
        <v>0.8</v>
      </c>
      <c r="BJ28" s="173" t="s">
        <v>128</v>
      </c>
      <c r="BK28" s="172">
        <v>6.0</v>
      </c>
      <c r="BL28" s="172" t="s">
        <v>129</v>
      </c>
      <c r="BM28" s="172">
        <v>4.0</v>
      </c>
      <c r="BN28" s="172" t="s">
        <v>129</v>
      </c>
      <c r="BO28" s="174">
        <v>3.0</v>
      </c>
      <c r="BP28" s="175" t="s">
        <v>129</v>
      </c>
      <c r="BQ28" s="174">
        <v>1.0</v>
      </c>
      <c r="BR28" s="175" t="s">
        <v>129</v>
      </c>
      <c r="BS28" s="176">
        <v>15.0</v>
      </c>
      <c r="BT28" s="177">
        <v>7.112068965517243</v>
      </c>
      <c r="BU28" s="177">
        <v>0.011445783132530118</v>
      </c>
      <c r="BV28" s="178">
        <v>1.0316875</v>
      </c>
      <c r="BW28" s="164"/>
      <c r="BX28" s="164"/>
      <c r="BY28" s="164"/>
      <c r="BZ28" s="164"/>
      <c r="CA28" s="164"/>
      <c r="CB28" s="164"/>
      <c r="CC28" s="164"/>
      <c r="CD28" s="164"/>
      <c r="CE28" s="164"/>
    </row>
    <row r="29">
      <c r="A29" s="164" t="s">
        <v>262</v>
      </c>
      <c r="B29" s="165" t="s">
        <v>167</v>
      </c>
      <c r="C29" s="166">
        <v>45075.0</v>
      </c>
      <c r="D29" s="167">
        <v>59.0</v>
      </c>
      <c r="E29" s="164" t="s">
        <v>116</v>
      </c>
      <c r="F29" s="164">
        <v>162.0</v>
      </c>
      <c r="G29" s="168">
        <v>104.0</v>
      </c>
      <c r="H29" s="169">
        <v>39.62810547172687</v>
      </c>
      <c r="I29" s="164" t="s">
        <v>117</v>
      </c>
      <c r="J29" s="164">
        <v>5.0</v>
      </c>
      <c r="K29" s="170">
        <v>44896.0</v>
      </c>
      <c r="L29" s="164" t="s">
        <v>117</v>
      </c>
      <c r="M29" s="164">
        <v>1.0</v>
      </c>
      <c r="N29" s="170">
        <v>44106.0</v>
      </c>
      <c r="O29" s="164">
        <v>0.0</v>
      </c>
      <c r="P29" s="170">
        <v>44106.0</v>
      </c>
      <c r="Q29" s="164" t="s">
        <v>118</v>
      </c>
      <c r="R29" s="165" t="s">
        <v>131</v>
      </c>
      <c r="S29" s="164" t="s">
        <v>168</v>
      </c>
      <c r="T29" s="164" t="s">
        <v>118</v>
      </c>
      <c r="U29" s="164">
        <v>1.0</v>
      </c>
      <c r="V29" s="164">
        <v>1.0</v>
      </c>
      <c r="W29" s="164">
        <v>2.0</v>
      </c>
      <c r="X29" s="164">
        <v>3.0</v>
      </c>
      <c r="Y29" s="164">
        <v>3.0</v>
      </c>
      <c r="Z29" s="164">
        <v>1.0</v>
      </c>
      <c r="AA29" s="164">
        <v>1.0</v>
      </c>
      <c r="AB29" s="164">
        <v>1.0</v>
      </c>
      <c r="AC29" s="164">
        <v>3.0</v>
      </c>
      <c r="AD29" s="164">
        <v>1.0</v>
      </c>
      <c r="AE29" s="164">
        <v>1.0</v>
      </c>
      <c r="AF29" s="164">
        <v>1.0</v>
      </c>
      <c r="AG29" s="165" t="s">
        <v>119</v>
      </c>
      <c r="AH29" s="180" t="s">
        <v>118</v>
      </c>
      <c r="AI29" s="164" t="s">
        <v>117</v>
      </c>
      <c r="AJ29" s="164" t="s">
        <v>118</v>
      </c>
      <c r="AK29" s="164" t="s">
        <v>117</v>
      </c>
      <c r="AL29" s="164" t="s">
        <v>118</v>
      </c>
      <c r="AM29" s="164" t="s">
        <v>118</v>
      </c>
      <c r="AN29" s="164" t="s">
        <v>118</v>
      </c>
      <c r="AO29" s="164" t="s">
        <v>118</v>
      </c>
      <c r="AP29" s="164" t="s">
        <v>118</v>
      </c>
      <c r="AQ29" s="164" t="s">
        <v>118</v>
      </c>
      <c r="AR29" s="164" t="s">
        <v>117</v>
      </c>
      <c r="AS29" s="164" t="s">
        <v>263</v>
      </c>
      <c r="AT29" s="164" t="s">
        <v>156</v>
      </c>
      <c r="AU29" s="164" t="s">
        <v>237</v>
      </c>
      <c r="AV29" s="164">
        <v>50.0</v>
      </c>
      <c r="AW29" s="164">
        <v>34.0</v>
      </c>
      <c r="AX29" s="164" t="s">
        <v>141</v>
      </c>
      <c r="AY29" s="164">
        <v>480.0</v>
      </c>
      <c r="AZ29" s="171" t="s">
        <v>142</v>
      </c>
      <c r="BA29" s="164">
        <v>17.0</v>
      </c>
      <c r="BB29" s="164" t="s">
        <v>125</v>
      </c>
      <c r="BC29" s="164" t="s">
        <v>136</v>
      </c>
      <c r="BD29" s="172">
        <v>6.0</v>
      </c>
      <c r="BE29" s="164" t="s">
        <v>264</v>
      </c>
      <c r="BF29" s="164">
        <v>969.0</v>
      </c>
      <c r="BG29" s="164">
        <v>969.0</v>
      </c>
      <c r="BH29" s="172">
        <v>29.0</v>
      </c>
      <c r="BI29" s="172">
        <v>1.15</v>
      </c>
      <c r="BJ29" s="173" t="s">
        <v>128</v>
      </c>
      <c r="BK29" s="172">
        <v>10.0</v>
      </c>
      <c r="BL29" s="172" t="s">
        <v>182</v>
      </c>
      <c r="BM29" s="172">
        <v>8.0</v>
      </c>
      <c r="BN29" s="172" t="s">
        <v>182</v>
      </c>
      <c r="BO29" s="174">
        <v>12.0</v>
      </c>
      <c r="BP29" s="175" t="s">
        <v>146</v>
      </c>
      <c r="BQ29" s="174">
        <v>16.0</v>
      </c>
      <c r="BR29" s="175" t="s">
        <v>192</v>
      </c>
      <c r="BS29" s="176">
        <v>16.0</v>
      </c>
      <c r="BT29" s="177">
        <v>8.715517241379311</v>
      </c>
      <c r="BU29" s="177">
        <v>0.010993975903614457</v>
      </c>
      <c r="BV29" s="178">
        <v>1.015125</v>
      </c>
      <c r="BW29" s="164"/>
      <c r="BX29" s="164"/>
      <c r="BY29" s="164"/>
      <c r="BZ29" s="164"/>
      <c r="CA29" s="164"/>
      <c r="CB29" s="164"/>
      <c r="CC29" s="164"/>
      <c r="CD29" s="164"/>
      <c r="CE29" s="164"/>
    </row>
    <row r="30">
      <c r="A30" s="164" t="s">
        <v>265</v>
      </c>
      <c r="B30" s="165" t="s">
        <v>167</v>
      </c>
      <c r="C30" s="166">
        <v>45079.0</v>
      </c>
      <c r="D30" s="167">
        <v>37.0</v>
      </c>
      <c r="E30" s="164" t="s">
        <v>116</v>
      </c>
      <c r="F30" s="164">
        <v>156.0</v>
      </c>
      <c r="G30" s="168">
        <v>59.0</v>
      </c>
      <c r="H30" s="169">
        <v>24.243918474687707</v>
      </c>
      <c r="I30" s="164" t="s">
        <v>117</v>
      </c>
      <c r="J30" s="164">
        <v>5.0</v>
      </c>
      <c r="K30" s="170">
        <v>44860.0</v>
      </c>
      <c r="L30" s="164" t="s">
        <v>117</v>
      </c>
      <c r="M30" s="164">
        <v>1.0</v>
      </c>
      <c r="N30" s="170">
        <v>44578.0</v>
      </c>
      <c r="O30" s="164">
        <v>3.0</v>
      </c>
      <c r="P30" s="170">
        <v>44578.0</v>
      </c>
      <c r="Q30" s="164" t="s">
        <v>118</v>
      </c>
      <c r="R30" s="165" t="s">
        <v>131</v>
      </c>
      <c r="S30" s="164" t="s">
        <v>168</v>
      </c>
      <c r="T30" s="164" t="s">
        <v>117</v>
      </c>
      <c r="U30" s="164">
        <v>2.0</v>
      </c>
      <c r="V30" s="164">
        <v>1.0</v>
      </c>
      <c r="W30" s="164">
        <v>3.0</v>
      </c>
      <c r="X30" s="164">
        <v>3.0</v>
      </c>
      <c r="Y30" s="164">
        <v>1.0</v>
      </c>
      <c r="Z30" s="164">
        <v>2.0</v>
      </c>
      <c r="AA30" s="164">
        <v>2.0</v>
      </c>
      <c r="AB30" s="164">
        <v>1.0</v>
      </c>
      <c r="AC30" s="164">
        <v>3.0</v>
      </c>
      <c r="AD30" s="164">
        <v>3.0</v>
      </c>
      <c r="AE30" s="164">
        <v>1.0</v>
      </c>
      <c r="AF30" s="164">
        <v>1.0</v>
      </c>
      <c r="AG30" s="179" t="s">
        <v>266</v>
      </c>
      <c r="AH30" s="180" t="s">
        <v>117</v>
      </c>
      <c r="AI30" s="164" t="s">
        <v>118</v>
      </c>
      <c r="AJ30" s="164" t="s">
        <v>117</v>
      </c>
      <c r="AK30" s="164" t="s">
        <v>117</v>
      </c>
      <c r="AL30" s="164" t="s">
        <v>118</v>
      </c>
      <c r="AM30" s="164" t="s">
        <v>118</v>
      </c>
      <c r="AN30" s="164" t="s">
        <v>118</v>
      </c>
      <c r="AO30" s="164" t="s">
        <v>117</v>
      </c>
      <c r="AP30" s="164" t="s">
        <v>118</v>
      </c>
      <c r="AQ30" s="164" t="s">
        <v>118</v>
      </c>
      <c r="AR30" s="164" t="s">
        <v>117</v>
      </c>
      <c r="AS30" s="164" t="s">
        <v>267</v>
      </c>
      <c r="AT30" s="164" t="s">
        <v>118</v>
      </c>
      <c r="AU30" s="164" t="s">
        <v>134</v>
      </c>
      <c r="AV30" s="164">
        <v>80.0</v>
      </c>
      <c r="AW30" s="164">
        <v>30.0</v>
      </c>
      <c r="AX30" s="164" t="s">
        <v>141</v>
      </c>
      <c r="AY30" s="164">
        <v>1075.5</v>
      </c>
      <c r="AZ30" s="171" t="s">
        <v>142</v>
      </c>
      <c r="BA30" s="164">
        <v>12.0</v>
      </c>
      <c r="BB30" s="164" t="s">
        <v>125</v>
      </c>
      <c r="BC30" s="164" t="s">
        <v>157</v>
      </c>
      <c r="BD30" s="172">
        <v>7.0</v>
      </c>
      <c r="BE30" s="164" t="s">
        <v>162</v>
      </c>
      <c r="BF30" s="164">
        <v>501.0</v>
      </c>
      <c r="BG30" s="164">
        <v>501.0</v>
      </c>
      <c r="BH30" s="172">
        <v>16.0</v>
      </c>
      <c r="BI30" s="172">
        <v>-2.0</v>
      </c>
      <c r="BJ30" s="173" t="s">
        <v>138</v>
      </c>
      <c r="BK30" s="172">
        <v>15.0</v>
      </c>
      <c r="BL30" s="172" t="s">
        <v>191</v>
      </c>
      <c r="BM30" s="172">
        <v>7.0</v>
      </c>
      <c r="BN30" s="172" t="s">
        <v>129</v>
      </c>
      <c r="BO30" s="174">
        <v>23.0</v>
      </c>
      <c r="BP30" s="175" t="s">
        <v>192</v>
      </c>
      <c r="BQ30" s="174">
        <v>20.0</v>
      </c>
      <c r="BR30" s="175" t="s">
        <v>192</v>
      </c>
      <c r="BS30" s="176">
        <v>17.0</v>
      </c>
      <c r="BT30" s="177">
        <v>8.849137931034484</v>
      </c>
      <c r="BU30" s="177">
        <v>0.011244979919678712</v>
      </c>
      <c r="BV30" s="178">
        <v>0.6664999999999999</v>
      </c>
      <c r="BW30" s="164"/>
      <c r="BX30" s="164"/>
      <c r="BY30" s="164"/>
      <c r="BZ30" s="164"/>
      <c r="CA30" s="164"/>
      <c r="CB30" s="164"/>
      <c r="CC30" s="164"/>
      <c r="CD30" s="164"/>
      <c r="CE30" s="164"/>
    </row>
    <row r="31">
      <c r="A31" s="164" t="s">
        <v>280</v>
      </c>
      <c r="B31" s="165" t="s">
        <v>167</v>
      </c>
      <c r="C31" s="166">
        <v>45079.0</v>
      </c>
      <c r="D31" s="167">
        <v>44.0</v>
      </c>
      <c r="E31" s="164" t="s">
        <v>116</v>
      </c>
      <c r="F31" s="164">
        <v>164.0</v>
      </c>
      <c r="G31" s="168">
        <v>57.0</v>
      </c>
      <c r="H31" s="169">
        <v>21.19274241522903</v>
      </c>
      <c r="I31" s="164" t="s">
        <v>117</v>
      </c>
      <c r="J31" s="164">
        <v>2.0</v>
      </c>
      <c r="K31" s="165" t="s">
        <v>119</v>
      </c>
      <c r="L31" s="164" t="s">
        <v>117</v>
      </c>
      <c r="M31" s="164">
        <v>1.0</v>
      </c>
      <c r="N31" s="170">
        <v>44053.0</v>
      </c>
      <c r="O31" s="164">
        <v>0.0</v>
      </c>
      <c r="P31" s="170">
        <v>44053.0</v>
      </c>
      <c r="Q31" s="164" t="s">
        <v>118</v>
      </c>
      <c r="R31" s="165" t="s">
        <v>131</v>
      </c>
      <c r="S31" s="164" t="s">
        <v>168</v>
      </c>
      <c r="T31" s="164" t="s">
        <v>118</v>
      </c>
      <c r="U31" s="164">
        <v>2.0</v>
      </c>
      <c r="V31" s="164">
        <v>1.0</v>
      </c>
      <c r="W31" s="164">
        <v>2.0</v>
      </c>
      <c r="X31" s="164">
        <v>2.0</v>
      </c>
      <c r="Y31" s="164">
        <v>2.0</v>
      </c>
      <c r="Z31" s="164">
        <v>1.0</v>
      </c>
      <c r="AA31" s="164">
        <v>1.0</v>
      </c>
      <c r="AB31" s="164">
        <v>1.0</v>
      </c>
      <c r="AC31" s="164">
        <v>3.0</v>
      </c>
      <c r="AD31" s="164">
        <v>3.0</v>
      </c>
      <c r="AE31" s="164">
        <v>1.0</v>
      </c>
      <c r="AF31" s="164">
        <v>1.0</v>
      </c>
      <c r="AG31" s="179" t="s">
        <v>281</v>
      </c>
      <c r="AH31" s="180" t="s">
        <v>118</v>
      </c>
      <c r="AI31" s="164" t="s">
        <v>118</v>
      </c>
      <c r="AJ31" s="164" t="s">
        <v>118</v>
      </c>
      <c r="AK31" s="164" t="s">
        <v>118</v>
      </c>
      <c r="AL31" s="164" t="s">
        <v>118</v>
      </c>
      <c r="AM31" s="164" t="s">
        <v>118</v>
      </c>
      <c r="AN31" s="164" t="s">
        <v>118</v>
      </c>
      <c r="AO31" s="164" t="s">
        <v>118</v>
      </c>
      <c r="AP31" s="164" t="s">
        <v>118</v>
      </c>
      <c r="AQ31" s="164" t="s">
        <v>118</v>
      </c>
      <c r="AR31" s="164" t="s">
        <v>118</v>
      </c>
      <c r="AS31" s="165" t="s">
        <v>119</v>
      </c>
      <c r="AT31" s="164" t="s">
        <v>118</v>
      </c>
      <c r="AU31" s="164" t="s">
        <v>282</v>
      </c>
      <c r="AV31" s="164">
        <v>60.0</v>
      </c>
      <c r="AW31" s="164">
        <v>33.0</v>
      </c>
      <c r="AX31" s="164" t="s">
        <v>141</v>
      </c>
      <c r="AY31" s="164">
        <v>480.0</v>
      </c>
      <c r="AZ31" s="171" t="s">
        <v>142</v>
      </c>
      <c r="BA31" s="164">
        <v>4.0</v>
      </c>
      <c r="BB31" s="164" t="s">
        <v>135</v>
      </c>
      <c r="BC31" s="164" t="s">
        <v>157</v>
      </c>
      <c r="BD31" s="172">
        <v>7.0</v>
      </c>
      <c r="BE31" s="164" t="s">
        <v>127</v>
      </c>
      <c r="BF31" s="164">
        <v>1026.0</v>
      </c>
      <c r="BG31" s="164">
        <v>1026.0</v>
      </c>
      <c r="BH31" s="172">
        <v>25.0</v>
      </c>
      <c r="BI31" s="172">
        <v>-0.09</v>
      </c>
      <c r="BJ31" s="173" t="s">
        <v>150</v>
      </c>
      <c r="BK31" s="172" t="s">
        <v>119</v>
      </c>
      <c r="BL31" s="172" t="s">
        <v>119</v>
      </c>
      <c r="BM31" s="172" t="s">
        <v>119</v>
      </c>
      <c r="BN31" s="172" t="s">
        <v>119</v>
      </c>
      <c r="BO31" s="174">
        <v>10.0</v>
      </c>
      <c r="BP31" s="175" t="s">
        <v>146</v>
      </c>
      <c r="BQ31" s="174">
        <v>10.0</v>
      </c>
      <c r="BR31" s="175" t="s">
        <v>146</v>
      </c>
      <c r="BS31" s="176">
        <v>18.0</v>
      </c>
      <c r="BT31" s="177">
        <v>5.814655172413794</v>
      </c>
      <c r="BU31" s="177">
        <v>0.011194779116465863</v>
      </c>
      <c r="BV31" s="178">
        <v>0.8142499999999999</v>
      </c>
      <c r="BW31" s="164"/>
      <c r="BX31" s="164"/>
      <c r="BY31" s="164"/>
      <c r="BZ31" s="164"/>
      <c r="CA31" s="164"/>
      <c r="CB31" s="164"/>
      <c r="CC31" s="164"/>
      <c r="CD31" s="164"/>
      <c r="CE31" s="164"/>
    </row>
    <row r="32">
      <c r="A32" s="164" t="s">
        <v>289</v>
      </c>
      <c r="B32" s="165" t="s">
        <v>167</v>
      </c>
      <c r="C32" s="166">
        <v>45079.0</v>
      </c>
      <c r="D32" s="167">
        <v>59.0</v>
      </c>
      <c r="E32" s="164" t="s">
        <v>116</v>
      </c>
      <c r="F32" s="164">
        <v>164.0</v>
      </c>
      <c r="G32" s="168">
        <v>67.0</v>
      </c>
      <c r="H32" s="169">
        <v>24.91076740035693</v>
      </c>
      <c r="I32" s="164" t="s">
        <v>117</v>
      </c>
      <c r="J32" s="164">
        <v>4.0</v>
      </c>
      <c r="K32" s="170">
        <v>44921.0</v>
      </c>
      <c r="L32" s="164" t="s">
        <v>117</v>
      </c>
      <c r="M32" s="164">
        <v>2.0</v>
      </c>
      <c r="N32" s="170">
        <v>44317.0</v>
      </c>
      <c r="O32" s="164">
        <v>0.0</v>
      </c>
      <c r="P32" s="170">
        <v>44562.0</v>
      </c>
      <c r="Q32" s="164" t="s">
        <v>117</v>
      </c>
      <c r="R32" s="165" t="s">
        <v>225</v>
      </c>
      <c r="S32" s="164" t="s">
        <v>188</v>
      </c>
      <c r="T32" s="164" t="s">
        <v>117</v>
      </c>
      <c r="U32" s="164">
        <v>3.0</v>
      </c>
      <c r="V32" s="164">
        <v>1.0</v>
      </c>
      <c r="W32" s="164">
        <v>3.0</v>
      </c>
      <c r="X32" s="164">
        <v>3.0</v>
      </c>
      <c r="Y32" s="164">
        <v>2.0</v>
      </c>
      <c r="Z32" s="164">
        <v>3.0</v>
      </c>
      <c r="AA32" s="164">
        <v>3.0</v>
      </c>
      <c r="AB32" s="164">
        <v>1.0</v>
      </c>
      <c r="AC32" s="164">
        <v>1.0</v>
      </c>
      <c r="AD32" s="164">
        <v>3.0</v>
      </c>
      <c r="AE32" s="164">
        <v>1.0</v>
      </c>
      <c r="AF32" s="164">
        <v>1.0</v>
      </c>
      <c r="AG32" s="164" t="s">
        <v>266</v>
      </c>
      <c r="AH32" s="180" t="s">
        <v>117</v>
      </c>
      <c r="AI32" s="164" t="s">
        <v>118</v>
      </c>
      <c r="AJ32" s="164" t="s">
        <v>117</v>
      </c>
      <c r="AK32" s="164" t="s">
        <v>118</v>
      </c>
      <c r="AL32" s="164" t="s">
        <v>118</v>
      </c>
      <c r="AM32" s="164" t="s">
        <v>118</v>
      </c>
      <c r="AN32" s="164" t="s">
        <v>118</v>
      </c>
      <c r="AO32" s="164" t="s">
        <v>117</v>
      </c>
      <c r="AP32" s="164" t="s">
        <v>118</v>
      </c>
      <c r="AQ32" s="164" t="s">
        <v>118</v>
      </c>
      <c r="AR32" s="164" t="s">
        <v>117</v>
      </c>
      <c r="AS32" s="164" t="s">
        <v>290</v>
      </c>
      <c r="AT32" s="164" t="s">
        <v>118</v>
      </c>
      <c r="AU32" s="164" t="s">
        <v>291</v>
      </c>
      <c r="AV32" s="164">
        <v>40.0</v>
      </c>
      <c r="AW32" s="164">
        <v>30.0</v>
      </c>
      <c r="AX32" s="164" t="s">
        <v>141</v>
      </c>
      <c r="AY32" s="164">
        <v>990.0</v>
      </c>
      <c r="AZ32" s="171" t="s">
        <v>142</v>
      </c>
      <c r="BA32" s="164">
        <v>2.0</v>
      </c>
      <c r="BB32" s="164" t="s">
        <v>135</v>
      </c>
      <c r="BC32" s="164" t="s">
        <v>126</v>
      </c>
      <c r="BD32" s="172">
        <v>9.0</v>
      </c>
      <c r="BE32" s="164" t="s">
        <v>162</v>
      </c>
      <c r="BF32" s="164">
        <v>762.0</v>
      </c>
      <c r="BG32" s="164">
        <v>517.0</v>
      </c>
      <c r="BH32" s="172">
        <v>28.0</v>
      </c>
      <c r="BI32" s="172">
        <v>0.84</v>
      </c>
      <c r="BJ32" s="173" t="s">
        <v>128</v>
      </c>
      <c r="BK32" s="172">
        <v>3.0</v>
      </c>
      <c r="BL32" s="172" t="s">
        <v>129</v>
      </c>
      <c r="BM32" s="172">
        <v>5.0</v>
      </c>
      <c r="BN32" s="172" t="s">
        <v>129</v>
      </c>
      <c r="BO32" s="174">
        <v>12.0</v>
      </c>
      <c r="BP32" s="175" t="s">
        <v>146</v>
      </c>
      <c r="BQ32" s="174">
        <v>2.0</v>
      </c>
      <c r="BR32" s="175" t="s">
        <v>129</v>
      </c>
      <c r="BS32" s="176">
        <v>20.0</v>
      </c>
      <c r="BT32" s="177">
        <v>7.357758620689657</v>
      </c>
      <c r="BU32" s="177">
        <v>0.01127008032128514</v>
      </c>
      <c r="BV32" s="178">
        <v>0.8346875</v>
      </c>
      <c r="BW32" s="164"/>
      <c r="BX32" s="164"/>
      <c r="BY32" s="164"/>
      <c r="BZ32" s="164"/>
      <c r="CA32" s="164"/>
      <c r="CB32" s="164"/>
      <c r="CC32" s="164"/>
      <c r="CD32" s="164"/>
      <c r="CE32" s="164"/>
    </row>
    <row r="33">
      <c r="A33" s="164" t="s">
        <v>300</v>
      </c>
      <c r="B33" s="165" t="s">
        <v>167</v>
      </c>
      <c r="C33" s="166">
        <v>45089.0</v>
      </c>
      <c r="D33" s="167">
        <v>69.0</v>
      </c>
      <c r="E33" s="164" t="s">
        <v>145</v>
      </c>
      <c r="F33" s="164">
        <v>173.0</v>
      </c>
      <c r="G33" s="168">
        <v>84.0</v>
      </c>
      <c r="H33" s="169">
        <v>28.066423869825254</v>
      </c>
      <c r="I33" s="164" t="s">
        <v>117</v>
      </c>
      <c r="J33" s="164">
        <v>2.0</v>
      </c>
      <c r="K33" s="170">
        <v>44454.0</v>
      </c>
      <c r="L33" s="164" t="s">
        <v>117</v>
      </c>
      <c r="M33" s="164">
        <v>3.0</v>
      </c>
      <c r="N33" s="170">
        <v>44013.0</v>
      </c>
      <c r="O33" s="164">
        <v>0.0</v>
      </c>
      <c r="P33" s="170">
        <v>44562.0</v>
      </c>
      <c r="Q33" s="164" t="s">
        <v>117</v>
      </c>
      <c r="R33" s="165" t="s">
        <v>225</v>
      </c>
      <c r="S33" s="164" t="s">
        <v>177</v>
      </c>
      <c r="T33" s="164" t="s">
        <v>118</v>
      </c>
      <c r="U33" s="164">
        <v>2.0</v>
      </c>
      <c r="V33" s="164">
        <v>1.0</v>
      </c>
      <c r="W33" s="164">
        <v>3.0</v>
      </c>
      <c r="X33" s="164">
        <v>3.0</v>
      </c>
      <c r="Y33" s="164">
        <v>3.0</v>
      </c>
      <c r="Z33" s="164">
        <v>3.0</v>
      </c>
      <c r="AA33" s="164">
        <v>3.0</v>
      </c>
      <c r="AB33" s="164">
        <v>3.0</v>
      </c>
      <c r="AC33" s="164">
        <v>3.0</v>
      </c>
      <c r="AD33" s="164">
        <v>3.0</v>
      </c>
      <c r="AE33" s="164">
        <v>1.0</v>
      </c>
      <c r="AF33" s="164">
        <v>3.0</v>
      </c>
      <c r="AG33" s="165" t="s">
        <v>119</v>
      </c>
      <c r="AH33" s="180" t="s">
        <v>117</v>
      </c>
      <c r="AI33" s="164" t="s">
        <v>117</v>
      </c>
      <c r="AJ33" s="164" t="s">
        <v>118</v>
      </c>
      <c r="AK33" s="164" t="s">
        <v>117</v>
      </c>
      <c r="AL33" s="164" t="s">
        <v>118</v>
      </c>
      <c r="AM33" s="164" t="s">
        <v>118</v>
      </c>
      <c r="AN33" s="164" t="s">
        <v>118</v>
      </c>
      <c r="AO33" s="164" t="s">
        <v>117</v>
      </c>
      <c r="AP33" s="164" t="s">
        <v>118</v>
      </c>
      <c r="AQ33" s="164" t="s">
        <v>118</v>
      </c>
      <c r="AR33" s="164" t="s">
        <v>118</v>
      </c>
      <c r="AS33" s="165" t="s">
        <v>119</v>
      </c>
      <c r="AT33" s="164" t="s">
        <v>156</v>
      </c>
      <c r="AU33" s="164" t="s">
        <v>122</v>
      </c>
      <c r="AV33" s="164">
        <v>75.0</v>
      </c>
      <c r="AW33" s="164">
        <v>21.0</v>
      </c>
      <c r="AX33" s="164" t="s">
        <v>123</v>
      </c>
      <c r="AY33" s="164">
        <v>66.0</v>
      </c>
      <c r="AZ33" s="171" t="s">
        <v>142</v>
      </c>
      <c r="BA33" s="164">
        <v>9.0</v>
      </c>
      <c r="BB33" s="164" t="s">
        <v>125</v>
      </c>
      <c r="BC33" s="164" t="s">
        <v>157</v>
      </c>
      <c r="BD33" s="172">
        <v>7.0</v>
      </c>
      <c r="BE33" s="164" t="s">
        <v>127</v>
      </c>
      <c r="BF33" s="164">
        <v>1076.0</v>
      </c>
      <c r="BG33" s="164">
        <v>527.0</v>
      </c>
      <c r="BH33" s="172">
        <v>24.0</v>
      </c>
      <c r="BI33" s="172">
        <v>-0.17</v>
      </c>
      <c r="BJ33" s="173" t="s">
        <v>128</v>
      </c>
      <c r="BK33" s="172">
        <v>13.0</v>
      </c>
      <c r="BL33" s="172" t="s">
        <v>191</v>
      </c>
      <c r="BM33" s="172">
        <v>5.0</v>
      </c>
      <c r="BN33" s="172" t="s">
        <v>129</v>
      </c>
      <c r="BO33" s="174">
        <v>9.0</v>
      </c>
      <c r="BP33" s="175" t="s">
        <v>146</v>
      </c>
      <c r="BQ33" s="174">
        <v>13.0</v>
      </c>
      <c r="BR33" s="175" t="s">
        <v>146</v>
      </c>
      <c r="BS33" s="176"/>
      <c r="BT33" s="177"/>
      <c r="BU33" s="177"/>
      <c r="BV33" s="178"/>
      <c r="BW33" s="164"/>
      <c r="BX33" s="164"/>
      <c r="BY33" s="164"/>
      <c r="BZ33" s="164"/>
      <c r="CA33" s="164"/>
      <c r="CB33" s="164"/>
      <c r="CC33" s="164"/>
      <c r="CD33" s="164"/>
      <c r="CE33" s="164"/>
    </row>
    <row r="34">
      <c r="A34" s="164" t="s">
        <v>310</v>
      </c>
      <c r="B34" s="165" t="s">
        <v>167</v>
      </c>
      <c r="C34" s="166">
        <v>45093.0</v>
      </c>
      <c r="D34" s="167">
        <v>52.0</v>
      </c>
      <c r="E34" s="164" t="s">
        <v>116</v>
      </c>
      <c r="F34" s="164">
        <v>170.0</v>
      </c>
      <c r="G34" s="168">
        <v>75.0</v>
      </c>
      <c r="H34" s="169">
        <v>25.951557093425606</v>
      </c>
      <c r="I34" s="164" t="s">
        <v>117</v>
      </c>
      <c r="J34" s="164">
        <v>4.0</v>
      </c>
      <c r="K34" s="170">
        <v>44896.0</v>
      </c>
      <c r="L34" s="164" t="s">
        <v>117</v>
      </c>
      <c r="M34" s="164">
        <v>1.0</v>
      </c>
      <c r="N34" s="170">
        <v>44682.0</v>
      </c>
      <c r="O34" s="164">
        <v>3.0</v>
      </c>
      <c r="P34" s="170">
        <v>44682.0</v>
      </c>
      <c r="Q34" s="164" t="s">
        <v>118</v>
      </c>
      <c r="R34" s="165" t="s">
        <v>131</v>
      </c>
      <c r="S34" s="164" t="s">
        <v>177</v>
      </c>
      <c r="T34" s="164" t="s">
        <v>118</v>
      </c>
      <c r="U34" s="164">
        <v>1.0</v>
      </c>
      <c r="V34" s="164">
        <v>1.0</v>
      </c>
      <c r="W34" s="164">
        <v>2.0</v>
      </c>
      <c r="X34" s="164">
        <v>3.0</v>
      </c>
      <c r="Y34" s="164">
        <v>3.0</v>
      </c>
      <c r="Z34" s="164">
        <v>1.0</v>
      </c>
      <c r="AA34" s="164">
        <v>2.0</v>
      </c>
      <c r="AB34" s="164">
        <v>1.0</v>
      </c>
      <c r="AC34" s="164">
        <v>1.0</v>
      </c>
      <c r="AD34" s="164">
        <v>3.0</v>
      </c>
      <c r="AE34" s="164">
        <v>1.0</v>
      </c>
      <c r="AF34" s="164">
        <v>1.0</v>
      </c>
      <c r="AG34" s="179" t="s">
        <v>307</v>
      </c>
      <c r="AH34" s="180" t="s">
        <v>118</v>
      </c>
      <c r="AI34" s="164" t="s">
        <v>118</v>
      </c>
      <c r="AJ34" s="164" t="s">
        <v>118</v>
      </c>
      <c r="AK34" s="164" t="s">
        <v>118</v>
      </c>
      <c r="AL34" s="164" t="s">
        <v>118</v>
      </c>
      <c r="AM34" s="164" t="s">
        <v>118</v>
      </c>
      <c r="AN34" s="164" t="s">
        <v>118</v>
      </c>
      <c r="AO34" s="164" t="s">
        <v>118</v>
      </c>
      <c r="AP34" s="164" t="s">
        <v>118</v>
      </c>
      <c r="AQ34" s="164" t="s">
        <v>118</v>
      </c>
      <c r="AR34" s="164" t="s">
        <v>117</v>
      </c>
      <c r="AS34" s="164" t="s">
        <v>208</v>
      </c>
      <c r="AT34" s="164" t="s">
        <v>118</v>
      </c>
      <c r="AU34" s="164" t="s">
        <v>311</v>
      </c>
      <c r="AV34" s="164">
        <v>70.0</v>
      </c>
      <c r="AW34" s="164">
        <v>26.0</v>
      </c>
      <c r="AX34" s="164" t="s">
        <v>141</v>
      </c>
      <c r="AY34" s="164">
        <v>692.9999999999999</v>
      </c>
      <c r="AZ34" s="171" t="s">
        <v>142</v>
      </c>
      <c r="BA34" s="164">
        <v>4.0</v>
      </c>
      <c r="BB34" s="164" t="s">
        <v>135</v>
      </c>
      <c r="BC34" s="164" t="s">
        <v>149</v>
      </c>
      <c r="BD34" s="172">
        <v>8.0</v>
      </c>
      <c r="BE34" s="164" t="s">
        <v>127</v>
      </c>
      <c r="BF34" s="164">
        <v>411.0</v>
      </c>
      <c r="BG34" s="164">
        <v>411.0</v>
      </c>
      <c r="BH34" s="172">
        <v>27.0</v>
      </c>
      <c r="BI34" s="172">
        <v>0.53</v>
      </c>
      <c r="BJ34" s="173" t="s">
        <v>128</v>
      </c>
      <c r="BK34" s="172">
        <v>3.0</v>
      </c>
      <c r="BL34" s="172" t="s">
        <v>129</v>
      </c>
      <c r="BM34" s="172">
        <v>5.0</v>
      </c>
      <c r="BN34" s="172" t="s">
        <v>129</v>
      </c>
      <c r="BO34" s="174">
        <v>7.0</v>
      </c>
      <c r="BP34" s="175" t="s">
        <v>147</v>
      </c>
      <c r="BQ34" s="174">
        <v>3.0</v>
      </c>
      <c r="BR34" s="175" t="s">
        <v>129</v>
      </c>
      <c r="BS34" s="176">
        <v>21.0</v>
      </c>
      <c r="BT34" s="177">
        <v>7.344827586206896</v>
      </c>
      <c r="BU34" s="177">
        <v>0.011144578313253009</v>
      </c>
      <c r="BV34" s="178">
        <v>0.7004375</v>
      </c>
      <c r="BW34" s="164"/>
      <c r="BX34" s="164"/>
      <c r="BY34" s="164"/>
      <c r="BZ34" s="164"/>
      <c r="CA34" s="164"/>
      <c r="CB34" s="164"/>
      <c r="CC34" s="164"/>
      <c r="CD34" s="164"/>
      <c r="CE34" s="164"/>
    </row>
    <row r="35">
      <c r="A35" s="164" t="s">
        <v>315</v>
      </c>
      <c r="B35" s="165" t="s">
        <v>167</v>
      </c>
      <c r="C35" s="166">
        <v>45094.0</v>
      </c>
      <c r="D35" s="167">
        <v>48.0</v>
      </c>
      <c r="E35" s="164" t="s">
        <v>116</v>
      </c>
      <c r="F35" s="164">
        <v>152.0</v>
      </c>
      <c r="G35" s="168">
        <v>48.0</v>
      </c>
      <c r="H35" s="169">
        <v>20.775623268698062</v>
      </c>
      <c r="I35" s="164" t="s">
        <v>117</v>
      </c>
      <c r="J35" s="164">
        <v>3.0</v>
      </c>
      <c r="K35" s="170">
        <v>44562.0</v>
      </c>
      <c r="L35" s="164" t="s">
        <v>117</v>
      </c>
      <c r="M35" s="164">
        <v>2.0</v>
      </c>
      <c r="N35" s="170">
        <v>44013.0</v>
      </c>
      <c r="O35" s="164">
        <v>0.0</v>
      </c>
      <c r="P35" s="170">
        <v>44409.0</v>
      </c>
      <c r="Q35" s="164" t="s">
        <v>118</v>
      </c>
      <c r="R35" s="165" t="s">
        <v>131</v>
      </c>
      <c r="S35" s="164" t="s">
        <v>168</v>
      </c>
      <c r="T35" s="164" t="s">
        <v>118</v>
      </c>
      <c r="U35" s="164">
        <v>1.0</v>
      </c>
      <c r="V35" s="164">
        <v>1.0</v>
      </c>
      <c r="W35" s="164">
        <v>1.0</v>
      </c>
      <c r="X35" s="164">
        <v>3.0</v>
      </c>
      <c r="Y35" s="164">
        <v>1.0</v>
      </c>
      <c r="Z35" s="164">
        <v>1.0</v>
      </c>
      <c r="AA35" s="164">
        <v>3.0</v>
      </c>
      <c r="AB35" s="164">
        <v>1.0</v>
      </c>
      <c r="AC35" s="164">
        <v>3.0</v>
      </c>
      <c r="AD35" s="164">
        <v>1.0</v>
      </c>
      <c r="AE35" s="164">
        <v>3.0</v>
      </c>
      <c r="AF35" s="164">
        <v>1.0</v>
      </c>
      <c r="AG35" s="179" t="s">
        <v>316</v>
      </c>
      <c r="AH35" s="180" t="s">
        <v>118</v>
      </c>
      <c r="AI35" s="164" t="s">
        <v>118</v>
      </c>
      <c r="AJ35" s="164" t="s">
        <v>118</v>
      </c>
      <c r="AK35" s="164" t="s">
        <v>118</v>
      </c>
      <c r="AL35" s="164" t="s">
        <v>118</v>
      </c>
      <c r="AM35" s="164" t="s">
        <v>118</v>
      </c>
      <c r="AN35" s="164" t="s">
        <v>118</v>
      </c>
      <c r="AO35" s="164" t="s">
        <v>118</v>
      </c>
      <c r="AP35" s="164" t="s">
        <v>118</v>
      </c>
      <c r="AQ35" s="164" t="s">
        <v>118</v>
      </c>
      <c r="AR35" s="164" t="s">
        <v>118</v>
      </c>
      <c r="AS35" s="165" t="s">
        <v>119</v>
      </c>
      <c r="AT35" s="164" t="s">
        <v>118</v>
      </c>
      <c r="AU35" s="164" t="s">
        <v>212</v>
      </c>
      <c r="AV35" s="164">
        <v>85.0</v>
      </c>
      <c r="AW35" s="164">
        <v>32.0</v>
      </c>
      <c r="AX35" s="164" t="s">
        <v>141</v>
      </c>
      <c r="AY35" s="164">
        <v>923.9999999999999</v>
      </c>
      <c r="AZ35" s="171" t="s">
        <v>165</v>
      </c>
      <c r="BA35" s="164">
        <v>11.0</v>
      </c>
      <c r="BB35" s="164" t="s">
        <v>125</v>
      </c>
      <c r="BC35" s="164" t="s">
        <v>157</v>
      </c>
      <c r="BD35" s="172">
        <v>7.0</v>
      </c>
      <c r="BE35" s="164" t="s">
        <v>127</v>
      </c>
      <c r="BF35" s="164">
        <v>1081.0</v>
      </c>
      <c r="BG35" s="164">
        <v>685.0</v>
      </c>
      <c r="BH35" s="172">
        <v>28.0</v>
      </c>
      <c r="BI35" s="172">
        <v>0.84</v>
      </c>
      <c r="BJ35" s="173" t="s">
        <v>128</v>
      </c>
      <c r="BK35" s="172">
        <v>4.0</v>
      </c>
      <c r="BL35" s="172" t="s">
        <v>129</v>
      </c>
      <c r="BM35" s="172">
        <v>2.0</v>
      </c>
      <c r="BN35" s="172" t="s">
        <v>129</v>
      </c>
      <c r="BO35" s="174">
        <v>10.0</v>
      </c>
      <c r="BP35" s="175" t="s">
        <v>146</v>
      </c>
      <c r="BQ35" s="174">
        <v>12.0</v>
      </c>
      <c r="BR35" s="175" t="s">
        <v>146</v>
      </c>
      <c r="BS35" s="176">
        <v>22.0</v>
      </c>
      <c r="BT35" s="177">
        <v>6.181034482758622</v>
      </c>
      <c r="BU35" s="177">
        <v>0.011947791164658631</v>
      </c>
      <c r="BV35" s="178">
        <v>0.8595</v>
      </c>
      <c r="BW35" s="164"/>
      <c r="BX35" s="164"/>
      <c r="BY35" s="164"/>
      <c r="BZ35" s="164"/>
      <c r="CA35" s="164"/>
      <c r="CB35" s="164"/>
      <c r="CC35" s="164"/>
      <c r="CD35" s="164"/>
      <c r="CE35" s="164"/>
    </row>
    <row r="36">
      <c r="A36" s="164" t="s">
        <v>325</v>
      </c>
      <c r="B36" s="165" t="s">
        <v>167</v>
      </c>
      <c r="C36" s="166">
        <v>45100.0</v>
      </c>
      <c r="D36" s="167">
        <v>55.0</v>
      </c>
      <c r="E36" s="164" t="s">
        <v>116</v>
      </c>
      <c r="F36" s="164">
        <v>170.0</v>
      </c>
      <c r="G36" s="168">
        <v>62.0</v>
      </c>
      <c r="H36" s="169">
        <v>21.453287197231834</v>
      </c>
      <c r="I36" s="164" t="s">
        <v>117</v>
      </c>
      <c r="J36" s="164">
        <v>3.0</v>
      </c>
      <c r="K36" s="170">
        <v>44562.0</v>
      </c>
      <c r="L36" s="164" t="s">
        <v>117</v>
      </c>
      <c r="M36" s="164">
        <v>1.0</v>
      </c>
      <c r="N36" s="170">
        <v>44013.0</v>
      </c>
      <c r="O36" s="164">
        <v>0.0</v>
      </c>
      <c r="P36" s="170">
        <v>44013.0</v>
      </c>
      <c r="Q36" s="164" t="s">
        <v>118</v>
      </c>
      <c r="R36" s="165" t="s">
        <v>131</v>
      </c>
      <c r="S36" s="164" t="s">
        <v>188</v>
      </c>
      <c r="T36" s="164" t="s">
        <v>118</v>
      </c>
      <c r="U36" s="164">
        <v>1.0</v>
      </c>
      <c r="V36" s="164">
        <v>1.0</v>
      </c>
      <c r="W36" s="164">
        <v>2.0</v>
      </c>
      <c r="X36" s="164">
        <v>2.0</v>
      </c>
      <c r="Y36" s="164">
        <v>3.0</v>
      </c>
      <c r="Z36" s="164">
        <v>1.0</v>
      </c>
      <c r="AA36" s="164">
        <v>2.0</v>
      </c>
      <c r="AB36" s="164">
        <v>1.0</v>
      </c>
      <c r="AC36" s="164">
        <v>3.0</v>
      </c>
      <c r="AD36" s="164">
        <v>1.0</v>
      </c>
      <c r="AE36" s="164">
        <v>1.0</v>
      </c>
      <c r="AF36" s="164">
        <v>1.0</v>
      </c>
      <c r="AG36" s="179" t="s">
        <v>326</v>
      </c>
      <c r="AH36" s="180" t="s">
        <v>117</v>
      </c>
      <c r="AI36" s="164" t="s">
        <v>118</v>
      </c>
      <c r="AJ36" s="164" t="s">
        <v>118</v>
      </c>
      <c r="AK36" s="164" t="s">
        <v>117</v>
      </c>
      <c r="AL36" s="164" t="s">
        <v>118</v>
      </c>
      <c r="AM36" s="164" t="s">
        <v>118</v>
      </c>
      <c r="AN36" s="164" t="s">
        <v>118</v>
      </c>
      <c r="AO36" s="164" t="s">
        <v>117</v>
      </c>
      <c r="AP36" s="164" t="s">
        <v>118</v>
      </c>
      <c r="AQ36" s="164" t="s">
        <v>118</v>
      </c>
      <c r="AR36" s="164" t="s">
        <v>117</v>
      </c>
      <c r="AS36" s="164" t="s">
        <v>327</v>
      </c>
      <c r="AT36" s="164" t="s">
        <v>118</v>
      </c>
      <c r="AU36" s="164" t="s">
        <v>328</v>
      </c>
      <c r="AV36" s="164">
        <v>20.0</v>
      </c>
      <c r="AW36" s="164">
        <v>32.0</v>
      </c>
      <c r="AX36" s="164" t="s">
        <v>141</v>
      </c>
      <c r="AY36" s="164">
        <v>692.9999999999999</v>
      </c>
      <c r="AZ36" s="171" t="s">
        <v>142</v>
      </c>
      <c r="BA36" s="164">
        <v>15.0</v>
      </c>
      <c r="BB36" s="164" t="s">
        <v>125</v>
      </c>
      <c r="BC36" s="164" t="s">
        <v>201</v>
      </c>
      <c r="BD36" s="172">
        <v>3.0</v>
      </c>
      <c r="BE36" s="164" t="s">
        <v>219</v>
      </c>
      <c r="BF36" s="164">
        <v>1087.0</v>
      </c>
      <c r="BG36" s="164">
        <v>1087.0</v>
      </c>
      <c r="BH36" s="172">
        <v>15.0</v>
      </c>
      <c r="BI36" s="172">
        <v>-3.27</v>
      </c>
      <c r="BJ36" s="173" t="s">
        <v>138</v>
      </c>
      <c r="BK36" s="172" t="s">
        <v>119</v>
      </c>
      <c r="BL36" s="172" t="s">
        <v>119</v>
      </c>
      <c r="BM36" s="172" t="s">
        <v>119</v>
      </c>
      <c r="BN36" s="172" t="s">
        <v>119</v>
      </c>
      <c r="BO36" s="174">
        <v>11.0</v>
      </c>
      <c r="BP36" s="175" t="s">
        <v>146</v>
      </c>
      <c r="BQ36" s="174">
        <v>15.0</v>
      </c>
      <c r="BR36" s="175" t="s">
        <v>192</v>
      </c>
      <c r="BS36" s="176">
        <v>23.0</v>
      </c>
      <c r="BT36" s="177">
        <v>5.982758620689657</v>
      </c>
      <c r="BU36" s="177">
        <v>0.011345381526104415</v>
      </c>
      <c r="BV36" s="178">
        <v>0.9824999999999997</v>
      </c>
      <c r="BW36" s="164"/>
      <c r="BX36" s="164"/>
      <c r="BY36" s="164"/>
      <c r="BZ36" s="164"/>
      <c r="CA36" s="164"/>
      <c r="CB36" s="164"/>
      <c r="CC36" s="164"/>
      <c r="CD36" s="164"/>
      <c r="CE36" s="164"/>
    </row>
    <row r="37">
      <c r="A37" s="143" t="s">
        <v>345</v>
      </c>
      <c r="B37" s="144" t="s">
        <v>115</v>
      </c>
      <c r="C37" s="145">
        <v>45138.0</v>
      </c>
      <c r="D37" s="146">
        <v>43.0</v>
      </c>
      <c r="E37" s="143" t="s">
        <v>116</v>
      </c>
      <c r="F37" s="143">
        <v>152.0</v>
      </c>
      <c r="G37" s="147">
        <v>52.0</v>
      </c>
      <c r="H37" s="148">
        <v>22.506925207756233</v>
      </c>
      <c r="I37" s="143" t="s">
        <v>117</v>
      </c>
      <c r="J37" s="143">
        <v>4.0</v>
      </c>
      <c r="K37" s="149">
        <v>44866.0</v>
      </c>
      <c r="L37" s="143" t="s">
        <v>117</v>
      </c>
      <c r="M37" s="143">
        <v>1.0</v>
      </c>
      <c r="N37" s="149">
        <v>44743.0</v>
      </c>
      <c r="O37" s="143">
        <v>3.0</v>
      </c>
      <c r="P37" s="149">
        <v>44743.0</v>
      </c>
      <c r="Q37" s="143" t="s">
        <v>118</v>
      </c>
      <c r="R37" s="144" t="s">
        <v>131</v>
      </c>
      <c r="S37" s="143" t="s">
        <v>132</v>
      </c>
      <c r="T37" s="143" t="s">
        <v>118</v>
      </c>
      <c r="U37" s="143">
        <v>3.0</v>
      </c>
      <c r="V37" s="143">
        <v>2.0</v>
      </c>
      <c r="W37" s="143">
        <v>2.0</v>
      </c>
      <c r="X37" s="143">
        <v>2.0</v>
      </c>
      <c r="Y37" s="143">
        <v>2.0</v>
      </c>
      <c r="Z37" s="143">
        <v>2.0</v>
      </c>
      <c r="AA37" s="143">
        <v>2.0</v>
      </c>
      <c r="AB37" s="143">
        <v>1.0</v>
      </c>
      <c r="AC37" s="143">
        <v>3.0</v>
      </c>
      <c r="AD37" s="143">
        <v>3.0</v>
      </c>
      <c r="AE37" s="143">
        <v>1.0</v>
      </c>
      <c r="AF37" s="143">
        <v>1.0</v>
      </c>
      <c r="AG37" s="144" t="s">
        <v>119</v>
      </c>
      <c r="AH37" s="150" t="s">
        <v>117</v>
      </c>
      <c r="AI37" s="143" t="s">
        <v>118</v>
      </c>
      <c r="AJ37" s="143" t="s">
        <v>118</v>
      </c>
      <c r="AK37" s="143" t="s">
        <v>118</v>
      </c>
      <c r="AL37" s="143" t="s">
        <v>118</v>
      </c>
      <c r="AM37" s="143" t="s">
        <v>118</v>
      </c>
      <c r="AN37" s="143" t="s">
        <v>118</v>
      </c>
      <c r="AO37" s="143" t="s">
        <v>118</v>
      </c>
      <c r="AP37" s="143" t="s">
        <v>118</v>
      </c>
      <c r="AQ37" s="143" t="s">
        <v>118</v>
      </c>
      <c r="AR37" s="143" t="s">
        <v>118</v>
      </c>
      <c r="AS37" s="144" t="s">
        <v>119</v>
      </c>
      <c r="AT37" s="143" t="s">
        <v>117</v>
      </c>
      <c r="AU37" s="143" t="s">
        <v>200</v>
      </c>
      <c r="AV37" s="143">
        <v>75.0</v>
      </c>
      <c r="AW37" s="143">
        <v>20.0</v>
      </c>
      <c r="AX37" s="143" t="s">
        <v>123</v>
      </c>
      <c r="AY37" s="143">
        <v>11520.0</v>
      </c>
      <c r="AZ37" s="151" t="s">
        <v>165</v>
      </c>
      <c r="BA37" s="143">
        <v>7.0</v>
      </c>
      <c r="BB37" s="143" t="s">
        <v>125</v>
      </c>
      <c r="BC37" s="143" t="s">
        <v>136</v>
      </c>
      <c r="BD37" s="152">
        <v>6.0</v>
      </c>
      <c r="BE37" s="143" t="s">
        <v>127</v>
      </c>
      <c r="BF37" s="143">
        <v>395.0</v>
      </c>
      <c r="BG37" s="143">
        <v>395.0</v>
      </c>
      <c r="BH37" s="152">
        <v>28.0</v>
      </c>
      <c r="BI37" s="152">
        <v>0.8</v>
      </c>
      <c r="BJ37" s="161" t="s">
        <v>128</v>
      </c>
      <c r="BK37" s="152">
        <v>7.0</v>
      </c>
      <c r="BL37" s="152" t="s">
        <v>129</v>
      </c>
      <c r="BM37" s="152">
        <v>2.0</v>
      </c>
      <c r="BN37" s="152" t="s">
        <v>129</v>
      </c>
      <c r="BO37" s="162">
        <v>7.0</v>
      </c>
      <c r="BP37" s="163" t="s">
        <v>147</v>
      </c>
      <c r="BQ37" s="162">
        <v>9.0</v>
      </c>
      <c r="BR37" s="163" t="s">
        <v>147</v>
      </c>
      <c r="BS37" s="181" t="s">
        <v>346</v>
      </c>
      <c r="BT37" s="158">
        <v>7.814655172413794</v>
      </c>
      <c r="BU37" s="158">
        <v>0.010843373493975902</v>
      </c>
      <c r="BV37" s="159">
        <v>0.6633749999999999</v>
      </c>
      <c r="BW37" s="143"/>
      <c r="BX37" s="143"/>
      <c r="BY37" s="143"/>
      <c r="BZ37" s="143"/>
      <c r="CA37" s="143"/>
      <c r="CB37" s="143"/>
      <c r="CC37" s="143"/>
      <c r="CD37" s="143"/>
      <c r="CE37" s="143"/>
    </row>
    <row r="38">
      <c r="A38" s="143" t="s">
        <v>349</v>
      </c>
      <c r="B38" s="144" t="s">
        <v>115</v>
      </c>
      <c r="C38" s="145">
        <v>45138.0</v>
      </c>
      <c r="D38" s="146">
        <v>39.0</v>
      </c>
      <c r="E38" s="143" t="s">
        <v>116</v>
      </c>
      <c r="F38" s="143">
        <v>161.0</v>
      </c>
      <c r="G38" s="147">
        <v>93.0</v>
      </c>
      <c r="H38" s="148">
        <v>35.8782454380618</v>
      </c>
      <c r="I38" s="143" t="s">
        <v>117</v>
      </c>
      <c r="J38" s="143">
        <v>5.0</v>
      </c>
      <c r="K38" s="149">
        <v>44927.0</v>
      </c>
      <c r="L38" s="143" t="s">
        <v>118</v>
      </c>
      <c r="M38" s="144" t="s">
        <v>119</v>
      </c>
      <c r="N38" s="144" t="s">
        <v>119</v>
      </c>
      <c r="O38" s="144" t="s">
        <v>119</v>
      </c>
      <c r="P38" s="144" t="s">
        <v>119</v>
      </c>
      <c r="Q38" s="144" t="s">
        <v>119</v>
      </c>
      <c r="R38" s="144" t="s">
        <v>120</v>
      </c>
      <c r="S38" s="144" t="s">
        <v>119</v>
      </c>
      <c r="T38" s="144" t="s">
        <v>119</v>
      </c>
      <c r="U38" s="144" t="s">
        <v>119</v>
      </c>
      <c r="V38" s="144" t="s">
        <v>119</v>
      </c>
      <c r="W38" s="144" t="s">
        <v>119</v>
      </c>
      <c r="X38" s="144" t="s">
        <v>119</v>
      </c>
      <c r="Y38" s="144" t="s">
        <v>119</v>
      </c>
      <c r="Z38" s="144" t="s">
        <v>119</v>
      </c>
      <c r="AA38" s="144" t="s">
        <v>119</v>
      </c>
      <c r="AB38" s="144" t="s">
        <v>119</v>
      </c>
      <c r="AC38" s="144" t="s">
        <v>119</v>
      </c>
      <c r="AD38" s="144" t="s">
        <v>119</v>
      </c>
      <c r="AE38" s="144" t="s">
        <v>119</v>
      </c>
      <c r="AF38" s="144" t="s">
        <v>119</v>
      </c>
      <c r="AG38" s="144" t="s">
        <v>119</v>
      </c>
      <c r="AH38" s="150" t="s">
        <v>118</v>
      </c>
      <c r="AI38" s="143" t="s">
        <v>118</v>
      </c>
      <c r="AJ38" s="143" t="s">
        <v>118</v>
      </c>
      <c r="AK38" s="143" t="s">
        <v>118</v>
      </c>
      <c r="AL38" s="143" t="s">
        <v>118</v>
      </c>
      <c r="AM38" s="143" t="s">
        <v>118</v>
      </c>
      <c r="AN38" s="143" t="s">
        <v>118</v>
      </c>
      <c r="AO38" s="143" t="s">
        <v>118</v>
      </c>
      <c r="AP38" s="143" t="s">
        <v>118</v>
      </c>
      <c r="AQ38" s="143" t="s">
        <v>118</v>
      </c>
      <c r="AR38" s="143" t="s">
        <v>118</v>
      </c>
      <c r="AS38" s="144" t="s">
        <v>119</v>
      </c>
      <c r="AT38" s="143" t="s">
        <v>118</v>
      </c>
      <c r="AU38" s="143" t="s">
        <v>282</v>
      </c>
      <c r="AV38" s="143">
        <v>90.0</v>
      </c>
      <c r="AW38" s="143">
        <v>14.0</v>
      </c>
      <c r="AX38" s="143" t="s">
        <v>123</v>
      </c>
      <c r="AY38" s="143">
        <v>1017.0</v>
      </c>
      <c r="AZ38" s="151" t="s">
        <v>165</v>
      </c>
      <c r="BA38" s="143">
        <v>5.0</v>
      </c>
      <c r="BB38" s="143" t="s">
        <v>135</v>
      </c>
      <c r="BC38" s="143" t="s">
        <v>157</v>
      </c>
      <c r="BD38" s="152">
        <v>7.0</v>
      </c>
      <c r="BE38" s="143" t="s">
        <v>223</v>
      </c>
      <c r="BF38" s="144" t="s">
        <v>119</v>
      </c>
      <c r="BG38" s="144" t="s">
        <v>119</v>
      </c>
      <c r="BH38" s="153">
        <v>28.0</v>
      </c>
      <c r="BI38" s="153">
        <v>1.2</v>
      </c>
      <c r="BJ38" s="154" t="s">
        <v>128</v>
      </c>
      <c r="BK38" s="153">
        <v>7.0</v>
      </c>
      <c r="BL38" s="153" t="s">
        <v>129</v>
      </c>
      <c r="BM38" s="153">
        <v>2.0</v>
      </c>
      <c r="BN38" s="153" t="s">
        <v>129</v>
      </c>
      <c r="BO38" s="162">
        <v>2.0</v>
      </c>
      <c r="BP38" s="163" t="s">
        <v>129</v>
      </c>
      <c r="BQ38" s="162">
        <v>3.0</v>
      </c>
      <c r="BR38" s="163" t="s">
        <v>129</v>
      </c>
      <c r="BS38" s="181" t="s">
        <v>350</v>
      </c>
      <c r="BT38" s="158">
        <v>6.620689655172414</v>
      </c>
      <c r="BU38" s="158">
        <v>0.010466867469879517</v>
      </c>
      <c r="BV38" s="159">
        <v>0.9710624999999997</v>
      </c>
      <c r="BW38" s="144"/>
      <c r="BX38" s="144"/>
      <c r="BY38" s="144"/>
      <c r="BZ38" s="144"/>
      <c r="CA38" s="144"/>
      <c r="CB38" s="144"/>
      <c r="CC38" s="144"/>
      <c r="CD38" s="144"/>
      <c r="CE38" s="144"/>
    </row>
    <row r="39">
      <c r="A39" s="143" t="s">
        <v>353</v>
      </c>
      <c r="B39" s="144" t="s">
        <v>115</v>
      </c>
      <c r="C39" s="145">
        <v>45145.0</v>
      </c>
      <c r="D39" s="146">
        <v>35.0</v>
      </c>
      <c r="E39" s="143" t="s">
        <v>116</v>
      </c>
      <c r="F39" s="143">
        <v>151.0</v>
      </c>
      <c r="G39" s="147">
        <v>70.0</v>
      </c>
      <c r="H39" s="148">
        <v>30.700407876847507</v>
      </c>
      <c r="I39" s="143" t="s">
        <v>117</v>
      </c>
      <c r="J39" s="143">
        <v>3.0</v>
      </c>
      <c r="K39" s="149">
        <v>44743.0</v>
      </c>
      <c r="L39" s="143" t="s">
        <v>118</v>
      </c>
      <c r="M39" s="144" t="s">
        <v>119</v>
      </c>
      <c r="N39" s="144" t="s">
        <v>119</v>
      </c>
      <c r="O39" s="144" t="s">
        <v>119</v>
      </c>
      <c r="P39" s="144" t="s">
        <v>119</v>
      </c>
      <c r="Q39" s="144" t="s">
        <v>119</v>
      </c>
      <c r="R39" s="144" t="s">
        <v>120</v>
      </c>
      <c r="S39" s="144" t="s">
        <v>119</v>
      </c>
      <c r="T39" s="144" t="s">
        <v>119</v>
      </c>
      <c r="U39" s="144" t="s">
        <v>119</v>
      </c>
      <c r="V39" s="144" t="s">
        <v>119</v>
      </c>
      <c r="W39" s="144" t="s">
        <v>119</v>
      </c>
      <c r="X39" s="144" t="s">
        <v>119</v>
      </c>
      <c r="Y39" s="144" t="s">
        <v>119</v>
      </c>
      <c r="Z39" s="144" t="s">
        <v>119</v>
      </c>
      <c r="AA39" s="144" t="s">
        <v>119</v>
      </c>
      <c r="AB39" s="144" t="s">
        <v>119</v>
      </c>
      <c r="AC39" s="144" t="s">
        <v>119</v>
      </c>
      <c r="AD39" s="144" t="s">
        <v>119</v>
      </c>
      <c r="AE39" s="144" t="s">
        <v>119</v>
      </c>
      <c r="AF39" s="144" t="s">
        <v>119</v>
      </c>
      <c r="AG39" s="144" t="s">
        <v>119</v>
      </c>
      <c r="AH39" s="150" t="s">
        <v>118</v>
      </c>
      <c r="AI39" s="143" t="s">
        <v>118</v>
      </c>
      <c r="AJ39" s="143" t="s">
        <v>118</v>
      </c>
      <c r="AK39" s="143" t="s">
        <v>118</v>
      </c>
      <c r="AL39" s="143" t="s">
        <v>118</v>
      </c>
      <c r="AM39" s="143" t="s">
        <v>118</v>
      </c>
      <c r="AN39" s="143" t="s">
        <v>118</v>
      </c>
      <c r="AO39" s="143" t="s">
        <v>118</v>
      </c>
      <c r="AP39" s="143" t="s">
        <v>118</v>
      </c>
      <c r="AQ39" s="143" t="s">
        <v>118</v>
      </c>
      <c r="AR39" s="143" t="s">
        <v>118</v>
      </c>
      <c r="AS39" s="143" t="s">
        <v>169</v>
      </c>
      <c r="AT39" s="143" t="s">
        <v>117</v>
      </c>
      <c r="AU39" s="143" t="s">
        <v>311</v>
      </c>
      <c r="AV39" s="143">
        <v>50.0</v>
      </c>
      <c r="AW39" s="143">
        <v>24.0</v>
      </c>
      <c r="AX39" s="143" t="s">
        <v>141</v>
      </c>
      <c r="AY39" s="143">
        <v>198.0</v>
      </c>
      <c r="AZ39" s="151" t="s">
        <v>142</v>
      </c>
      <c r="BA39" s="143">
        <v>13.0</v>
      </c>
      <c r="BB39" s="143" t="s">
        <v>125</v>
      </c>
      <c r="BC39" s="143" t="s">
        <v>201</v>
      </c>
      <c r="BD39" s="152">
        <v>3.0</v>
      </c>
      <c r="BE39" s="143" t="s">
        <v>162</v>
      </c>
      <c r="BF39" s="144" t="s">
        <v>119</v>
      </c>
      <c r="BG39" s="144" t="s">
        <v>119</v>
      </c>
      <c r="BH39" s="153">
        <v>23.0</v>
      </c>
      <c r="BI39" s="153">
        <v>0.5</v>
      </c>
      <c r="BJ39" s="154" t="s">
        <v>128</v>
      </c>
      <c r="BK39" s="153">
        <v>10.0</v>
      </c>
      <c r="BL39" s="153" t="s">
        <v>182</v>
      </c>
      <c r="BM39" s="153">
        <v>9.0</v>
      </c>
      <c r="BN39" s="153" t="s">
        <v>182</v>
      </c>
      <c r="BO39" s="162">
        <v>17.0</v>
      </c>
      <c r="BP39" s="163" t="s">
        <v>192</v>
      </c>
      <c r="BQ39" s="162">
        <v>11.0</v>
      </c>
      <c r="BR39" s="163" t="s">
        <v>146</v>
      </c>
      <c r="BS39" s="181" t="s">
        <v>355</v>
      </c>
      <c r="BT39" s="158">
        <v>7.25</v>
      </c>
      <c r="BU39" s="158">
        <v>0.010642570281124497</v>
      </c>
      <c r="BV39" s="159">
        <v>1.1476875</v>
      </c>
      <c r="BW39" s="144"/>
      <c r="BX39" s="144"/>
      <c r="BY39" s="144"/>
      <c r="BZ39" s="144"/>
      <c r="CA39" s="144"/>
      <c r="CB39" s="144"/>
      <c r="CC39" s="144"/>
      <c r="CD39" s="144"/>
      <c r="CE39" s="144"/>
    </row>
    <row r="40">
      <c r="A40" s="143" t="s">
        <v>356</v>
      </c>
      <c r="B40" s="144" t="s">
        <v>115</v>
      </c>
      <c r="C40" s="145">
        <v>45145.0</v>
      </c>
      <c r="D40" s="146">
        <v>52.0</v>
      </c>
      <c r="E40" s="143" t="s">
        <v>116</v>
      </c>
      <c r="F40" s="143">
        <v>170.0</v>
      </c>
      <c r="G40" s="147">
        <v>76.0</v>
      </c>
      <c r="H40" s="148">
        <v>26.29757785467128</v>
      </c>
      <c r="I40" s="143" t="s">
        <v>117</v>
      </c>
      <c r="J40" s="143">
        <v>5.0</v>
      </c>
      <c r="K40" s="149">
        <v>45261.0</v>
      </c>
      <c r="L40" s="143" t="s">
        <v>118</v>
      </c>
      <c r="M40" s="144" t="s">
        <v>119</v>
      </c>
      <c r="N40" s="144" t="s">
        <v>119</v>
      </c>
      <c r="O40" s="144" t="s">
        <v>119</v>
      </c>
      <c r="P40" s="144" t="s">
        <v>119</v>
      </c>
      <c r="Q40" s="144" t="s">
        <v>119</v>
      </c>
      <c r="R40" s="144" t="s">
        <v>120</v>
      </c>
      <c r="S40" s="144" t="s">
        <v>119</v>
      </c>
      <c r="T40" s="144" t="s">
        <v>119</v>
      </c>
      <c r="U40" s="144" t="s">
        <v>119</v>
      </c>
      <c r="V40" s="144" t="s">
        <v>119</v>
      </c>
      <c r="W40" s="144" t="s">
        <v>119</v>
      </c>
      <c r="X40" s="144" t="s">
        <v>119</v>
      </c>
      <c r="Y40" s="144" t="s">
        <v>119</v>
      </c>
      <c r="Z40" s="144" t="s">
        <v>119</v>
      </c>
      <c r="AA40" s="144" t="s">
        <v>119</v>
      </c>
      <c r="AB40" s="144" t="s">
        <v>119</v>
      </c>
      <c r="AC40" s="144" t="s">
        <v>119</v>
      </c>
      <c r="AD40" s="144" t="s">
        <v>119</v>
      </c>
      <c r="AE40" s="144" t="s">
        <v>119</v>
      </c>
      <c r="AF40" s="144" t="s">
        <v>119</v>
      </c>
      <c r="AG40" s="144" t="s">
        <v>119</v>
      </c>
      <c r="AH40" s="150" t="s">
        <v>118</v>
      </c>
      <c r="AI40" s="143" t="s">
        <v>118</v>
      </c>
      <c r="AJ40" s="143" t="s">
        <v>118</v>
      </c>
      <c r="AK40" s="143" t="s">
        <v>117</v>
      </c>
      <c r="AL40" s="143" t="s">
        <v>118</v>
      </c>
      <c r="AM40" s="143" t="s">
        <v>118</v>
      </c>
      <c r="AN40" s="143" t="s">
        <v>118</v>
      </c>
      <c r="AO40" s="143" t="s">
        <v>118</v>
      </c>
      <c r="AP40" s="143" t="s">
        <v>118</v>
      </c>
      <c r="AQ40" s="143" t="s">
        <v>118</v>
      </c>
      <c r="AR40" s="143" t="s">
        <v>118</v>
      </c>
      <c r="AS40" s="144" t="s">
        <v>119</v>
      </c>
      <c r="AT40" s="143" t="s">
        <v>156</v>
      </c>
      <c r="AU40" s="143" t="s">
        <v>122</v>
      </c>
      <c r="AV40" s="143">
        <v>70.0</v>
      </c>
      <c r="AW40" s="143">
        <v>15.0</v>
      </c>
      <c r="AX40" s="143" t="s">
        <v>123</v>
      </c>
      <c r="AY40" s="143">
        <v>4266.0</v>
      </c>
      <c r="AZ40" s="151" t="s">
        <v>124</v>
      </c>
      <c r="BA40" s="143">
        <v>3.0</v>
      </c>
      <c r="BB40" s="143" t="s">
        <v>135</v>
      </c>
      <c r="BC40" s="144" t="s">
        <v>119</v>
      </c>
      <c r="BD40" s="144"/>
      <c r="BE40" s="144" t="s">
        <v>119</v>
      </c>
      <c r="BF40" s="144" t="s">
        <v>119</v>
      </c>
      <c r="BG40" s="144" t="s">
        <v>119</v>
      </c>
      <c r="BH40" s="153">
        <v>22.0</v>
      </c>
      <c r="BI40" s="153">
        <v>-0.8</v>
      </c>
      <c r="BJ40" s="154" t="s">
        <v>128</v>
      </c>
      <c r="BK40" s="153">
        <v>2.0</v>
      </c>
      <c r="BL40" s="153" t="s">
        <v>129</v>
      </c>
      <c r="BM40" s="153">
        <v>7.0</v>
      </c>
      <c r="BN40" s="153" t="s">
        <v>129</v>
      </c>
      <c r="BO40" s="162">
        <v>1.0</v>
      </c>
      <c r="BP40" s="156" t="s">
        <v>129</v>
      </c>
      <c r="BQ40" s="162">
        <v>2.0</v>
      </c>
      <c r="BR40" s="156" t="s">
        <v>129</v>
      </c>
      <c r="BS40" s="181" t="s">
        <v>357</v>
      </c>
      <c r="BT40" s="158">
        <v>5.724137931034484</v>
      </c>
      <c r="BU40" s="158">
        <v>0.010592369477911645</v>
      </c>
      <c r="BV40" s="159">
        <v>0.924</v>
      </c>
      <c r="BW40" s="144"/>
      <c r="BX40" s="144"/>
      <c r="BY40" s="144"/>
      <c r="BZ40" s="144"/>
      <c r="CA40" s="144"/>
      <c r="CB40" s="144"/>
      <c r="CC40" s="144"/>
      <c r="CD40" s="144"/>
      <c r="CE40" s="144"/>
    </row>
    <row r="41">
      <c r="A41" s="143" t="s">
        <v>359</v>
      </c>
      <c r="B41" s="144" t="s">
        <v>115</v>
      </c>
      <c r="C41" s="145">
        <v>45150.0</v>
      </c>
      <c r="D41" s="146">
        <v>66.0</v>
      </c>
      <c r="E41" s="143" t="s">
        <v>116</v>
      </c>
      <c r="F41" s="143">
        <v>152.0</v>
      </c>
      <c r="G41" s="147">
        <v>61.0</v>
      </c>
      <c r="H41" s="148">
        <v>26.40235457063712</v>
      </c>
      <c r="I41" s="143" t="s">
        <v>117</v>
      </c>
      <c r="J41" s="143">
        <v>3.0</v>
      </c>
      <c r="K41" s="149">
        <v>44592.0</v>
      </c>
      <c r="L41" s="143" t="s">
        <v>118</v>
      </c>
      <c r="M41" s="144" t="s">
        <v>119</v>
      </c>
      <c r="N41" s="144" t="s">
        <v>119</v>
      </c>
      <c r="O41" s="144" t="s">
        <v>119</v>
      </c>
      <c r="P41" s="144" t="s">
        <v>119</v>
      </c>
      <c r="Q41" s="144" t="s">
        <v>119</v>
      </c>
      <c r="R41" s="144" t="s">
        <v>120</v>
      </c>
      <c r="S41" s="144" t="s">
        <v>119</v>
      </c>
      <c r="T41" s="144" t="s">
        <v>119</v>
      </c>
      <c r="U41" s="144" t="s">
        <v>119</v>
      </c>
      <c r="V41" s="144" t="s">
        <v>119</v>
      </c>
      <c r="W41" s="144" t="s">
        <v>119</v>
      </c>
      <c r="X41" s="144" t="s">
        <v>119</v>
      </c>
      <c r="Y41" s="144" t="s">
        <v>119</v>
      </c>
      <c r="Z41" s="144" t="s">
        <v>119</v>
      </c>
      <c r="AA41" s="144" t="s">
        <v>119</v>
      </c>
      <c r="AB41" s="144" t="s">
        <v>119</v>
      </c>
      <c r="AC41" s="144" t="s">
        <v>119</v>
      </c>
      <c r="AD41" s="144" t="s">
        <v>119</v>
      </c>
      <c r="AE41" s="144" t="s">
        <v>119</v>
      </c>
      <c r="AF41" s="144" t="s">
        <v>119</v>
      </c>
      <c r="AG41" s="144" t="s">
        <v>119</v>
      </c>
      <c r="AH41" s="150" t="s">
        <v>117</v>
      </c>
      <c r="AI41" s="143" t="s">
        <v>118</v>
      </c>
      <c r="AJ41" s="143" t="s">
        <v>118</v>
      </c>
      <c r="AK41" s="143" t="s">
        <v>117</v>
      </c>
      <c r="AL41" s="143" t="s">
        <v>118</v>
      </c>
      <c r="AM41" s="143" t="s">
        <v>118</v>
      </c>
      <c r="AN41" s="143" t="s">
        <v>118</v>
      </c>
      <c r="AO41" s="143" t="s">
        <v>117</v>
      </c>
      <c r="AP41" s="143" t="s">
        <v>118</v>
      </c>
      <c r="AQ41" s="143" t="s">
        <v>118</v>
      </c>
      <c r="AR41" s="143" t="s">
        <v>117</v>
      </c>
      <c r="AS41" s="143" t="s">
        <v>360</v>
      </c>
      <c r="AT41" s="143" t="s">
        <v>118</v>
      </c>
      <c r="AU41" s="143" t="s">
        <v>361</v>
      </c>
      <c r="AV41" s="143">
        <v>70.0</v>
      </c>
      <c r="AW41" s="143">
        <v>26.0</v>
      </c>
      <c r="AX41" s="143" t="s">
        <v>141</v>
      </c>
      <c r="AY41" s="143">
        <v>624.0</v>
      </c>
      <c r="AZ41" s="151" t="s">
        <v>142</v>
      </c>
      <c r="BA41" s="143">
        <v>6.0</v>
      </c>
      <c r="BB41" s="143" t="s">
        <v>125</v>
      </c>
      <c r="BC41" s="143" t="s">
        <v>153</v>
      </c>
      <c r="BD41" s="152">
        <v>4.0</v>
      </c>
      <c r="BE41" s="143" t="s">
        <v>264</v>
      </c>
      <c r="BF41" s="144" t="s">
        <v>119</v>
      </c>
      <c r="BG41" s="144" t="s">
        <v>119</v>
      </c>
      <c r="BH41" s="153">
        <v>22.0</v>
      </c>
      <c r="BI41" s="153">
        <v>-1.03</v>
      </c>
      <c r="BJ41" s="154" t="s">
        <v>150</v>
      </c>
      <c r="BK41" s="153">
        <v>14.0</v>
      </c>
      <c r="BL41" s="153" t="s">
        <v>191</v>
      </c>
      <c r="BM41" s="153">
        <v>8.0</v>
      </c>
      <c r="BN41" s="153" t="s">
        <v>182</v>
      </c>
      <c r="BO41" s="162">
        <v>7.0</v>
      </c>
      <c r="BP41" s="163" t="s">
        <v>147</v>
      </c>
      <c r="BQ41" s="162">
        <v>8.0</v>
      </c>
      <c r="BR41" s="163" t="s">
        <v>147</v>
      </c>
      <c r="BS41" s="182"/>
      <c r="BT41" s="183"/>
      <c r="BU41" s="183"/>
      <c r="BV41" s="184"/>
      <c r="BW41" s="144"/>
      <c r="BX41" s="144"/>
      <c r="BY41" s="144"/>
      <c r="BZ41" s="144"/>
      <c r="CA41" s="144"/>
      <c r="CB41" s="144"/>
      <c r="CC41" s="144"/>
      <c r="CD41" s="144"/>
      <c r="CE41" s="144"/>
    </row>
    <row r="42">
      <c r="A42" s="164" t="s">
        <v>368</v>
      </c>
      <c r="B42" s="165" t="s">
        <v>167</v>
      </c>
      <c r="C42" s="166">
        <v>45150.0</v>
      </c>
      <c r="D42" s="167">
        <v>41.0</v>
      </c>
      <c r="E42" s="164" t="s">
        <v>116</v>
      </c>
      <c r="F42" s="164">
        <v>168.0</v>
      </c>
      <c r="G42" s="168">
        <v>60.9</v>
      </c>
      <c r="H42" s="169">
        <v>21.577380952380953</v>
      </c>
      <c r="I42" s="164" t="s">
        <v>117</v>
      </c>
      <c r="J42" s="164">
        <v>2.0</v>
      </c>
      <c r="K42" s="170">
        <v>44469.0</v>
      </c>
      <c r="L42" s="164" t="s">
        <v>117</v>
      </c>
      <c r="M42" s="164">
        <v>3.0</v>
      </c>
      <c r="N42" s="170">
        <v>43922.0</v>
      </c>
      <c r="O42" s="164">
        <v>0.0</v>
      </c>
      <c r="P42" s="170">
        <v>44835.0</v>
      </c>
      <c r="Q42" s="164" t="s">
        <v>118</v>
      </c>
      <c r="R42" s="165" t="s">
        <v>131</v>
      </c>
      <c r="S42" s="164" t="s">
        <v>168</v>
      </c>
      <c r="T42" s="164" t="s">
        <v>118</v>
      </c>
      <c r="U42" s="164">
        <v>2.0</v>
      </c>
      <c r="V42" s="164">
        <v>2.0</v>
      </c>
      <c r="W42" s="164">
        <v>2.0</v>
      </c>
      <c r="X42" s="164">
        <v>2.0</v>
      </c>
      <c r="Y42" s="164">
        <v>2.0</v>
      </c>
      <c r="Z42" s="164">
        <v>1.0</v>
      </c>
      <c r="AA42" s="164">
        <v>2.0</v>
      </c>
      <c r="AB42" s="164">
        <v>1.0</v>
      </c>
      <c r="AC42" s="164">
        <v>1.0</v>
      </c>
      <c r="AD42" s="164">
        <v>1.0</v>
      </c>
      <c r="AE42" s="164">
        <v>1.0</v>
      </c>
      <c r="AF42" s="164">
        <v>1.0</v>
      </c>
      <c r="AG42" s="179" t="s">
        <v>318</v>
      </c>
      <c r="AH42" s="180" t="s">
        <v>117</v>
      </c>
      <c r="AI42" s="164" t="s">
        <v>118</v>
      </c>
      <c r="AJ42" s="164" t="s">
        <v>118</v>
      </c>
      <c r="AK42" s="164" t="s">
        <v>118</v>
      </c>
      <c r="AL42" s="164" t="s">
        <v>118</v>
      </c>
      <c r="AM42" s="164" t="s">
        <v>118</v>
      </c>
      <c r="AN42" s="164" t="s">
        <v>118</v>
      </c>
      <c r="AO42" s="164" t="s">
        <v>118</v>
      </c>
      <c r="AP42" s="164" t="s">
        <v>118</v>
      </c>
      <c r="AQ42" s="164" t="s">
        <v>118</v>
      </c>
      <c r="AR42" s="164" t="s">
        <v>118</v>
      </c>
      <c r="AS42" s="165" t="s">
        <v>119</v>
      </c>
      <c r="AT42" s="164" t="s">
        <v>117</v>
      </c>
      <c r="AU42" s="164" t="s">
        <v>319</v>
      </c>
      <c r="AV42" s="164">
        <v>70.0</v>
      </c>
      <c r="AW42" s="164">
        <v>26.0</v>
      </c>
      <c r="AX42" s="164" t="s">
        <v>141</v>
      </c>
      <c r="AY42" s="164">
        <v>13440.0</v>
      </c>
      <c r="AZ42" s="171" t="s">
        <v>124</v>
      </c>
      <c r="BA42" s="164">
        <v>11.0</v>
      </c>
      <c r="BB42" s="164" t="s">
        <v>125</v>
      </c>
      <c r="BC42" s="164" t="s">
        <v>171</v>
      </c>
      <c r="BD42" s="172">
        <v>5.0</v>
      </c>
      <c r="BE42" s="164" t="s">
        <v>162</v>
      </c>
      <c r="BF42" s="164">
        <v>1228.0</v>
      </c>
      <c r="BG42" s="164">
        <v>315.0</v>
      </c>
      <c r="BH42" s="172">
        <v>28.0</v>
      </c>
      <c r="BI42" s="172">
        <v>0.84</v>
      </c>
      <c r="BJ42" s="173" t="s">
        <v>128</v>
      </c>
      <c r="BK42" s="172">
        <v>14.0</v>
      </c>
      <c r="BL42" s="172" t="s">
        <v>191</v>
      </c>
      <c r="BM42" s="172">
        <v>8.0</v>
      </c>
      <c r="BN42" s="172" t="s">
        <v>182</v>
      </c>
      <c r="BO42" s="174">
        <v>8.0</v>
      </c>
      <c r="BP42" s="185" t="s">
        <v>147</v>
      </c>
      <c r="BQ42" s="174">
        <v>8.0</v>
      </c>
      <c r="BR42" s="185" t="s">
        <v>147</v>
      </c>
      <c r="BS42" s="176"/>
      <c r="BT42" s="177"/>
      <c r="BU42" s="177"/>
      <c r="BV42" s="178"/>
      <c r="BW42" s="164"/>
      <c r="BX42" s="164"/>
      <c r="BY42" s="164"/>
      <c r="BZ42" s="164"/>
      <c r="CA42" s="164"/>
      <c r="CB42" s="164"/>
      <c r="CC42" s="164"/>
      <c r="CD42" s="164"/>
      <c r="CE42" s="164"/>
    </row>
    <row r="43">
      <c r="A43" s="143" t="s">
        <v>369</v>
      </c>
      <c r="B43" s="144" t="s">
        <v>115</v>
      </c>
      <c r="C43" s="145">
        <v>45149.0</v>
      </c>
      <c r="D43" s="146">
        <v>47.0</v>
      </c>
      <c r="E43" s="143" t="s">
        <v>145</v>
      </c>
      <c r="F43" s="143">
        <v>174.0</v>
      </c>
      <c r="G43" s="147">
        <v>72.0</v>
      </c>
      <c r="H43" s="148">
        <v>23.781212841854934</v>
      </c>
      <c r="I43" s="143" t="s">
        <v>117</v>
      </c>
      <c r="J43" s="143">
        <v>2.0</v>
      </c>
      <c r="K43" s="149">
        <v>2021.0</v>
      </c>
      <c r="L43" s="143" t="s">
        <v>118</v>
      </c>
      <c r="M43" s="144" t="s">
        <v>119</v>
      </c>
      <c r="N43" s="144" t="s">
        <v>119</v>
      </c>
      <c r="O43" s="144" t="s">
        <v>119</v>
      </c>
      <c r="P43" s="144" t="s">
        <v>119</v>
      </c>
      <c r="Q43" s="144" t="s">
        <v>119</v>
      </c>
      <c r="R43" s="144" t="s">
        <v>120</v>
      </c>
      <c r="S43" s="144" t="s">
        <v>119</v>
      </c>
      <c r="T43" s="144" t="s">
        <v>119</v>
      </c>
      <c r="U43" s="144" t="s">
        <v>119</v>
      </c>
      <c r="V43" s="144" t="s">
        <v>119</v>
      </c>
      <c r="W43" s="144" t="s">
        <v>119</v>
      </c>
      <c r="X43" s="144" t="s">
        <v>119</v>
      </c>
      <c r="Y43" s="144" t="s">
        <v>119</v>
      </c>
      <c r="Z43" s="144" t="s">
        <v>119</v>
      </c>
      <c r="AA43" s="144" t="s">
        <v>119</v>
      </c>
      <c r="AB43" s="144" t="s">
        <v>119</v>
      </c>
      <c r="AC43" s="144" t="s">
        <v>119</v>
      </c>
      <c r="AD43" s="144" t="s">
        <v>119</v>
      </c>
      <c r="AE43" s="144" t="s">
        <v>119</v>
      </c>
      <c r="AF43" s="144" t="s">
        <v>119</v>
      </c>
      <c r="AG43" s="144" t="s">
        <v>119</v>
      </c>
      <c r="AH43" s="150" t="s">
        <v>118</v>
      </c>
      <c r="AI43" s="143" t="s">
        <v>118</v>
      </c>
      <c r="AJ43" s="143" t="s">
        <v>118</v>
      </c>
      <c r="AK43" s="143" t="s">
        <v>118</v>
      </c>
      <c r="AL43" s="143" t="s">
        <v>118</v>
      </c>
      <c r="AM43" s="143" t="s">
        <v>118</v>
      </c>
      <c r="AN43" s="143" t="s">
        <v>118</v>
      </c>
      <c r="AO43" s="143" t="s">
        <v>118</v>
      </c>
      <c r="AP43" s="143" t="s">
        <v>118</v>
      </c>
      <c r="AQ43" s="143" t="s">
        <v>118</v>
      </c>
      <c r="AR43" s="143" t="s">
        <v>117</v>
      </c>
      <c r="AS43" s="144" t="s">
        <v>119</v>
      </c>
      <c r="AT43" s="143" t="s">
        <v>118</v>
      </c>
      <c r="AU43" s="143" t="s">
        <v>370</v>
      </c>
      <c r="AV43" s="143">
        <v>90.0</v>
      </c>
      <c r="AW43" s="143">
        <v>20.0</v>
      </c>
      <c r="AX43" s="143" t="s">
        <v>123</v>
      </c>
      <c r="AY43" s="143">
        <v>2871.0</v>
      </c>
      <c r="AZ43" s="151" t="s">
        <v>124</v>
      </c>
      <c r="BA43" s="143">
        <v>8.0</v>
      </c>
      <c r="BB43" s="143" t="s">
        <v>125</v>
      </c>
      <c r="BC43" s="143" t="s">
        <v>149</v>
      </c>
      <c r="BD43" s="152">
        <v>8.0</v>
      </c>
      <c r="BE43" s="143" t="s">
        <v>127</v>
      </c>
      <c r="BF43" s="144" t="s">
        <v>119</v>
      </c>
      <c r="BG43" s="144" t="s">
        <v>119</v>
      </c>
      <c r="BH43" s="153">
        <v>28.0</v>
      </c>
      <c r="BI43" s="153">
        <v>0.84</v>
      </c>
      <c r="BJ43" s="154" t="s">
        <v>128</v>
      </c>
      <c r="BK43" s="153">
        <v>4.0</v>
      </c>
      <c r="BL43" s="153" t="s">
        <v>129</v>
      </c>
      <c r="BM43" s="153">
        <v>4.0</v>
      </c>
      <c r="BN43" s="153" t="s">
        <v>129</v>
      </c>
      <c r="BO43" s="162">
        <v>3.0</v>
      </c>
      <c r="BP43" s="163" t="s">
        <v>129</v>
      </c>
      <c r="BQ43" s="162">
        <v>4.0</v>
      </c>
      <c r="BR43" s="163" t="s">
        <v>129</v>
      </c>
      <c r="BS43" s="181" t="s">
        <v>371</v>
      </c>
      <c r="BT43" s="158">
        <v>8.40948275862069</v>
      </c>
      <c r="BU43" s="158">
        <v>0.011119477911646584</v>
      </c>
      <c r="BV43" s="159">
        <v>0.909875</v>
      </c>
      <c r="BW43" s="144"/>
      <c r="BX43" s="144"/>
      <c r="BY43" s="144"/>
      <c r="BZ43" s="144"/>
      <c r="CA43" s="144"/>
      <c r="CB43" s="144"/>
      <c r="CC43" s="144"/>
      <c r="CD43" s="144"/>
      <c r="CE43" s="144"/>
    </row>
    <row r="44">
      <c r="A44" s="164" t="s">
        <v>372</v>
      </c>
      <c r="B44" s="165" t="s">
        <v>167</v>
      </c>
      <c r="C44" s="166">
        <v>45156.0</v>
      </c>
      <c r="D44" s="167">
        <v>50.0</v>
      </c>
      <c r="E44" s="164" t="s">
        <v>116</v>
      </c>
      <c r="F44" s="164">
        <v>164.0</v>
      </c>
      <c r="G44" s="168">
        <v>78.0</v>
      </c>
      <c r="H44" s="169">
        <v>29.00059488399762</v>
      </c>
      <c r="I44" s="164" t="s">
        <v>117</v>
      </c>
      <c r="J44" s="164">
        <v>2.0</v>
      </c>
      <c r="K44" s="170">
        <v>44339.0</v>
      </c>
      <c r="L44" s="164" t="s">
        <v>117</v>
      </c>
      <c r="M44" s="164">
        <v>1.0</v>
      </c>
      <c r="N44" s="170">
        <v>44564.0</v>
      </c>
      <c r="O44" s="164">
        <v>2.0</v>
      </c>
      <c r="P44" s="170">
        <v>44564.0</v>
      </c>
      <c r="Q44" s="164" t="s">
        <v>118</v>
      </c>
      <c r="R44" s="165" t="s">
        <v>131</v>
      </c>
      <c r="S44" s="164" t="s">
        <v>168</v>
      </c>
      <c r="T44" s="164" t="s">
        <v>118</v>
      </c>
      <c r="U44" s="164">
        <v>1.0</v>
      </c>
      <c r="V44" s="164">
        <v>1.0</v>
      </c>
      <c r="W44" s="164">
        <v>2.0</v>
      </c>
      <c r="X44" s="164">
        <v>2.0</v>
      </c>
      <c r="Y44" s="164">
        <v>3.0</v>
      </c>
      <c r="Z44" s="164">
        <v>1.0</v>
      </c>
      <c r="AA44" s="164">
        <v>1.0</v>
      </c>
      <c r="AB44" s="164">
        <v>1.0</v>
      </c>
      <c r="AC44" s="164">
        <v>1.0</v>
      </c>
      <c r="AD44" s="164">
        <v>1.0</v>
      </c>
      <c r="AE44" s="164">
        <v>1.0</v>
      </c>
      <c r="AF44" s="164">
        <v>1.0</v>
      </c>
      <c r="AG44" s="179" t="s">
        <v>373</v>
      </c>
      <c r="AH44" s="180" t="s">
        <v>118</v>
      </c>
      <c r="AI44" s="164" t="s">
        <v>118</v>
      </c>
      <c r="AJ44" s="164" t="s">
        <v>118</v>
      </c>
      <c r="AK44" s="164" t="s">
        <v>118</v>
      </c>
      <c r="AL44" s="164" t="s">
        <v>118</v>
      </c>
      <c r="AM44" s="164" t="s">
        <v>118</v>
      </c>
      <c r="AN44" s="164" t="s">
        <v>118</v>
      </c>
      <c r="AO44" s="164" t="s">
        <v>118</v>
      </c>
      <c r="AP44" s="164" t="s">
        <v>118</v>
      </c>
      <c r="AQ44" s="164" t="s">
        <v>118</v>
      </c>
      <c r="AR44" s="164" t="s">
        <v>117</v>
      </c>
      <c r="AS44" s="164" t="s">
        <v>374</v>
      </c>
      <c r="AT44" s="164" t="s">
        <v>118</v>
      </c>
      <c r="AU44" s="164" t="s">
        <v>375</v>
      </c>
      <c r="AV44" s="164">
        <v>50.0</v>
      </c>
      <c r="AW44" s="164">
        <v>38.0</v>
      </c>
      <c r="AX44" s="164" t="s">
        <v>206</v>
      </c>
      <c r="AY44" s="164">
        <v>2853.0</v>
      </c>
      <c r="AZ44" s="171" t="s">
        <v>124</v>
      </c>
      <c r="BA44" s="164">
        <v>17.0</v>
      </c>
      <c r="BB44" s="164" t="s">
        <v>125</v>
      </c>
      <c r="BC44" s="164" t="s">
        <v>136</v>
      </c>
      <c r="BD44" s="172">
        <v>6.0</v>
      </c>
      <c r="BE44" s="164" t="s">
        <v>127</v>
      </c>
      <c r="BF44" s="164">
        <v>592.0</v>
      </c>
      <c r="BG44" s="164">
        <v>592.0</v>
      </c>
      <c r="BH44" s="172">
        <v>27.0</v>
      </c>
      <c r="BI44" s="172">
        <v>0.53</v>
      </c>
      <c r="BJ44" s="173" t="s">
        <v>128</v>
      </c>
      <c r="BK44" s="172">
        <v>17.0</v>
      </c>
      <c r="BL44" s="172" t="s">
        <v>191</v>
      </c>
      <c r="BM44" s="172">
        <v>8.0</v>
      </c>
      <c r="BN44" s="172" t="s">
        <v>182</v>
      </c>
      <c r="BO44" s="174">
        <v>11.0</v>
      </c>
      <c r="BP44" s="175" t="s">
        <v>146</v>
      </c>
      <c r="BQ44" s="174">
        <v>8.0</v>
      </c>
      <c r="BR44" s="175" t="s">
        <v>147</v>
      </c>
      <c r="BS44" s="176"/>
      <c r="BT44" s="177"/>
      <c r="BU44" s="177"/>
      <c r="BV44" s="178"/>
      <c r="BW44" s="164"/>
      <c r="BX44" s="164"/>
      <c r="BY44" s="164"/>
      <c r="BZ44" s="164"/>
      <c r="CA44" s="164"/>
      <c r="CB44" s="164"/>
      <c r="CC44" s="164"/>
      <c r="CD44" s="164"/>
      <c r="CE44" s="164"/>
    </row>
    <row r="45">
      <c r="A45" s="164" t="s">
        <v>376</v>
      </c>
      <c r="B45" s="165" t="s">
        <v>167</v>
      </c>
      <c r="C45" s="166">
        <v>45156.0</v>
      </c>
      <c r="D45" s="167">
        <v>50.0</v>
      </c>
      <c r="E45" s="164" t="s">
        <v>116</v>
      </c>
      <c r="F45" s="164">
        <v>165.0</v>
      </c>
      <c r="G45" s="168">
        <v>90.0</v>
      </c>
      <c r="H45" s="169">
        <v>33.05785123966942</v>
      </c>
      <c r="I45" s="164" t="s">
        <v>117</v>
      </c>
      <c r="J45" s="164">
        <v>2.0</v>
      </c>
      <c r="K45" s="165" t="s">
        <v>119</v>
      </c>
      <c r="L45" s="164" t="s">
        <v>117</v>
      </c>
      <c r="M45" s="164">
        <v>2.0</v>
      </c>
      <c r="N45" s="170">
        <v>44378.0</v>
      </c>
      <c r="O45" s="164" t="s">
        <v>117</v>
      </c>
      <c r="P45" s="170">
        <v>45108.0</v>
      </c>
      <c r="Q45" s="164" t="s">
        <v>118</v>
      </c>
      <c r="R45" s="165" t="s">
        <v>131</v>
      </c>
      <c r="S45" s="164" t="s">
        <v>168</v>
      </c>
      <c r="T45" s="164" t="s">
        <v>118</v>
      </c>
      <c r="U45" s="164">
        <v>2.0</v>
      </c>
      <c r="V45" s="164">
        <v>1.0</v>
      </c>
      <c r="W45" s="164">
        <v>3.0</v>
      </c>
      <c r="X45" s="164">
        <v>2.0</v>
      </c>
      <c r="Y45" s="164">
        <v>1.0</v>
      </c>
      <c r="Z45" s="164">
        <v>1.0</v>
      </c>
      <c r="AA45" s="164">
        <v>1.0</v>
      </c>
      <c r="AB45" s="164">
        <v>1.0</v>
      </c>
      <c r="AC45" s="164">
        <v>1.0</v>
      </c>
      <c r="AD45" s="164">
        <v>1.0</v>
      </c>
      <c r="AE45" s="164">
        <v>1.0</v>
      </c>
      <c r="AF45" s="164">
        <v>1.0</v>
      </c>
      <c r="AG45" s="165" t="s">
        <v>119</v>
      </c>
      <c r="AH45" s="180" t="s">
        <v>117</v>
      </c>
      <c r="AI45" s="164" t="s">
        <v>118</v>
      </c>
      <c r="AJ45" s="164" t="s">
        <v>118</v>
      </c>
      <c r="AK45" s="164" t="s">
        <v>117</v>
      </c>
      <c r="AL45" s="164" t="s">
        <v>118</v>
      </c>
      <c r="AM45" s="164" t="s">
        <v>118</v>
      </c>
      <c r="AN45" s="164" t="s">
        <v>118</v>
      </c>
      <c r="AO45" s="164" t="s">
        <v>117</v>
      </c>
      <c r="AP45" s="164" t="s">
        <v>118</v>
      </c>
      <c r="AQ45" s="164" t="s">
        <v>118</v>
      </c>
      <c r="AR45" s="164" t="s">
        <v>117</v>
      </c>
      <c r="AS45" s="164" t="s">
        <v>377</v>
      </c>
      <c r="AT45" s="164" t="s">
        <v>117</v>
      </c>
      <c r="AU45" s="164" t="s">
        <v>378</v>
      </c>
      <c r="AV45" s="164">
        <v>60.0</v>
      </c>
      <c r="AW45" s="164">
        <v>34.0</v>
      </c>
      <c r="AX45" s="164" t="s">
        <v>141</v>
      </c>
      <c r="AY45" s="164">
        <v>582.0</v>
      </c>
      <c r="AZ45" s="171" t="s">
        <v>165</v>
      </c>
      <c r="BA45" s="164">
        <v>16.0</v>
      </c>
      <c r="BB45" s="164" t="s">
        <v>125</v>
      </c>
      <c r="BC45" s="164" t="s">
        <v>157</v>
      </c>
      <c r="BD45" s="172">
        <v>7.0</v>
      </c>
      <c r="BE45" s="164" t="s">
        <v>127</v>
      </c>
      <c r="BF45" s="164">
        <v>778.0</v>
      </c>
      <c r="BG45" s="164">
        <v>48.0</v>
      </c>
      <c r="BH45" s="172">
        <v>26.0</v>
      </c>
      <c r="BI45" s="172">
        <v>0.21</v>
      </c>
      <c r="BJ45" s="173" t="s">
        <v>128</v>
      </c>
      <c r="BK45" s="172">
        <v>9.0</v>
      </c>
      <c r="BL45" s="172" t="s">
        <v>182</v>
      </c>
      <c r="BM45" s="172">
        <v>3.0</v>
      </c>
      <c r="BN45" s="172" t="s">
        <v>129</v>
      </c>
      <c r="BO45" s="174">
        <v>9.0</v>
      </c>
      <c r="BP45" s="175" t="s">
        <v>146</v>
      </c>
      <c r="BQ45" s="174">
        <v>4.0</v>
      </c>
      <c r="BR45" s="175" t="s">
        <v>129</v>
      </c>
      <c r="BS45" s="176"/>
      <c r="BT45" s="177"/>
      <c r="BU45" s="177"/>
      <c r="BV45" s="178"/>
      <c r="BW45" s="164"/>
      <c r="BX45" s="164"/>
      <c r="BY45" s="164"/>
      <c r="BZ45" s="164"/>
      <c r="CA45" s="164"/>
      <c r="CB45" s="164"/>
      <c r="CC45" s="164"/>
      <c r="CD45" s="164"/>
      <c r="CE45" s="164"/>
    </row>
    <row r="46">
      <c r="A46" s="143" t="s">
        <v>390</v>
      </c>
      <c r="B46" s="144" t="s">
        <v>115</v>
      </c>
      <c r="C46" s="145">
        <v>45248.0</v>
      </c>
      <c r="D46" s="146">
        <v>45.0</v>
      </c>
      <c r="E46" s="143" t="s">
        <v>145</v>
      </c>
      <c r="F46" s="143">
        <v>179.0</v>
      </c>
      <c r="G46" s="147">
        <v>77.0</v>
      </c>
      <c r="H46" s="148">
        <v>24.031709372366656</v>
      </c>
      <c r="I46" s="143" t="s">
        <v>117</v>
      </c>
      <c r="J46" s="143">
        <v>4.0</v>
      </c>
      <c r="K46" s="149">
        <v>44726.0</v>
      </c>
      <c r="L46" s="143" t="s">
        <v>118</v>
      </c>
      <c r="M46" s="144" t="s">
        <v>119</v>
      </c>
      <c r="N46" s="144" t="s">
        <v>119</v>
      </c>
      <c r="O46" s="144" t="s">
        <v>119</v>
      </c>
      <c r="P46" s="144" t="s">
        <v>119</v>
      </c>
      <c r="Q46" s="144" t="s">
        <v>119</v>
      </c>
      <c r="R46" s="144" t="s">
        <v>120</v>
      </c>
      <c r="S46" s="144" t="s">
        <v>119</v>
      </c>
      <c r="T46" s="144" t="s">
        <v>119</v>
      </c>
      <c r="U46" s="144" t="s">
        <v>119</v>
      </c>
      <c r="V46" s="144" t="s">
        <v>119</v>
      </c>
      <c r="W46" s="144" t="s">
        <v>119</v>
      </c>
      <c r="X46" s="144" t="s">
        <v>119</v>
      </c>
      <c r="Y46" s="144" t="s">
        <v>119</v>
      </c>
      <c r="Z46" s="144" t="s">
        <v>119</v>
      </c>
      <c r="AA46" s="144" t="s">
        <v>119</v>
      </c>
      <c r="AB46" s="144" t="s">
        <v>119</v>
      </c>
      <c r="AC46" s="144" t="s">
        <v>119</v>
      </c>
      <c r="AD46" s="144" t="s">
        <v>119</v>
      </c>
      <c r="AE46" s="144" t="s">
        <v>119</v>
      </c>
      <c r="AF46" s="144" t="s">
        <v>119</v>
      </c>
      <c r="AG46" s="144" t="s">
        <v>119</v>
      </c>
      <c r="AH46" s="150" t="s">
        <v>118</v>
      </c>
      <c r="AI46" s="143" t="s">
        <v>118</v>
      </c>
      <c r="AJ46" s="143" t="s">
        <v>118</v>
      </c>
      <c r="AK46" s="143" t="s">
        <v>118</v>
      </c>
      <c r="AL46" s="143" t="s">
        <v>118</v>
      </c>
      <c r="AM46" s="143" t="s">
        <v>118</v>
      </c>
      <c r="AN46" s="143" t="s">
        <v>118</v>
      </c>
      <c r="AO46" s="143" t="s">
        <v>118</v>
      </c>
      <c r="AP46" s="143" t="s">
        <v>118</v>
      </c>
      <c r="AQ46" s="143" t="s">
        <v>118</v>
      </c>
      <c r="AR46" s="143" t="s">
        <v>118</v>
      </c>
      <c r="AS46" s="144" t="s">
        <v>119</v>
      </c>
      <c r="AT46" s="143" t="s">
        <v>118</v>
      </c>
      <c r="AU46" s="143" t="s">
        <v>122</v>
      </c>
      <c r="AV46" s="143">
        <v>95.0</v>
      </c>
      <c r="AW46" s="143">
        <v>24.0</v>
      </c>
      <c r="AX46" s="143" t="s">
        <v>141</v>
      </c>
      <c r="AY46" s="143">
        <v>499.0</v>
      </c>
      <c r="AZ46" s="151" t="s">
        <v>142</v>
      </c>
      <c r="BA46" s="143">
        <v>10.0</v>
      </c>
      <c r="BB46" s="143" t="s">
        <v>125</v>
      </c>
      <c r="BC46" s="143" t="s">
        <v>126</v>
      </c>
      <c r="BD46" s="152">
        <v>9.0</v>
      </c>
      <c r="BE46" s="143" t="s">
        <v>127</v>
      </c>
      <c r="BF46" s="144" t="s">
        <v>119</v>
      </c>
      <c r="BG46" s="144" t="s">
        <v>119</v>
      </c>
      <c r="BH46" s="153">
        <v>25.0</v>
      </c>
      <c r="BI46" s="153">
        <v>-0.9</v>
      </c>
      <c r="BJ46" s="154" t="s">
        <v>138</v>
      </c>
      <c r="BK46" s="153">
        <v>4.0</v>
      </c>
      <c r="BL46" s="153" t="s">
        <v>129</v>
      </c>
      <c r="BM46" s="153">
        <v>2.0</v>
      </c>
      <c r="BN46" s="153" t="s">
        <v>129</v>
      </c>
      <c r="BO46" s="162">
        <v>7.0</v>
      </c>
      <c r="BP46" s="163" t="s">
        <v>147</v>
      </c>
      <c r="BQ46" s="162">
        <v>5.0</v>
      </c>
      <c r="BR46" s="163" t="s">
        <v>147</v>
      </c>
      <c r="BS46" s="181" t="s">
        <v>391</v>
      </c>
      <c r="BT46" s="158">
        <v>6.8965517241379315</v>
      </c>
      <c r="BU46" s="158">
        <v>0.010592369477911645</v>
      </c>
      <c r="BV46" s="159">
        <v>0.9081875</v>
      </c>
      <c r="BW46" s="144"/>
      <c r="BX46" s="144"/>
      <c r="BY46" s="144"/>
      <c r="BZ46" s="144"/>
      <c r="CA46" s="144"/>
      <c r="CB46" s="144"/>
      <c r="CC46" s="144"/>
      <c r="CD46" s="144"/>
      <c r="CE46" s="144"/>
    </row>
    <row r="47">
      <c r="A47" s="164" t="s">
        <v>394</v>
      </c>
      <c r="B47" s="165" t="s">
        <v>167</v>
      </c>
      <c r="C47" s="166">
        <v>45201.0</v>
      </c>
      <c r="D47" s="167">
        <v>44.0</v>
      </c>
      <c r="E47" s="164" t="s">
        <v>145</v>
      </c>
      <c r="F47" s="164">
        <v>170.0</v>
      </c>
      <c r="G47" s="168">
        <v>111.0</v>
      </c>
      <c r="H47" s="169">
        <v>38.4083044982699</v>
      </c>
      <c r="I47" s="164" t="s">
        <v>117</v>
      </c>
      <c r="J47" s="164">
        <v>5.0</v>
      </c>
      <c r="K47" s="170">
        <v>44896.0</v>
      </c>
      <c r="L47" s="164" t="s">
        <v>117</v>
      </c>
      <c r="M47" s="164">
        <v>2.0</v>
      </c>
      <c r="N47" s="170">
        <v>43977.0</v>
      </c>
      <c r="O47" s="164">
        <v>0.0</v>
      </c>
      <c r="P47" s="170">
        <v>44470.0</v>
      </c>
      <c r="Q47" s="164" t="s">
        <v>117</v>
      </c>
      <c r="R47" s="165" t="s">
        <v>225</v>
      </c>
      <c r="S47" s="164" t="s">
        <v>177</v>
      </c>
      <c r="T47" s="164" t="s">
        <v>118</v>
      </c>
      <c r="U47" s="164">
        <v>1.0</v>
      </c>
      <c r="V47" s="164">
        <v>1.0</v>
      </c>
      <c r="W47" s="164">
        <v>2.0</v>
      </c>
      <c r="X47" s="164">
        <v>2.0</v>
      </c>
      <c r="Y47" s="164">
        <v>1.0</v>
      </c>
      <c r="Z47" s="164">
        <v>1.0</v>
      </c>
      <c r="AA47" s="164">
        <v>2.0</v>
      </c>
      <c r="AB47" s="164">
        <v>1.0</v>
      </c>
      <c r="AC47" s="164">
        <v>3.0</v>
      </c>
      <c r="AD47" s="164">
        <v>1.0</v>
      </c>
      <c r="AE47" s="164">
        <v>1.0</v>
      </c>
      <c r="AF47" s="164">
        <v>1.0</v>
      </c>
      <c r="AG47" s="179" t="s">
        <v>395</v>
      </c>
      <c r="AH47" s="180" t="s">
        <v>117</v>
      </c>
      <c r="AI47" s="164" t="s">
        <v>118</v>
      </c>
      <c r="AJ47" s="164" t="s">
        <v>118</v>
      </c>
      <c r="AK47" s="164" t="s">
        <v>118</v>
      </c>
      <c r="AL47" s="164" t="s">
        <v>118</v>
      </c>
      <c r="AM47" s="164" t="s">
        <v>118</v>
      </c>
      <c r="AN47" s="164" t="s">
        <v>118</v>
      </c>
      <c r="AO47" s="164" t="s">
        <v>117</v>
      </c>
      <c r="AP47" s="164" t="s">
        <v>118</v>
      </c>
      <c r="AQ47" s="164" t="s">
        <v>118</v>
      </c>
      <c r="AR47" s="164" t="s">
        <v>117</v>
      </c>
      <c r="AS47" s="164" t="s">
        <v>360</v>
      </c>
      <c r="AT47" s="164" t="s">
        <v>156</v>
      </c>
      <c r="AU47" s="164" t="s">
        <v>195</v>
      </c>
      <c r="AV47" s="164">
        <v>50.0</v>
      </c>
      <c r="AW47" s="164">
        <v>37.0</v>
      </c>
      <c r="AX47" s="164" t="s">
        <v>206</v>
      </c>
      <c r="AY47" s="164">
        <v>815.0</v>
      </c>
      <c r="AZ47" s="171" t="s">
        <v>165</v>
      </c>
      <c r="BA47" s="164">
        <v>11.0</v>
      </c>
      <c r="BB47" s="164" t="s">
        <v>125</v>
      </c>
      <c r="BC47" s="164" t="s">
        <v>149</v>
      </c>
      <c r="BD47" s="172">
        <v>8.0</v>
      </c>
      <c r="BE47" s="164" t="s">
        <v>127</v>
      </c>
      <c r="BF47" s="164">
        <v>1224.0</v>
      </c>
      <c r="BG47" s="164">
        <v>731.0</v>
      </c>
      <c r="BH47" s="172">
        <v>26.0</v>
      </c>
      <c r="BI47" s="172">
        <v>0.2</v>
      </c>
      <c r="BJ47" s="173" t="s">
        <v>128</v>
      </c>
      <c r="BK47" s="172">
        <v>13.0</v>
      </c>
      <c r="BL47" s="172" t="s">
        <v>191</v>
      </c>
      <c r="BM47" s="172">
        <v>12.0</v>
      </c>
      <c r="BN47" s="172" t="s">
        <v>191</v>
      </c>
      <c r="BO47" s="174">
        <v>12.0</v>
      </c>
      <c r="BP47" s="175" t="s">
        <v>146</v>
      </c>
      <c r="BQ47" s="174">
        <v>9.0</v>
      </c>
      <c r="BR47" s="175" t="s">
        <v>146</v>
      </c>
      <c r="BS47" s="176">
        <v>29.0</v>
      </c>
      <c r="BT47" s="177">
        <v>6.97844827586207</v>
      </c>
      <c r="BU47" s="177">
        <v>0.011119477911646584</v>
      </c>
      <c r="BV47" s="178">
        <v>0.864375</v>
      </c>
      <c r="BW47" s="164"/>
      <c r="BX47" s="164"/>
      <c r="BY47" s="164"/>
      <c r="BZ47" s="164"/>
      <c r="CA47" s="164"/>
      <c r="CB47" s="164"/>
      <c r="CC47" s="164"/>
      <c r="CD47" s="164"/>
      <c r="CE47" s="164"/>
    </row>
    <row r="48">
      <c r="A48" s="164" t="s">
        <v>409</v>
      </c>
      <c r="B48" s="165" t="s">
        <v>167</v>
      </c>
      <c r="C48" s="166">
        <v>45570.0</v>
      </c>
      <c r="D48" s="167">
        <v>43.0</v>
      </c>
      <c r="E48" s="164" t="s">
        <v>116</v>
      </c>
      <c r="F48" s="164">
        <v>155.0</v>
      </c>
      <c r="G48" s="168">
        <v>70.0</v>
      </c>
      <c r="H48" s="169">
        <v>29.136316337148802</v>
      </c>
      <c r="I48" s="164" t="s">
        <v>117</v>
      </c>
      <c r="J48" s="164">
        <v>3.0</v>
      </c>
      <c r="K48" s="170">
        <v>44649.0</v>
      </c>
      <c r="L48" s="164" t="s">
        <v>117</v>
      </c>
      <c r="M48" s="164">
        <v>1.0</v>
      </c>
      <c r="N48" s="170">
        <v>44044.0</v>
      </c>
      <c r="O48" s="164">
        <v>0.0</v>
      </c>
      <c r="P48" s="165" t="s">
        <v>119</v>
      </c>
      <c r="Q48" s="164" t="s">
        <v>117</v>
      </c>
      <c r="R48" s="165" t="s">
        <v>119</v>
      </c>
      <c r="S48" s="164" t="s">
        <v>188</v>
      </c>
      <c r="T48" s="164" t="s">
        <v>118</v>
      </c>
      <c r="U48" s="164">
        <v>1.0</v>
      </c>
      <c r="V48" s="164">
        <v>1.0</v>
      </c>
      <c r="W48" s="164">
        <v>2.0</v>
      </c>
      <c r="X48" s="164">
        <v>2.0</v>
      </c>
      <c r="Y48" s="164">
        <v>2.0</v>
      </c>
      <c r="Z48" s="164">
        <v>1.0</v>
      </c>
      <c r="AA48" s="164">
        <v>3.0</v>
      </c>
      <c r="AB48" s="164">
        <v>1.0</v>
      </c>
      <c r="AC48" s="164">
        <v>1.0</v>
      </c>
      <c r="AD48" s="164">
        <v>1.0</v>
      </c>
      <c r="AE48" s="164">
        <v>1.0</v>
      </c>
      <c r="AF48" s="164">
        <v>1.0</v>
      </c>
      <c r="AG48" s="179" t="s">
        <v>410</v>
      </c>
      <c r="AH48" s="180" t="s">
        <v>117</v>
      </c>
      <c r="AI48" s="164" t="s">
        <v>118</v>
      </c>
      <c r="AJ48" s="164" t="s">
        <v>118</v>
      </c>
      <c r="AK48" s="164" t="s">
        <v>118</v>
      </c>
      <c r="AL48" s="164" t="s">
        <v>118</v>
      </c>
      <c r="AM48" s="164" t="s">
        <v>118</v>
      </c>
      <c r="AN48" s="164" t="s">
        <v>118</v>
      </c>
      <c r="AO48" s="164" t="s">
        <v>117</v>
      </c>
      <c r="AP48" s="164" t="s">
        <v>118</v>
      </c>
      <c r="AQ48" s="164" t="s">
        <v>118</v>
      </c>
      <c r="AR48" s="164" t="s">
        <v>117</v>
      </c>
      <c r="AS48" s="165" t="s">
        <v>119</v>
      </c>
      <c r="AT48" s="164" t="s">
        <v>117</v>
      </c>
      <c r="AU48" s="164" t="s">
        <v>411</v>
      </c>
      <c r="AV48" s="164">
        <v>70.0</v>
      </c>
      <c r="AW48" s="164">
        <v>45.0</v>
      </c>
      <c r="AX48" s="164" t="s">
        <v>206</v>
      </c>
      <c r="AY48" s="164">
        <v>0.0</v>
      </c>
      <c r="AZ48" s="171" t="s">
        <v>142</v>
      </c>
      <c r="BA48" s="164">
        <v>14.0</v>
      </c>
      <c r="BB48" s="164" t="s">
        <v>125</v>
      </c>
      <c r="BC48" s="164" t="s">
        <v>201</v>
      </c>
      <c r="BD48" s="172">
        <v>3.0</v>
      </c>
      <c r="BE48" s="164" t="s">
        <v>162</v>
      </c>
      <c r="BF48" s="164">
        <v>1526.0</v>
      </c>
      <c r="BG48" s="165" t="s">
        <v>119</v>
      </c>
      <c r="BH48" s="186">
        <v>27.0</v>
      </c>
      <c r="BI48" s="186">
        <v>1.6</v>
      </c>
      <c r="BJ48" s="187" t="s">
        <v>128</v>
      </c>
      <c r="BK48" s="186" t="s">
        <v>119</v>
      </c>
      <c r="BL48" s="186" t="s">
        <v>119</v>
      </c>
      <c r="BM48" s="186" t="s">
        <v>119</v>
      </c>
      <c r="BN48" s="186" t="s">
        <v>119</v>
      </c>
      <c r="BO48" s="174">
        <v>14.0</v>
      </c>
      <c r="BP48" s="175" t="s">
        <v>146</v>
      </c>
      <c r="BQ48" s="174">
        <v>13.0</v>
      </c>
      <c r="BR48" s="175" t="s">
        <v>146</v>
      </c>
      <c r="BS48" s="188"/>
      <c r="BT48" s="189"/>
      <c r="BU48" s="189"/>
      <c r="BV48" s="190"/>
      <c r="BW48" s="165"/>
      <c r="BX48" s="165"/>
      <c r="BY48" s="165"/>
      <c r="BZ48" s="165"/>
      <c r="CA48" s="165"/>
      <c r="CB48" s="165"/>
      <c r="CC48" s="165"/>
      <c r="CD48" s="165"/>
      <c r="CE48" s="165"/>
    </row>
    <row r="49">
      <c r="A49" s="164" t="s">
        <v>453</v>
      </c>
      <c r="B49" s="165" t="s">
        <v>167</v>
      </c>
      <c r="C49" s="166">
        <v>45570.0</v>
      </c>
      <c r="D49" s="191">
        <v>54.0</v>
      </c>
      <c r="E49" s="164" t="s">
        <v>116</v>
      </c>
      <c r="F49" s="164">
        <v>166.0</v>
      </c>
      <c r="G49" s="168">
        <v>71.0</v>
      </c>
      <c r="H49" s="169">
        <v>25.765713456234575</v>
      </c>
      <c r="I49" s="164" t="s">
        <v>117</v>
      </c>
      <c r="J49" s="164">
        <v>3.0</v>
      </c>
      <c r="K49" s="170">
        <v>44531.0</v>
      </c>
      <c r="L49" s="164" t="s">
        <v>117</v>
      </c>
      <c r="M49" s="164">
        <v>2.0</v>
      </c>
      <c r="N49" s="170">
        <v>44075.0</v>
      </c>
      <c r="O49" s="164">
        <v>0.0</v>
      </c>
      <c r="P49" s="170">
        <v>44562.0</v>
      </c>
      <c r="Q49" s="164" t="s">
        <v>118</v>
      </c>
      <c r="R49" s="165" t="s">
        <v>119</v>
      </c>
      <c r="S49" s="164" t="s">
        <v>168</v>
      </c>
      <c r="T49" s="164" t="s">
        <v>118</v>
      </c>
      <c r="U49" s="164">
        <v>3.0</v>
      </c>
      <c r="V49" s="164">
        <v>3.0</v>
      </c>
      <c r="W49" s="164">
        <v>2.0</v>
      </c>
      <c r="X49" s="164">
        <v>3.0</v>
      </c>
      <c r="Y49" s="164">
        <v>3.0</v>
      </c>
      <c r="Z49" s="164">
        <v>3.0</v>
      </c>
      <c r="AA49" s="164">
        <v>3.0</v>
      </c>
      <c r="AB49" s="164">
        <v>1.0</v>
      </c>
      <c r="AC49" s="164">
        <v>1.0</v>
      </c>
      <c r="AD49" s="164">
        <v>3.0</v>
      </c>
      <c r="AE49" s="164">
        <v>1.0</v>
      </c>
      <c r="AF49" s="164">
        <v>3.0</v>
      </c>
      <c r="AG49" s="165" t="s">
        <v>119</v>
      </c>
      <c r="AH49" s="180" t="s">
        <v>118</v>
      </c>
      <c r="AI49" s="164" t="s">
        <v>118</v>
      </c>
      <c r="AJ49" s="164" t="s">
        <v>118</v>
      </c>
      <c r="AK49" s="164" t="s">
        <v>118</v>
      </c>
      <c r="AL49" s="164" t="s">
        <v>118</v>
      </c>
      <c r="AM49" s="164" t="s">
        <v>118</v>
      </c>
      <c r="AN49" s="164" t="s">
        <v>118</v>
      </c>
      <c r="AO49" s="164" t="s">
        <v>118</v>
      </c>
      <c r="AP49" s="164" t="s">
        <v>118</v>
      </c>
      <c r="AQ49" s="164" t="s">
        <v>118</v>
      </c>
      <c r="AR49" s="164" t="s">
        <v>117</v>
      </c>
      <c r="AS49" s="164" t="s">
        <v>454</v>
      </c>
      <c r="AT49" s="164" t="s">
        <v>156</v>
      </c>
      <c r="AU49" s="164" t="s">
        <v>455</v>
      </c>
      <c r="AV49" s="164">
        <v>80.0</v>
      </c>
      <c r="AW49" s="164">
        <v>22.0</v>
      </c>
      <c r="AX49" s="164" t="s">
        <v>141</v>
      </c>
      <c r="AY49" s="164">
        <v>1200.0</v>
      </c>
      <c r="AZ49" s="171" t="s">
        <v>142</v>
      </c>
      <c r="BA49" s="164">
        <v>7.0</v>
      </c>
      <c r="BB49" s="164" t="s">
        <v>125</v>
      </c>
      <c r="BC49" s="164" t="s">
        <v>136</v>
      </c>
      <c r="BD49" s="172">
        <v>6.0</v>
      </c>
      <c r="BE49" s="164" t="s">
        <v>127</v>
      </c>
      <c r="BF49" s="164">
        <v>1495.0</v>
      </c>
      <c r="BG49" s="164">
        <v>1008.0</v>
      </c>
      <c r="BH49" s="172">
        <v>25.0</v>
      </c>
      <c r="BI49" s="172">
        <v>-0.09</v>
      </c>
      <c r="BJ49" s="173" t="s">
        <v>128</v>
      </c>
      <c r="BK49" s="172" t="s">
        <v>119</v>
      </c>
      <c r="BL49" s="172" t="s">
        <v>119</v>
      </c>
      <c r="BM49" s="172" t="s">
        <v>119</v>
      </c>
      <c r="BN49" s="172" t="s">
        <v>119</v>
      </c>
      <c r="BO49" s="174">
        <v>4.0</v>
      </c>
      <c r="BP49" s="175" t="s">
        <v>129</v>
      </c>
      <c r="BQ49" s="174">
        <v>9.0</v>
      </c>
      <c r="BR49" s="175" t="s">
        <v>147</v>
      </c>
      <c r="BS49" s="188"/>
      <c r="BT49" s="189"/>
      <c r="BU49" s="189"/>
      <c r="BV49" s="190"/>
      <c r="BW49" s="164"/>
      <c r="BX49" s="164"/>
      <c r="BY49" s="164"/>
      <c r="BZ49" s="164"/>
      <c r="CA49" s="164"/>
      <c r="CB49" s="164"/>
      <c r="CC49" s="164"/>
      <c r="CD49" s="164"/>
      <c r="CE49" s="164"/>
    </row>
    <row r="50">
      <c r="A50" s="164" t="s">
        <v>456</v>
      </c>
      <c r="B50" s="165" t="s">
        <v>167</v>
      </c>
      <c r="C50" s="166">
        <v>45222.0</v>
      </c>
      <c r="D50" s="191">
        <v>59.0</v>
      </c>
      <c r="E50" s="164" t="s">
        <v>145</v>
      </c>
      <c r="F50" s="164">
        <v>170.0</v>
      </c>
      <c r="G50" s="168">
        <v>78.0</v>
      </c>
      <c r="H50" s="169">
        <v>26.98961937716263</v>
      </c>
      <c r="I50" s="164" t="s">
        <v>117</v>
      </c>
      <c r="J50" s="164">
        <v>4.0</v>
      </c>
      <c r="K50" s="170">
        <v>44713.0</v>
      </c>
      <c r="L50" s="164" t="s">
        <v>117</v>
      </c>
      <c r="M50" s="164">
        <v>1.0</v>
      </c>
      <c r="N50" s="170">
        <v>44232.0</v>
      </c>
      <c r="O50" s="164">
        <v>0.0</v>
      </c>
      <c r="P50" s="170">
        <v>44232.0</v>
      </c>
      <c r="Q50" s="164" t="s">
        <v>117</v>
      </c>
      <c r="R50" s="165" t="s">
        <v>176</v>
      </c>
      <c r="S50" s="164" t="s">
        <v>168</v>
      </c>
      <c r="T50" s="164" t="s">
        <v>118</v>
      </c>
      <c r="U50" s="164">
        <v>2.0</v>
      </c>
      <c r="V50" s="164">
        <v>2.0</v>
      </c>
      <c r="W50" s="164">
        <v>2.0</v>
      </c>
      <c r="X50" s="164">
        <v>2.0</v>
      </c>
      <c r="Y50" s="164">
        <v>2.0</v>
      </c>
      <c r="Z50" s="164">
        <v>2.0</v>
      </c>
      <c r="AA50" s="164">
        <v>2.0</v>
      </c>
      <c r="AB50" s="164">
        <v>1.0</v>
      </c>
      <c r="AC50" s="164">
        <v>1.0</v>
      </c>
      <c r="AD50" s="164">
        <v>2.0</v>
      </c>
      <c r="AE50" s="164">
        <v>1.0</v>
      </c>
      <c r="AF50" s="164">
        <v>2.0</v>
      </c>
      <c r="AG50" s="165" t="s">
        <v>119</v>
      </c>
      <c r="AH50" s="180" t="s">
        <v>118</v>
      </c>
      <c r="AI50" s="164" t="s">
        <v>118</v>
      </c>
      <c r="AJ50" s="164" t="s">
        <v>118</v>
      </c>
      <c r="AK50" s="164" t="s">
        <v>118</v>
      </c>
      <c r="AL50" s="164" t="s">
        <v>118</v>
      </c>
      <c r="AM50" s="164" t="s">
        <v>118</v>
      </c>
      <c r="AN50" s="164" t="s">
        <v>118</v>
      </c>
      <c r="AO50" s="164" t="s">
        <v>118</v>
      </c>
      <c r="AP50" s="164" t="s">
        <v>118</v>
      </c>
      <c r="AQ50" s="164" t="s">
        <v>118</v>
      </c>
      <c r="AR50" s="164" t="s">
        <v>117</v>
      </c>
      <c r="AS50" s="164" t="s">
        <v>457</v>
      </c>
      <c r="AT50" s="164" t="s">
        <v>156</v>
      </c>
      <c r="AU50" s="164" t="s">
        <v>458</v>
      </c>
      <c r="AV50" s="164">
        <v>75.0</v>
      </c>
      <c r="AW50" s="164">
        <v>17.0</v>
      </c>
      <c r="AX50" s="164" t="s">
        <v>123</v>
      </c>
      <c r="AY50" s="164">
        <v>1356.0</v>
      </c>
      <c r="AZ50" s="171" t="s">
        <v>142</v>
      </c>
      <c r="BA50" s="164">
        <v>9.0</v>
      </c>
      <c r="BB50" s="164" t="s">
        <v>125</v>
      </c>
      <c r="BC50" s="164" t="s">
        <v>201</v>
      </c>
      <c r="BD50" s="172">
        <v>3.0</v>
      </c>
      <c r="BE50" s="164" t="s">
        <v>127</v>
      </c>
      <c r="BF50" s="164">
        <v>990.0</v>
      </c>
      <c r="BG50" s="164">
        <v>990.0</v>
      </c>
      <c r="BH50" s="172">
        <v>23.0</v>
      </c>
      <c r="BI50" s="172">
        <v>0.5</v>
      </c>
      <c r="BJ50" s="173" t="s">
        <v>128</v>
      </c>
      <c r="BK50" s="172">
        <v>5.0</v>
      </c>
      <c r="BL50" s="172" t="s">
        <v>129</v>
      </c>
      <c r="BM50" s="172">
        <v>3.0</v>
      </c>
      <c r="BN50" s="172" t="s">
        <v>129</v>
      </c>
      <c r="BO50" s="174">
        <v>5.0</v>
      </c>
      <c r="BP50" s="175" t="s">
        <v>129</v>
      </c>
      <c r="BQ50" s="174">
        <v>1.0</v>
      </c>
      <c r="BR50" s="175" t="s">
        <v>129</v>
      </c>
      <c r="BS50" s="176">
        <v>24.0</v>
      </c>
      <c r="BT50" s="177">
        <v>6.469827586206897</v>
      </c>
      <c r="BU50" s="177">
        <v>0.011546184738955821</v>
      </c>
      <c r="BV50" s="178">
        <v>0.9486249999999999</v>
      </c>
      <c r="BW50" s="164"/>
      <c r="BX50" s="164"/>
      <c r="BY50" s="164"/>
      <c r="BZ50" s="164"/>
      <c r="CA50" s="164"/>
      <c r="CB50" s="164"/>
      <c r="CC50" s="164"/>
      <c r="CD50" s="164"/>
      <c r="CE50" s="164"/>
    </row>
    <row r="51">
      <c r="A51" s="164" t="s">
        <v>463</v>
      </c>
      <c r="B51" s="165" t="s">
        <v>167</v>
      </c>
      <c r="C51" s="166">
        <v>45227.0</v>
      </c>
      <c r="D51" s="191">
        <v>46.0</v>
      </c>
      <c r="E51" s="164" t="s">
        <v>116</v>
      </c>
      <c r="F51" s="164">
        <v>154.0</v>
      </c>
      <c r="G51" s="168">
        <v>65.0</v>
      </c>
      <c r="H51" s="169">
        <v>27.40765727778715</v>
      </c>
      <c r="I51" s="164" t="s">
        <v>117</v>
      </c>
      <c r="J51" s="164">
        <v>3.0</v>
      </c>
      <c r="K51" s="165" t="s">
        <v>119</v>
      </c>
      <c r="L51" s="164" t="s">
        <v>117</v>
      </c>
      <c r="M51" s="164">
        <v>2.0</v>
      </c>
      <c r="N51" s="170">
        <v>44228.0</v>
      </c>
      <c r="O51" s="164">
        <v>3.0</v>
      </c>
      <c r="P51" s="170">
        <v>45139.0</v>
      </c>
      <c r="Q51" s="164" t="s">
        <v>118</v>
      </c>
      <c r="R51" s="165" t="s">
        <v>131</v>
      </c>
      <c r="S51" s="164" t="s">
        <v>177</v>
      </c>
      <c r="T51" s="165" t="s">
        <v>119</v>
      </c>
      <c r="U51" s="164">
        <v>2.0</v>
      </c>
      <c r="V51" s="164">
        <v>2.0</v>
      </c>
      <c r="W51" s="164">
        <v>1.0</v>
      </c>
      <c r="X51" s="164">
        <v>2.0</v>
      </c>
      <c r="Y51" s="164">
        <v>2.0</v>
      </c>
      <c r="Z51" s="164">
        <v>2.0</v>
      </c>
      <c r="AA51" s="164">
        <v>3.0</v>
      </c>
      <c r="AB51" s="164">
        <v>1.0</v>
      </c>
      <c r="AC51" s="164">
        <v>1.0</v>
      </c>
      <c r="AD51" s="164">
        <v>3.0</v>
      </c>
      <c r="AE51" s="164">
        <v>1.0</v>
      </c>
      <c r="AF51" s="164">
        <v>1.0</v>
      </c>
      <c r="AG51" s="179" t="s">
        <v>464</v>
      </c>
      <c r="AH51" s="180" t="s">
        <v>118</v>
      </c>
      <c r="AI51" s="164" t="s">
        <v>118</v>
      </c>
      <c r="AJ51" s="164" t="s">
        <v>117</v>
      </c>
      <c r="AK51" s="164" t="s">
        <v>118</v>
      </c>
      <c r="AL51" s="164" t="s">
        <v>118</v>
      </c>
      <c r="AM51" s="164" t="s">
        <v>118</v>
      </c>
      <c r="AN51" s="164" t="s">
        <v>118</v>
      </c>
      <c r="AO51" s="164" t="s">
        <v>118</v>
      </c>
      <c r="AP51" s="164" t="s">
        <v>118</v>
      </c>
      <c r="AQ51" s="164" t="s">
        <v>118</v>
      </c>
      <c r="AR51" s="164" t="s">
        <v>117</v>
      </c>
      <c r="AS51" s="164" t="s">
        <v>465</v>
      </c>
      <c r="AT51" s="164" t="s">
        <v>156</v>
      </c>
      <c r="AU51" s="164" t="s">
        <v>186</v>
      </c>
      <c r="AV51" s="164">
        <v>75.0</v>
      </c>
      <c r="AW51" s="164">
        <v>21.0</v>
      </c>
      <c r="AX51" s="164" t="s">
        <v>123</v>
      </c>
      <c r="AY51" s="164">
        <v>296.99999999999994</v>
      </c>
      <c r="AZ51" s="171" t="s">
        <v>142</v>
      </c>
      <c r="BA51" s="164">
        <v>5.0</v>
      </c>
      <c r="BB51" s="164" t="s">
        <v>135</v>
      </c>
      <c r="BC51" s="164" t="s">
        <v>126</v>
      </c>
      <c r="BD51" s="172">
        <v>9.0</v>
      </c>
      <c r="BE51" s="164" t="s">
        <v>127</v>
      </c>
      <c r="BF51" s="164">
        <v>999.0</v>
      </c>
      <c r="BG51" s="164">
        <v>88.0</v>
      </c>
      <c r="BH51" s="172">
        <v>29.0</v>
      </c>
      <c r="BI51" s="172">
        <v>1.15</v>
      </c>
      <c r="BJ51" s="173" t="s">
        <v>128</v>
      </c>
      <c r="BK51" s="172">
        <v>8.0</v>
      </c>
      <c r="BL51" s="172" t="s">
        <v>182</v>
      </c>
      <c r="BM51" s="172">
        <v>1.0</v>
      </c>
      <c r="BN51" s="172" t="s">
        <v>129</v>
      </c>
      <c r="BO51" s="174">
        <v>2.0</v>
      </c>
      <c r="BP51" s="175" t="s">
        <v>129</v>
      </c>
      <c r="BQ51" s="174">
        <v>3.0</v>
      </c>
      <c r="BR51" s="175" t="s">
        <v>129</v>
      </c>
      <c r="BS51" s="188"/>
      <c r="BT51" s="189"/>
      <c r="BU51" s="189"/>
      <c r="BV51" s="190"/>
      <c r="BW51" s="164"/>
      <c r="BX51" s="164"/>
      <c r="BY51" s="164"/>
      <c r="BZ51" s="164"/>
      <c r="CA51" s="164"/>
      <c r="CB51" s="164"/>
      <c r="CC51" s="164"/>
      <c r="CD51" s="164"/>
      <c r="CE51" s="164"/>
    </row>
    <row r="52">
      <c r="A52" s="164" t="s">
        <v>469</v>
      </c>
      <c r="B52" s="165" t="s">
        <v>167</v>
      </c>
      <c r="C52" s="166">
        <v>45234.0</v>
      </c>
      <c r="D52" s="191">
        <v>47.0</v>
      </c>
      <c r="E52" s="164" t="s">
        <v>145</v>
      </c>
      <c r="F52" s="164">
        <v>175.0</v>
      </c>
      <c r="G52" s="168">
        <v>90.0</v>
      </c>
      <c r="H52" s="169">
        <v>29.387755102040817</v>
      </c>
      <c r="I52" s="164" t="s">
        <v>117</v>
      </c>
      <c r="J52" s="164">
        <v>2.0</v>
      </c>
      <c r="K52" s="165" t="s">
        <v>119</v>
      </c>
      <c r="L52" s="164" t="s">
        <v>117</v>
      </c>
      <c r="M52" s="164">
        <v>2.0</v>
      </c>
      <c r="N52" s="170">
        <v>43922.0</v>
      </c>
      <c r="O52" s="164">
        <v>0.0</v>
      </c>
      <c r="P52" s="170">
        <v>44105.0</v>
      </c>
      <c r="Q52" s="164" t="s">
        <v>117</v>
      </c>
      <c r="R52" s="165" t="s">
        <v>225</v>
      </c>
      <c r="S52" s="164" t="s">
        <v>188</v>
      </c>
      <c r="T52" s="164" t="s">
        <v>118</v>
      </c>
      <c r="U52" s="164">
        <v>1.0</v>
      </c>
      <c r="V52" s="164">
        <v>1.0</v>
      </c>
      <c r="W52" s="164">
        <v>1.0</v>
      </c>
      <c r="X52" s="164">
        <v>1.0</v>
      </c>
      <c r="Y52" s="164">
        <v>1.0</v>
      </c>
      <c r="Z52" s="164">
        <v>1.0</v>
      </c>
      <c r="AA52" s="164">
        <v>1.0</v>
      </c>
      <c r="AB52" s="164">
        <v>1.0</v>
      </c>
      <c r="AC52" s="164">
        <v>1.0</v>
      </c>
      <c r="AD52" s="164">
        <v>1.0</v>
      </c>
      <c r="AE52" s="164">
        <v>1.0</v>
      </c>
      <c r="AF52" s="164">
        <v>1.0</v>
      </c>
      <c r="AG52" s="165" t="s">
        <v>119</v>
      </c>
      <c r="AH52" s="180" t="s">
        <v>118</v>
      </c>
      <c r="AI52" s="164" t="s">
        <v>118</v>
      </c>
      <c r="AJ52" s="164" t="s">
        <v>118</v>
      </c>
      <c r="AK52" s="164" t="s">
        <v>118</v>
      </c>
      <c r="AL52" s="164" t="s">
        <v>118</v>
      </c>
      <c r="AM52" s="164" t="s">
        <v>118</v>
      </c>
      <c r="AN52" s="164" t="s">
        <v>118</v>
      </c>
      <c r="AO52" s="164" t="s">
        <v>118</v>
      </c>
      <c r="AP52" s="164" t="s">
        <v>118</v>
      </c>
      <c r="AQ52" s="164" t="s">
        <v>118</v>
      </c>
      <c r="AR52" s="164" t="s">
        <v>118</v>
      </c>
      <c r="AS52" s="165" t="s">
        <v>119</v>
      </c>
      <c r="AT52" s="164" t="s">
        <v>118</v>
      </c>
      <c r="AU52" s="164" t="s">
        <v>254</v>
      </c>
      <c r="AV52" s="164">
        <v>60.0</v>
      </c>
      <c r="AW52" s="164">
        <v>24.0</v>
      </c>
      <c r="AX52" s="164" t="s">
        <v>141</v>
      </c>
      <c r="AY52" s="164">
        <v>15813.0</v>
      </c>
      <c r="AZ52" s="171" t="s">
        <v>124</v>
      </c>
      <c r="BA52" s="164">
        <v>7.0</v>
      </c>
      <c r="BB52" s="164" t="s">
        <v>125</v>
      </c>
      <c r="BC52" s="164" t="s">
        <v>153</v>
      </c>
      <c r="BD52" s="172">
        <v>4.0</v>
      </c>
      <c r="BE52" s="164" t="s">
        <v>127</v>
      </c>
      <c r="BF52" s="164">
        <v>1312.0</v>
      </c>
      <c r="BG52" s="164">
        <v>1129.0</v>
      </c>
      <c r="BH52" s="172">
        <v>20.0</v>
      </c>
      <c r="BI52" s="172">
        <v>-1.55</v>
      </c>
      <c r="BJ52" s="173" t="s">
        <v>150</v>
      </c>
      <c r="BK52" s="172">
        <v>11.0</v>
      </c>
      <c r="BL52" s="172" t="s">
        <v>191</v>
      </c>
      <c r="BM52" s="172">
        <v>7.0</v>
      </c>
      <c r="BN52" s="172" t="s">
        <v>129</v>
      </c>
      <c r="BO52" s="174">
        <v>9.0</v>
      </c>
      <c r="BP52" s="175" t="s">
        <v>146</v>
      </c>
      <c r="BQ52" s="174">
        <v>9.0</v>
      </c>
      <c r="BR52" s="175" t="s">
        <v>147</v>
      </c>
      <c r="BS52" s="176">
        <v>25.0</v>
      </c>
      <c r="BT52" s="177">
        <v>6.870689655172413</v>
      </c>
      <c r="BU52" s="177">
        <v>0.011194779116465861</v>
      </c>
      <c r="BV52" s="178">
        <v>1.000375</v>
      </c>
      <c r="BW52" s="164"/>
      <c r="BX52" s="164"/>
      <c r="BY52" s="164"/>
      <c r="BZ52" s="164"/>
      <c r="CA52" s="164"/>
      <c r="CB52" s="164"/>
      <c r="CC52" s="164"/>
      <c r="CD52" s="164"/>
      <c r="CE52" s="164"/>
    </row>
    <row r="53">
      <c r="A53" s="164" t="s">
        <v>470</v>
      </c>
      <c r="B53" s="165" t="s">
        <v>167</v>
      </c>
      <c r="C53" s="166">
        <v>45227.0</v>
      </c>
      <c r="D53" s="191">
        <v>53.0</v>
      </c>
      <c r="E53" s="164" t="s">
        <v>145</v>
      </c>
      <c r="F53" s="164">
        <v>170.0</v>
      </c>
      <c r="G53" s="168">
        <v>75.0</v>
      </c>
      <c r="H53" s="169">
        <v>25.951557093425606</v>
      </c>
      <c r="I53" s="164" t="s">
        <v>117</v>
      </c>
      <c r="J53" s="165" t="s">
        <v>119</v>
      </c>
      <c r="K53" s="165" t="s">
        <v>119</v>
      </c>
      <c r="L53" s="164" t="s">
        <v>117</v>
      </c>
      <c r="M53" s="164">
        <v>1.0</v>
      </c>
      <c r="N53" s="170">
        <v>44075.0</v>
      </c>
      <c r="O53" s="164">
        <v>0.0</v>
      </c>
      <c r="P53" s="170">
        <v>44075.0</v>
      </c>
      <c r="Q53" s="164" t="s">
        <v>118</v>
      </c>
      <c r="R53" s="165" t="s">
        <v>131</v>
      </c>
      <c r="S53" s="164" t="s">
        <v>168</v>
      </c>
      <c r="T53" s="164" t="s">
        <v>118</v>
      </c>
      <c r="U53" s="164">
        <v>3.0</v>
      </c>
      <c r="V53" s="164">
        <v>1.0</v>
      </c>
      <c r="W53" s="164">
        <v>1.0</v>
      </c>
      <c r="X53" s="164">
        <v>2.0</v>
      </c>
      <c r="Y53" s="164">
        <v>2.0</v>
      </c>
      <c r="Z53" s="164">
        <v>1.0</v>
      </c>
      <c r="AA53" s="164">
        <v>3.0</v>
      </c>
      <c r="AB53" s="164">
        <v>1.0</v>
      </c>
      <c r="AC53" s="164">
        <v>1.0</v>
      </c>
      <c r="AD53" s="164">
        <v>3.0</v>
      </c>
      <c r="AE53" s="164">
        <v>1.0</v>
      </c>
      <c r="AF53" s="164">
        <v>1.0</v>
      </c>
      <c r="AG53" s="179" t="s">
        <v>471</v>
      </c>
      <c r="AH53" s="180" t="s">
        <v>118</v>
      </c>
      <c r="AI53" s="164" t="s">
        <v>118</v>
      </c>
      <c r="AJ53" s="164" t="s">
        <v>118</v>
      </c>
      <c r="AK53" s="164" t="s">
        <v>117</v>
      </c>
      <c r="AL53" s="164" t="s">
        <v>118</v>
      </c>
      <c r="AM53" s="164" t="s">
        <v>118</v>
      </c>
      <c r="AN53" s="164" t="s">
        <v>118</v>
      </c>
      <c r="AO53" s="164" t="s">
        <v>118</v>
      </c>
      <c r="AP53" s="164" t="s">
        <v>118</v>
      </c>
      <c r="AQ53" s="164" t="s">
        <v>118</v>
      </c>
      <c r="AR53" s="164" t="s">
        <v>118</v>
      </c>
      <c r="AS53" s="165" t="s">
        <v>119</v>
      </c>
      <c r="AT53" s="164" t="s">
        <v>118</v>
      </c>
      <c r="AU53" s="164" t="s">
        <v>282</v>
      </c>
      <c r="AV53" s="164">
        <v>60.0</v>
      </c>
      <c r="AW53" s="164">
        <v>38.0</v>
      </c>
      <c r="AX53" s="164" t="s">
        <v>206</v>
      </c>
      <c r="AY53" s="164">
        <v>9666.0</v>
      </c>
      <c r="AZ53" s="171" t="s">
        <v>142</v>
      </c>
      <c r="BA53" s="164">
        <v>11.0</v>
      </c>
      <c r="BB53" s="164" t="s">
        <v>125</v>
      </c>
      <c r="BC53" s="164" t="s">
        <v>136</v>
      </c>
      <c r="BD53" s="172">
        <v>6.0</v>
      </c>
      <c r="BE53" s="164" t="s">
        <v>234</v>
      </c>
      <c r="BF53" s="164">
        <v>1152.0</v>
      </c>
      <c r="BG53" s="164">
        <v>1152.0</v>
      </c>
      <c r="BH53" s="172">
        <v>26.0</v>
      </c>
      <c r="BI53" s="172">
        <v>0.51</v>
      </c>
      <c r="BJ53" s="173" t="s">
        <v>128</v>
      </c>
      <c r="BK53" s="172">
        <v>7.0</v>
      </c>
      <c r="BL53" s="172" t="s">
        <v>129</v>
      </c>
      <c r="BM53" s="172">
        <v>15.0</v>
      </c>
      <c r="BN53" s="172" t="s">
        <v>191</v>
      </c>
      <c r="BO53" s="174">
        <v>16.0</v>
      </c>
      <c r="BP53" s="175" t="s">
        <v>192</v>
      </c>
      <c r="BQ53" s="174">
        <v>12.0</v>
      </c>
      <c r="BR53" s="175" t="s">
        <v>146</v>
      </c>
      <c r="BS53" s="176">
        <v>26.0</v>
      </c>
      <c r="BT53" s="177">
        <v>7.883620689655175</v>
      </c>
      <c r="BU53" s="177">
        <v>0.011922690763052206</v>
      </c>
      <c r="BV53" s="178">
        <v>0.9783125</v>
      </c>
      <c r="BW53" s="164"/>
      <c r="BX53" s="164"/>
      <c r="BY53" s="164"/>
      <c r="BZ53" s="164"/>
      <c r="CA53" s="164"/>
      <c r="CB53" s="164"/>
      <c r="CC53" s="164"/>
      <c r="CD53" s="164"/>
      <c r="CE53" s="164"/>
    </row>
    <row r="54">
      <c r="A54" s="164" t="s">
        <v>476</v>
      </c>
      <c r="B54" s="165" t="s">
        <v>167</v>
      </c>
      <c r="C54" s="166">
        <v>45257.0</v>
      </c>
      <c r="D54" s="167">
        <v>38.0</v>
      </c>
      <c r="E54" s="164" t="s">
        <v>116</v>
      </c>
      <c r="F54" s="164">
        <v>165.0</v>
      </c>
      <c r="G54" s="168">
        <v>63.0</v>
      </c>
      <c r="H54" s="169">
        <v>23.140495867768596</v>
      </c>
      <c r="I54" s="164" t="s">
        <v>117</v>
      </c>
      <c r="J54" s="164">
        <v>3.0</v>
      </c>
      <c r="K54" s="170">
        <v>44713.0</v>
      </c>
      <c r="L54" s="164" t="s">
        <v>117</v>
      </c>
      <c r="M54" s="164">
        <v>1.0</v>
      </c>
      <c r="N54" s="170">
        <v>44197.0</v>
      </c>
      <c r="O54" s="165" t="s">
        <v>119</v>
      </c>
      <c r="P54" s="170">
        <v>44197.0</v>
      </c>
      <c r="Q54" s="164" t="s">
        <v>118</v>
      </c>
      <c r="R54" s="165" t="s">
        <v>131</v>
      </c>
      <c r="S54" s="164" t="s">
        <v>188</v>
      </c>
      <c r="T54" s="164" t="s">
        <v>118</v>
      </c>
      <c r="U54" s="164">
        <v>1.0</v>
      </c>
      <c r="V54" s="164">
        <v>1.0</v>
      </c>
      <c r="W54" s="164">
        <v>2.0</v>
      </c>
      <c r="X54" s="164">
        <v>2.0</v>
      </c>
      <c r="Y54" s="164">
        <v>1.0</v>
      </c>
      <c r="Z54" s="164">
        <v>1.0</v>
      </c>
      <c r="AA54" s="164">
        <v>1.0</v>
      </c>
      <c r="AB54" s="164">
        <v>1.0</v>
      </c>
      <c r="AC54" s="164">
        <v>1.0</v>
      </c>
      <c r="AD54" s="164">
        <v>2.0</v>
      </c>
      <c r="AE54" s="164">
        <v>1.0</v>
      </c>
      <c r="AF54" s="164">
        <v>1.0</v>
      </c>
      <c r="AG54" s="165" t="s">
        <v>119</v>
      </c>
      <c r="AH54" s="180" t="s">
        <v>118</v>
      </c>
      <c r="AI54" s="164" t="s">
        <v>118</v>
      </c>
      <c r="AJ54" s="164" t="s">
        <v>118</v>
      </c>
      <c r="AK54" s="164" t="s">
        <v>117</v>
      </c>
      <c r="AL54" s="164" t="s">
        <v>118</v>
      </c>
      <c r="AM54" s="164" t="s">
        <v>118</v>
      </c>
      <c r="AN54" s="164" t="s">
        <v>118</v>
      </c>
      <c r="AO54" s="164" t="s">
        <v>118</v>
      </c>
      <c r="AP54" s="164" t="s">
        <v>118</v>
      </c>
      <c r="AQ54" s="164" t="s">
        <v>118</v>
      </c>
      <c r="AR54" s="164" t="s">
        <v>118</v>
      </c>
      <c r="AS54" s="165" t="s">
        <v>119</v>
      </c>
      <c r="AT54" s="164" t="s">
        <v>156</v>
      </c>
      <c r="AU54" s="164" t="s">
        <v>477</v>
      </c>
      <c r="AV54" s="164">
        <v>20.0</v>
      </c>
      <c r="AW54" s="164">
        <v>45.0</v>
      </c>
      <c r="AX54" s="164" t="s">
        <v>206</v>
      </c>
      <c r="AY54" s="164">
        <v>0.0</v>
      </c>
      <c r="AZ54" s="171" t="s">
        <v>142</v>
      </c>
      <c r="BA54" s="164">
        <v>9.0</v>
      </c>
      <c r="BB54" s="164" t="s">
        <v>125</v>
      </c>
      <c r="BC54" s="164" t="s">
        <v>136</v>
      </c>
      <c r="BD54" s="172">
        <v>6.0</v>
      </c>
      <c r="BE54" s="164" t="s">
        <v>162</v>
      </c>
      <c r="BF54" s="164">
        <v>1060.0</v>
      </c>
      <c r="BG54" s="164">
        <v>1060.0</v>
      </c>
      <c r="BH54" s="172">
        <v>26.0</v>
      </c>
      <c r="BI54" s="172">
        <v>0.9</v>
      </c>
      <c r="BJ54" s="173" t="s">
        <v>128</v>
      </c>
      <c r="BK54" s="172">
        <v>15.0</v>
      </c>
      <c r="BL54" s="172" t="s">
        <v>191</v>
      </c>
      <c r="BM54" s="172">
        <v>15.0</v>
      </c>
      <c r="BN54" s="172" t="s">
        <v>191</v>
      </c>
      <c r="BO54" s="174">
        <v>14.0</v>
      </c>
      <c r="BP54" s="185" t="s">
        <v>146</v>
      </c>
      <c r="BQ54" s="174">
        <v>16.0</v>
      </c>
      <c r="BR54" s="185" t="s">
        <v>192</v>
      </c>
      <c r="BS54" s="176"/>
      <c r="BT54" s="177"/>
      <c r="BU54" s="177"/>
      <c r="BV54" s="178"/>
      <c r="BW54" s="164"/>
      <c r="BX54" s="164"/>
      <c r="BY54" s="164"/>
      <c r="BZ54" s="164"/>
      <c r="CA54" s="164"/>
      <c r="CB54" s="164"/>
      <c r="CC54" s="164"/>
      <c r="CD54" s="164"/>
      <c r="CE54" s="164"/>
    </row>
    <row r="55">
      <c r="A55" s="164" t="s">
        <v>482</v>
      </c>
      <c r="B55" s="165" t="s">
        <v>167</v>
      </c>
      <c r="C55" s="166">
        <v>45248.0</v>
      </c>
      <c r="D55" s="167">
        <v>60.0</v>
      </c>
      <c r="E55" s="164" t="s">
        <v>116</v>
      </c>
      <c r="F55" s="164">
        <v>158.0</v>
      </c>
      <c r="G55" s="168">
        <v>74.0</v>
      </c>
      <c r="H55" s="169">
        <v>29.642685467072585</v>
      </c>
      <c r="I55" s="164" t="s">
        <v>117</v>
      </c>
      <c r="J55" s="164">
        <v>4.0</v>
      </c>
      <c r="K55" s="170">
        <v>2022.0</v>
      </c>
      <c r="L55" s="164" t="s">
        <v>117</v>
      </c>
      <c r="M55" s="164">
        <v>4.0</v>
      </c>
      <c r="N55" s="170">
        <v>44044.0</v>
      </c>
      <c r="O55" s="164">
        <v>0.0</v>
      </c>
      <c r="P55" s="170">
        <v>44958.0</v>
      </c>
      <c r="Q55" s="164" t="s">
        <v>118</v>
      </c>
      <c r="R55" s="165" t="s">
        <v>131</v>
      </c>
      <c r="S55" s="164" t="s">
        <v>168</v>
      </c>
      <c r="T55" s="164" t="s">
        <v>118</v>
      </c>
      <c r="U55" s="164">
        <v>3.0</v>
      </c>
      <c r="V55" s="164">
        <v>1.0</v>
      </c>
      <c r="W55" s="164">
        <v>2.0</v>
      </c>
      <c r="X55" s="164">
        <v>2.0</v>
      </c>
      <c r="Y55" s="164">
        <v>3.0</v>
      </c>
      <c r="Z55" s="164">
        <v>1.0</v>
      </c>
      <c r="AA55" s="164">
        <v>3.0</v>
      </c>
      <c r="AB55" s="164">
        <v>1.0</v>
      </c>
      <c r="AC55" s="164">
        <v>3.0</v>
      </c>
      <c r="AD55" s="164">
        <v>1.0</v>
      </c>
      <c r="AE55" s="164">
        <v>1.0</v>
      </c>
      <c r="AF55" s="164">
        <v>3.0</v>
      </c>
      <c r="AG55" s="165" t="s">
        <v>119</v>
      </c>
      <c r="AH55" s="180" t="s">
        <v>118</v>
      </c>
      <c r="AI55" s="164" t="s">
        <v>118</v>
      </c>
      <c r="AJ55" s="164" t="s">
        <v>118</v>
      </c>
      <c r="AK55" s="164" t="s">
        <v>117</v>
      </c>
      <c r="AL55" s="164" t="s">
        <v>118</v>
      </c>
      <c r="AM55" s="164" t="s">
        <v>118</v>
      </c>
      <c r="AN55" s="164" t="s">
        <v>118</v>
      </c>
      <c r="AO55" s="164" t="s">
        <v>118</v>
      </c>
      <c r="AP55" s="164" t="s">
        <v>118</v>
      </c>
      <c r="AQ55" s="164" t="s">
        <v>118</v>
      </c>
      <c r="AR55" s="164" t="s">
        <v>117</v>
      </c>
      <c r="AS55" s="165" t="s">
        <v>119</v>
      </c>
      <c r="AT55" s="164" t="s">
        <v>156</v>
      </c>
      <c r="AU55" s="164" t="s">
        <v>246</v>
      </c>
      <c r="AV55" s="164">
        <v>80.0</v>
      </c>
      <c r="AW55" s="164">
        <v>32.0</v>
      </c>
      <c r="AX55" s="164" t="s">
        <v>141</v>
      </c>
      <c r="AY55" s="164">
        <v>198.0</v>
      </c>
      <c r="AZ55" s="171" t="s">
        <v>142</v>
      </c>
      <c r="BA55" s="164">
        <v>9.0</v>
      </c>
      <c r="BB55" s="164" t="s">
        <v>125</v>
      </c>
      <c r="BC55" s="164" t="s">
        <v>149</v>
      </c>
      <c r="BD55" s="172">
        <v>8.0</v>
      </c>
      <c r="BE55" s="164" t="s">
        <v>127</v>
      </c>
      <c r="BF55" s="164">
        <v>1204.0</v>
      </c>
      <c r="BG55" s="164">
        <v>290.0</v>
      </c>
      <c r="BH55" s="172">
        <v>26.0</v>
      </c>
      <c r="BI55" s="172">
        <v>0.2</v>
      </c>
      <c r="BJ55" s="173" t="s">
        <v>128</v>
      </c>
      <c r="BK55" s="172">
        <v>3.0</v>
      </c>
      <c r="BL55" s="172" t="s">
        <v>129</v>
      </c>
      <c r="BM55" s="172">
        <v>3.0</v>
      </c>
      <c r="BN55" s="172" t="s">
        <v>129</v>
      </c>
      <c r="BO55" s="174">
        <v>2.0</v>
      </c>
      <c r="BP55" s="185" t="s">
        <v>129</v>
      </c>
      <c r="BQ55" s="174">
        <v>0.0</v>
      </c>
      <c r="BR55" s="185" t="s">
        <v>129</v>
      </c>
      <c r="BS55" s="176">
        <v>27.0</v>
      </c>
      <c r="BT55" s="177">
        <v>6.8663793103448265</v>
      </c>
      <c r="BU55" s="177">
        <v>0.012098393574297185</v>
      </c>
      <c r="BV55" s="178">
        <v>1.1286874999999998</v>
      </c>
      <c r="BW55" s="164"/>
      <c r="BX55" s="164"/>
      <c r="BY55" s="164"/>
      <c r="BZ55" s="164"/>
      <c r="CA55" s="164"/>
      <c r="CB55" s="164"/>
      <c r="CC55" s="164"/>
      <c r="CD55" s="164"/>
      <c r="CE55" s="164"/>
    </row>
    <row r="56">
      <c r="A56" s="164" t="s">
        <v>483</v>
      </c>
      <c r="B56" s="165" t="s">
        <v>167</v>
      </c>
      <c r="C56" s="166">
        <v>45248.0</v>
      </c>
      <c r="D56" s="167">
        <v>36.0</v>
      </c>
      <c r="E56" s="164" t="s">
        <v>145</v>
      </c>
      <c r="F56" s="164">
        <v>185.0</v>
      </c>
      <c r="G56" s="168">
        <v>93.1</v>
      </c>
      <c r="H56" s="169">
        <v>27.20233747260774</v>
      </c>
      <c r="I56" s="164" t="s">
        <v>117</v>
      </c>
      <c r="J56" s="164">
        <v>4.0</v>
      </c>
      <c r="K56" s="170">
        <v>44757.0</v>
      </c>
      <c r="L56" s="164" t="s">
        <v>117</v>
      </c>
      <c r="M56" s="164">
        <v>2.0</v>
      </c>
      <c r="N56" s="170">
        <v>43922.0</v>
      </c>
      <c r="O56" s="164">
        <v>0.0</v>
      </c>
      <c r="P56" s="170">
        <v>44197.0</v>
      </c>
      <c r="Q56" s="164" t="s">
        <v>118</v>
      </c>
      <c r="R56" s="165" t="s">
        <v>131</v>
      </c>
      <c r="S56" s="164" t="s">
        <v>177</v>
      </c>
      <c r="T56" s="164" t="s">
        <v>118</v>
      </c>
      <c r="U56" s="164">
        <v>2.0</v>
      </c>
      <c r="V56" s="164">
        <v>1.0</v>
      </c>
      <c r="W56" s="164">
        <v>2.0</v>
      </c>
      <c r="X56" s="164">
        <v>3.0</v>
      </c>
      <c r="Y56" s="164">
        <v>2.0</v>
      </c>
      <c r="Z56" s="164">
        <v>2.0</v>
      </c>
      <c r="AA56" s="164">
        <v>2.0</v>
      </c>
      <c r="AB56" s="164">
        <v>1.0</v>
      </c>
      <c r="AC56" s="164">
        <v>1.0</v>
      </c>
      <c r="AD56" s="164">
        <v>3.0</v>
      </c>
      <c r="AE56" s="164">
        <v>1.0</v>
      </c>
      <c r="AF56" s="164">
        <v>3.0</v>
      </c>
      <c r="AG56" s="165" t="s">
        <v>119</v>
      </c>
      <c r="AH56" s="180" t="s">
        <v>118</v>
      </c>
      <c r="AI56" s="164" t="s">
        <v>118</v>
      </c>
      <c r="AJ56" s="164" t="s">
        <v>118</v>
      </c>
      <c r="AK56" s="164" t="s">
        <v>118</v>
      </c>
      <c r="AL56" s="164" t="s">
        <v>118</v>
      </c>
      <c r="AM56" s="164" t="s">
        <v>118</v>
      </c>
      <c r="AN56" s="164" t="s">
        <v>118</v>
      </c>
      <c r="AO56" s="164" t="s">
        <v>118</v>
      </c>
      <c r="AP56" s="164" t="s">
        <v>118</v>
      </c>
      <c r="AQ56" s="164" t="s">
        <v>118</v>
      </c>
      <c r="AR56" s="165" t="s">
        <v>119</v>
      </c>
      <c r="AS56" s="165" t="s">
        <v>119</v>
      </c>
      <c r="AT56" s="164" t="s">
        <v>156</v>
      </c>
      <c r="AU56" s="164" t="s">
        <v>228</v>
      </c>
      <c r="AV56" s="164">
        <v>67.0</v>
      </c>
      <c r="AW56" s="164">
        <v>32.0</v>
      </c>
      <c r="AX56" s="164" t="s">
        <v>141</v>
      </c>
      <c r="AY56" s="164">
        <v>1512.0</v>
      </c>
      <c r="AZ56" s="171" t="s">
        <v>142</v>
      </c>
      <c r="BA56" s="164">
        <v>8.0</v>
      </c>
      <c r="BB56" s="164" t="s">
        <v>125</v>
      </c>
      <c r="BC56" s="164" t="s">
        <v>149</v>
      </c>
      <c r="BD56" s="172">
        <v>8.0</v>
      </c>
      <c r="BE56" s="164" t="s">
        <v>127</v>
      </c>
      <c r="BF56" s="164">
        <v>1326.0</v>
      </c>
      <c r="BG56" s="164">
        <v>1051.0</v>
      </c>
      <c r="BH56" s="172">
        <v>25.0</v>
      </c>
      <c r="BI56" s="172">
        <v>-0.09</v>
      </c>
      <c r="BJ56" s="173" t="s">
        <v>128</v>
      </c>
      <c r="BK56" s="172">
        <v>12.0</v>
      </c>
      <c r="BL56" s="172" t="s">
        <v>191</v>
      </c>
      <c r="BM56" s="172">
        <v>6.0</v>
      </c>
      <c r="BN56" s="172" t="s">
        <v>129</v>
      </c>
      <c r="BO56" s="174">
        <v>3.0</v>
      </c>
      <c r="BP56" s="175" t="s">
        <v>129</v>
      </c>
      <c r="BQ56" s="174">
        <v>13.0</v>
      </c>
      <c r="BR56" s="175" t="s">
        <v>146</v>
      </c>
      <c r="BS56" s="176"/>
      <c r="BT56" s="177"/>
      <c r="BU56" s="177"/>
      <c r="BV56" s="178"/>
      <c r="BW56" s="164"/>
      <c r="BX56" s="164"/>
      <c r="BY56" s="164"/>
      <c r="BZ56" s="164"/>
      <c r="CA56" s="164"/>
      <c r="CB56" s="164"/>
      <c r="CC56" s="164"/>
      <c r="CD56" s="164"/>
      <c r="CE56" s="164"/>
    </row>
    <row r="57">
      <c r="A57" s="164" t="s">
        <v>485</v>
      </c>
      <c r="B57" s="165" t="s">
        <v>167</v>
      </c>
      <c r="C57" s="166">
        <v>45248.0</v>
      </c>
      <c r="D57" s="167">
        <v>61.0</v>
      </c>
      <c r="E57" s="164" t="s">
        <v>116</v>
      </c>
      <c r="F57" s="164">
        <v>166.0</v>
      </c>
      <c r="G57" s="168">
        <v>77.0</v>
      </c>
      <c r="H57" s="169">
        <v>27.94309769197271</v>
      </c>
      <c r="I57" s="164" t="s">
        <v>117</v>
      </c>
      <c r="J57" s="164">
        <v>3.0</v>
      </c>
      <c r="K57" s="170">
        <v>44459.0</v>
      </c>
      <c r="L57" s="164" t="s">
        <v>117</v>
      </c>
      <c r="M57" s="164">
        <v>1.0</v>
      </c>
      <c r="N57" s="170">
        <v>44562.0</v>
      </c>
      <c r="O57" s="164">
        <v>0.0</v>
      </c>
      <c r="P57" s="170">
        <v>44562.0</v>
      </c>
      <c r="Q57" s="164" t="s">
        <v>118</v>
      </c>
      <c r="R57" s="165" t="s">
        <v>131</v>
      </c>
      <c r="S57" s="164" t="s">
        <v>168</v>
      </c>
      <c r="T57" s="164" t="s">
        <v>118</v>
      </c>
      <c r="U57" s="164">
        <v>2.0</v>
      </c>
      <c r="V57" s="164">
        <v>2.0</v>
      </c>
      <c r="W57" s="164">
        <v>3.0</v>
      </c>
      <c r="X57" s="164">
        <v>2.0</v>
      </c>
      <c r="Y57" s="164">
        <v>3.0</v>
      </c>
      <c r="Z57" s="164">
        <v>1.0</v>
      </c>
      <c r="AA57" s="164">
        <v>1.0</v>
      </c>
      <c r="AB57" s="164">
        <v>1.0</v>
      </c>
      <c r="AC57" s="164">
        <v>1.0</v>
      </c>
      <c r="AD57" s="164">
        <v>1.0</v>
      </c>
      <c r="AE57" s="164">
        <v>1.0</v>
      </c>
      <c r="AF57" s="164">
        <v>1.0</v>
      </c>
      <c r="AG57" s="165" t="s">
        <v>119</v>
      </c>
      <c r="AH57" s="180" t="s">
        <v>118</v>
      </c>
      <c r="AI57" s="164" t="s">
        <v>118</v>
      </c>
      <c r="AJ57" s="164" t="s">
        <v>118</v>
      </c>
      <c r="AK57" s="164" t="s">
        <v>117</v>
      </c>
      <c r="AL57" s="164" t="s">
        <v>118</v>
      </c>
      <c r="AM57" s="164" t="s">
        <v>118</v>
      </c>
      <c r="AN57" s="164" t="s">
        <v>118</v>
      </c>
      <c r="AO57" s="164" t="s">
        <v>118</v>
      </c>
      <c r="AP57" s="164" t="s">
        <v>118</v>
      </c>
      <c r="AQ57" s="164" t="s">
        <v>118</v>
      </c>
      <c r="AR57" s="164" t="s">
        <v>118</v>
      </c>
      <c r="AS57" s="165" t="s">
        <v>119</v>
      </c>
      <c r="AT57" s="164" t="s">
        <v>118</v>
      </c>
      <c r="AU57" s="164" t="s">
        <v>486</v>
      </c>
      <c r="AV57" s="164">
        <v>70.0</v>
      </c>
      <c r="AW57" s="164">
        <v>31.0</v>
      </c>
      <c r="AX57" s="164" t="s">
        <v>141</v>
      </c>
      <c r="AY57" s="164">
        <v>396.0</v>
      </c>
      <c r="AZ57" s="171" t="s">
        <v>142</v>
      </c>
      <c r="BA57" s="164">
        <v>8.0</v>
      </c>
      <c r="BB57" s="164" t="s">
        <v>125</v>
      </c>
      <c r="BC57" s="164" t="s">
        <v>136</v>
      </c>
      <c r="BD57" s="172">
        <v>6.0</v>
      </c>
      <c r="BE57" s="164" t="s">
        <v>127</v>
      </c>
      <c r="BF57" s="164">
        <v>686.0</v>
      </c>
      <c r="BG57" s="164">
        <v>686.0</v>
      </c>
      <c r="BH57" s="172">
        <v>25.0</v>
      </c>
      <c r="BI57" s="172">
        <v>-0.09</v>
      </c>
      <c r="BJ57" s="173" t="s">
        <v>128</v>
      </c>
      <c r="BK57" s="172">
        <v>11.0</v>
      </c>
      <c r="BL57" s="172" t="s">
        <v>191</v>
      </c>
      <c r="BM57" s="172">
        <v>9.0</v>
      </c>
      <c r="BN57" s="172" t="s">
        <v>182</v>
      </c>
      <c r="BO57" s="174">
        <v>8.0</v>
      </c>
      <c r="BP57" s="185" t="s">
        <v>147</v>
      </c>
      <c r="BQ57" s="174">
        <v>10.0</v>
      </c>
      <c r="BR57" s="185" t="s">
        <v>146</v>
      </c>
      <c r="BS57" s="176"/>
      <c r="BT57" s="177"/>
      <c r="BU57" s="177"/>
      <c r="BV57" s="178"/>
      <c r="BW57" s="164"/>
      <c r="BX57" s="164"/>
      <c r="BY57" s="164"/>
      <c r="BZ57" s="164"/>
      <c r="CA57" s="164"/>
      <c r="CB57" s="164"/>
      <c r="CC57" s="164"/>
      <c r="CD57" s="164"/>
      <c r="CE57" s="164"/>
    </row>
    <row r="58">
      <c r="A58" s="164" t="s">
        <v>487</v>
      </c>
      <c r="B58" s="165" t="s">
        <v>167</v>
      </c>
      <c r="C58" s="166">
        <v>45282.0</v>
      </c>
      <c r="D58" s="167">
        <v>51.0</v>
      </c>
      <c r="E58" s="164" t="s">
        <v>116</v>
      </c>
      <c r="F58" s="164">
        <v>161.0</v>
      </c>
      <c r="G58" s="168">
        <v>85.0</v>
      </c>
      <c r="H58" s="169">
        <v>32.79194475521778</v>
      </c>
      <c r="I58" s="164" t="s">
        <v>117</v>
      </c>
      <c r="J58" s="164">
        <v>3.0</v>
      </c>
      <c r="K58" s="170">
        <v>44896.0</v>
      </c>
      <c r="L58" s="164" t="s">
        <v>117</v>
      </c>
      <c r="M58" s="164">
        <v>1.0</v>
      </c>
      <c r="N58" s="170">
        <v>43952.0</v>
      </c>
      <c r="O58" s="164">
        <v>0.0</v>
      </c>
      <c r="P58" s="170">
        <v>44562.0</v>
      </c>
      <c r="Q58" s="164" t="s">
        <v>118</v>
      </c>
      <c r="R58" s="165" t="s">
        <v>131</v>
      </c>
      <c r="S58" s="164" t="s">
        <v>168</v>
      </c>
      <c r="T58" s="164" t="s">
        <v>118</v>
      </c>
      <c r="U58" s="164">
        <v>2.0</v>
      </c>
      <c r="V58" s="164">
        <v>1.0</v>
      </c>
      <c r="W58" s="164">
        <v>3.0</v>
      </c>
      <c r="X58" s="164">
        <v>3.0</v>
      </c>
      <c r="Y58" s="164">
        <v>1.0</v>
      </c>
      <c r="Z58" s="164">
        <v>2.0</v>
      </c>
      <c r="AA58" s="164">
        <v>1.0</v>
      </c>
      <c r="AB58" s="164">
        <v>3.0</v>
      </c>
      <c r="AC58" s="164">
        <v>3.0</v>
      </c>
      <c r="AD58" s="164">
        <v>3.0</v>
      </c>
      <c r="AE58" s="164">
        <v>1.0</v>
      </c>
      <c r="AF58" s="164">
        <v>3.0</v>
      </c>
      <c r="AG58" s="164" t="s">
        <v>467</v>
      </c>
      <c r="AH58" s="180" t="s">
        <v>117</v>
      </c>
      <c r="AI58" s="164" t="s">
        <v>118</v>
      </c>
      <c r="AJ58" s="164" t="s">
        <v>118</v>
      </c>
      <c r="AK58" s="164" t="s">
        <v>117</v>
      </c>
      <c r="AL58" s="164" t="s">
        <v>118</v>
      </c>
      <c r="AM58" s="164" t="s">
        <v>118</v>
      </c>
      <c r="AN58" s="164" t="s">
        <v>118</v>
      </c>
      <c r="AO58" s="164" t="s">
        <v>117</v>
      </c>
      <c r="AP58" s="164" t="s">
        <v>118</v>
      </c>
      <c r="AQ58" s="164" t="s">
        <v>118</v>
      </c>
      <c r="AR58" s="164" t="s">
        <v>118</v>
      </c>
      <c r="AS58" s="165" t="s">
        <v>119</v>
      </c>
      <c r="AT58" s="164" t="s">
        <v>118</v>
      </c>
      <c r="AU58" s="164" t="s">
        <v>311</v>
      </c>
      <c r="AV58" s="164">
        <v>80.0</v>
      </c>
      <c r="AW58" s="164">
        <v>25.0</v>
      </c>
      <c r="AX58" s="164" t="s">
        <v>141</v>
      </c>
      <c r="AY58" s="164">
        <v>1191.0</v>
      </c>
      <c r="AZ58" s="171" t="s">
        <v>142</v>
      </c>
      <c r="BA58" s="164">
        <v>5.0</v>
      </c>
      <c r="BB58" s="164" t="s">
        <v>135</v>
      </c>
      <c r="BC58" s="164" t="s">
        <v>171</v>
      </c>
      <c r="BD58" s="172">
        <v>5.0</v>
      </c>
      <c r="BE58" s="164" t="s">
        <v>127</v>
      </c>
      <c r="BF58" s="164">
        <v>1330.0</v>
      </c>
      <c r="BG58" s="164">
        <v>720.0</v>
      </c>
      <c r="BH58" s="172">
        <v>24.0</v>
      </c>
      <c r="BI58" s="172">
        <v>-0.4</v>
      </c>
      <c r="BJ58" s="173" t="s">
        <v>128</v>
      </c>
      <c r="BK58" s="172">
        <v>6.0</v>
      </c>
      <c r="BL58" s="172" t="s">
        <v>129</v>
      </c>
      <c r="BM58" s="172">
        <v>3.0</v>
      </c>
      <c r="BN58" s="172" t="s">
        <v>129</v>
      </c>
      <c r="BO58" s="174">
        <v>9.0</v>
      </c>
      <c r="BP58" s="175" t="s">
        <v>146</v>
      </c>
      <c r="BQ58" s="174">
        <v>13.0</v>
      </c>
      <c r="BR58" s="175" t="s">
        <v>146</v>
      </c>
      <c r="BS58" s="176">
        <v>28.0</v>
      </c>
      <c r="BT58" s="177">
        <v>6.142241379310345</v>
      </c>
      <c r="BU58" s="177">
        <v>0.010968875502008032</v>
      </c>
      <c r="BV58" s="178">
        <v>1.0428125000000001</v>
      </c>
      <c r="BW58" s="164"/>
      <c r="BX58" s="164"/>
      <c r="BY58" s="164"/>
      <c r="BZ58" s="164"/>
      <c r="CA58" s="164"/>
      <c r="CB58" s="164"/>
      <c r="CC58" s="164"/>
      <c r="CD58" s="164"/>
      <c r="CE58" s="164"/>
    </row>
    <row r="59">
      <c r="A59" s="164" t="s">
        <v>494</v>
      </c>
      <c r="B59" s="165" t="s">
        <v>167</v>
      </c>
      <c r="C59" s="166">
        <v>45458.0</v>
      </c>
      <c r="D59" s="167">
        <v>41.0</v>
      </c>
      <c r="E59" s="164" t="s">
        <v>116</v>
      </c>
      <c r="F59" s="164">
        <v>168.0</v>
      </c>
      <c r="G59" s="168">
        <v>95.0</v>
      </c>
      <c r="H59" s="169">
        <v>33.659297052154194</v>
      </c>
      <c r="I59" s="164" t="s">
        <v>117</v>
      </c>
      <c r="J59" s="164">
        <v>2.0</v>
      </c>
      <c r="K59" s="170" t="s">
        <v>119</v>
      </c>
      <c r="L59" s="164" t="s">
        <v>117</v>
      </c>
      <c r="M59" s="164">
        <v>1.0</v>
      </c>
      <c r="N59" s="170">
        <v>44574.0</v>
      </c>
      <c r="O59" s="164" t="s">
        <v>119</v>
      </c>
      <c r="P59" s="170" t="s">
        <v>119</v>
      </c>
      <c r="Q59" s="164" t="s">
        <v>118</v>
      </c>
      <c r="R59" s="165" t="s">
        <v>131</v>
      </c>
      <c r="S59" s="164" t="s">
        <v>177</v>
      </c>
      <c r="T59" s="164" t="s">
        <v>118</v>
      </c>
      <c r="U59" s="164">
        <v>2.0</v>
      </c>
      <c r="V59" s="164">
        <v>2.0</v>
      </c>
      <c r="W59" s="164">
        <v>2.0</v>
      </c>
      <c r="X59" s="164">
        <v>2.0</v>
      </c>
      <c r="Y59" s="164">
        <v>2.0</v>
      </c>
      <c r="Z59" s="164">
        <v>1.0</v>
      </c>
      <c r="AA59" s="164">
        <v>2.0</v>
      </c>
      <c r="AB59" s="164">
        <v>1.0</v>
      </c>
      <c r="AC59" s="164">
        <v>1.0</v>
      </c>
      <c r="AD59" s="164">
        <v>3.0</v>
      </c>
      <c r="AE59" s="164">
        <v>1.0</v>
      </c>
      <c r="AF59" s="164">
        <v>1.0</v>
      </c>
      <c r="AG59" s="164" t="s">
        <v>495</v>
      </c>
      <c r="AH59" s="165" t="s">
        <v>119</v>
      </c>
      <c r="AI59" s="165" t="s">
        <v>119</v>
      </c>
      <c r="AJ59" s="165" t="s">
        <v>119</v>
      </c>
      <c r="AK59" s="165" t="s">
        <v>119</v>
      </c>
      <c r="AL59" s="165" t="s">
        <v>119</v>
      </c>
      <c r="AM59" s="165" t="s">
        <v>119</v>
      </c>
      <c r="AN59" s="165" t="s">
        <v>119</v>
      </c>
      <c r="AO59" s="165" t="s">
        <v>119</v>
      </c>
      <c r="AP59" s="165" t="s">
        <v>119</v>
      </c>
      <c r="AQ59" s="165" t="s">
        <v>119</v>
      </c>
      <c r="AR59" s="165" t="s">
        <v>119</v>
      </c>
      <c r="AS59" s="165" t="s">
        <v>119</v>
      </c>
      <c r="AT59" s="165" t="s">
        <v>119</v>
      </c>
      <c r="AU59" s="165" t="s">
        <v>119</v>
      </c>
      <c r="AV59" s="164">
        <v>65.0</v>
      </c>
      <c r="AW59" s="164">
        <v>32.0</v>
      </c>
      <c r="AX59" s="164" t="s">
        <v>141</v>
      </c>
      <c r="AY59" s="165" t="s">
        <v>119</v>
      </c>
      <c r="AZ59" s="165" t="s">
        <v>119</v>
      </c>
      <c r="BA59" s="164">
        <v>13.0</v>
      </c>
      <c r="BB59" s="164" t="s">
        <v>125</v>
      </c>
      <c r="BC59" s="165" t="s">
        <v>119</v>
      </c>
      <c r="BD59" s="165"/>
      <c r="BE59" s="165" t="s">
        <v>119</v>
      </c>
      <c r="BF59" s="164">
        <v>884.0</v>
      </c>
      <c r="BG59" s="165" t="s">
        <v>119</v>
      </c>
      <c r="BH59" s="186">
        <v>30.0</v>
      </c>
      <c r="BI59" s="186">
        <v>1.4</v>
      </c>
      <c r="BJ59" s="187" t="s">
        <v>128</v>
      </c>
      <c r="BK59" s="165"/>
      <c r="BL59" s="165"/>
      <c r="BM59" s="165"/>
      <c r="BN59" s="165"/>
      <c r="BO59" s="174">
        <v>6.0</v>
      </c>
      <c r="BP59" s="175" t="s">
        <v>147</v>
      </c>
      <c r="BQ59" s="174">
        <v>4.0</v>
      </c>
      <c r="BR59" s="175" t="s">
        <v>129</v>
      </c>
      <c r="BS59" s="176">
        <v>30.0</v>
      </c>
      <c r="BT59" s="177">
        <v>7.413793103448278</v>
      </c>
      <c r="BU59" s="177">
        <v>0.010843373493975902</v>
      </c>
      <c r="BV59" s="178">
        <v>1.11825</v>
      </c>
      <c r="BW59" s="165"/>
      <c r="BX59" s="165"/>
      <c r="BY59" s="165"/>
      <c r="BZ59" s="165"/>
      <c r="CA59" s="165"/>
      <c r="CB59" s="165"/>
      <c r="CC59" s="165"/>
      <c r="CD59" s="165"/>
      <c r="CE59" s="165"/>
    </row>
    <row r="60">
      <c r="A60" s="164" t="s">
        <v>496</v>
      </c>
      <c r="B60" s="165" t="s">
        <v>167</v>
      </c>
      <c r="C60" s="166">
        <v>45458.0</v>
      </c>
      <c r="D60" s="167">
        <v>42.0</v>
      </c>
      <c r="E60" s="164" t="s">
        <v>145</v>
      </c>
      <c r="F60" s="164">
        <v>173.0</v>
      </c>
      <c r="G60" s="168">
        <v>75.0</v>
      </c>
      <c r="H60" s="169">
        <v>25.05930702662969</v>
      </c>
      <c r="I60" s="164" t="s">
        <v>117</v>
      </c>
      <c r="J60" s="164">
        <v>2.0</v>
      </c>
      <c r="K60" s="165" t="s">
        <v>119</v>
      </c>
      <c r="L60" s="164" t="s">
        <v>117</v>
      </c>
      <c r="M60" s="164">
        <v>2.0</v>
      </c>
      <c r="N60" s="192">
        <v>44075.0</v>
      </c>
      <c r="O60" s="164">
        <v>0.0</v>
      </c>
      <c r="P60" s="170">
        <v>44562.0</v>
      </c>
      <c r="Q60" s="164" t="s">
        <v>118</v>
      </c>
      <c r="R60" s="165" t="s">
        <v>131</v>
      </c>
      <c r="S60" s="164" t="s">
        <v>168</v>
      </c>
      <c r="T60" s="164" t="s">
        <v>118</v>
      </c>
      <c r="U60" s="164">
        <v>1.0</v>
      </c>
      <c r="V60" s="164">
        <v>1.0</v>
      </c>
      <c r="W60" s="164">
        <v>1.0</v>
      </c>
      <c r="X60" s="164">
        <v>2.0</v>
      </c>
      <c r="Y60" s="164">
        <v>1.0</v>
      </c>
      <c r="Z60" s="164">
        <v>1.0</v>
      </c>
      <c r="AA60" s="164">
        <v>1.0</v>
      </c>
      <c r="AB60" s="164">
        <v>1.0</v>
      </c>
      <c r="AC60" s="164">
        <v>3.0</v>
      </c>
      <c r="AD60" s="164">
        <v>3.0</v>
      </c>
      <c r="AE60" s="164">
        <v>1.0</v>
      </c>
      <c r="AF60" s="164">
        <v>1.0</v>
      </c>
      <c r="AG60" s="179" t="s">
        <v>497</v>
      </c>
      <c r="AH60" s="164" t="s">
        <v>118</v>
      </c>
      <c r="AI60" s="164" t="s">
        <v>118</v>
      </c>
      <c r="AJ60" s="164" t="s">
        <v>118</v>
      </c>
      <c r="AK60" s="164" t="s">
        <v>118</v>
      </c>
      <c r="AL60" s="164" t="s">
        <v>118</v>
      </c>
      <c r="AM60" s="164" t="s">
        <v>118</v>
      </c>
      <c r="AN60" s="164" t="s">
        <v>118</v>
      </c>
      <c r="AO60" s="164" t="s">
        <v>118</v>
      </c>
      <c r="AP60" s="164" t="s">
        <v>118</v>
      </c>
      <c r="AQ60" s="164" t="s">
        <v>118</v>
      </c>
      <c r="AR60" s="164" t="s">
        <v>117</v>
      </c>
      <c r="AS60" s="164" t="s">
        <v>498</v>
      </c>
      <c r="AT60" s="164" t="s">
        <v>118</v>
      </c>
      <c r="AU60" s="164" t="s">
        <v>447</v>
      </c>
      <c r="AV60" s="164">
        <v>70.0</v>
      </c>
      <c r="AW60" s="164">
        <v>26.0</v>
      </c>
      <c r="AX60" s="164" t="s">
        <v>141</v>
      </c>
      <c r="AY60" s="164" t="s">
        <v>119</v>
      </c>
      <c r="AZ60" s="171" t="s">
        <v>124</v>
      </c>
      <c r="BA60" s="164">
        <v>10.0</v>
      </c>
      <c r="BB60" s="164" t="s">
        <v>125</v>
      </c>
      <c r="BC60" s="164" t="s">
        <v>201</v>
      </c>
      <c r="BD60" s="172">
        <v>3.0</v>
      </c>
      <c r="BE60" s="164" t="s">
        <v>162</v>
      </c>
      <c r="BF60" s="164">
        <v>1383.0</v>
      </c>
      <c r="BG60" s="164">
        <v>896.0</v>
      </c>
      <c r="BH60" s="172">
        <v>29.0</v>
      </c>
      <c r="BI60" s="172">
        <v>0.5</v>
      </c>
      <c r="BJ60" s="173" t="s">
        <v>128</v>
      </c>
      <c r="BK60" s="164"/>
      <c r="BL60" s="164"/>
      <c r="BM60" s="164"/>
      <c r="BN60" s="164"/>
      <c r="BO60" s="174">
        <v>7.0</v>
      </c>
      <c r="BP60" s="175" t="s">
        <v>147</v>
      </c>
      <c r="BQ60" s="174">
        <v>9.0</v>
      </c>
      <c r="BR60" s="175" t="s">
        <v>147</v>
      </c>
      <c r="BS60" s="176">
        <v>31.0</v>
      </c>
      <c r="BT60" s="177">
        <v>7.586206896551726</v>
      </c>
      <c r="BU60" s="177">
        <v>0.010943775100401605</v>
      </c>
      <c r="BV60" s="178">
        <v>1.2220624999999998</v>
      </c>
      <c r="BW60" s="164"/>
      <c r="BX60" s="164"/>
      <c r="BY60" s="164"/>
      <c r="BZ60" s="164"/>
      <c r="CA60" s="164"/>
      <c r="CB60" s="164"/>
      <c r="CC60" s="164"/>
      <c r="CD60" s="164"/>
      <c r="CE60" s="164"/>
    </row>
    <row r="61">
      <c r="A61" s="164" t="s">
        <v>499</v>
      </c>
      <c r="B61" s="165" t="s">
        <v>167</v>
      </c>
      <c r="C61" s="166">
        <v>45458.0</v>
      </c>
      <c r="D61" s="167">
        <v>44.0</v>
      </c>
      <c r="E61" s="164" t="s">
        <v>116</v>
      </c>
      <c r="F61" s="164">
        <v>159.0</v>
      </c>
      <c r="G61" s="168">
        <v>80.0</v>
      </c>
      <c r="H61" s="169">
        <v>31.644317867172976</v>
      </c>
      <c r="I61" s="164" t="s">
        <v>117</v>
      </c>
      <c r="J61" s="164">
        <v>3.0</v>
      </c>
      <c r="K61" s="170">
        <v>44648.0</v>
      </c>
      <c r="L61" s="164" t="s">
        <v>117</v>
      </c>
      <c r="M61" s="164">
        <v>2.0</v>
      </c>
      <c r="N61" s="192">
        <v>44573.0</v>
      </c>
      <c r="O61" s="164">
        <v>1.0</v>
      </c>
      <c r="P61" s="170">
        <v>45383.0</v>
      </c>
      <c r="Q61" s="164" t="s">
        <v>118</v>
      </c>
      <c r="R61" s="165" t="s">
        <v>131</v>
      </c>
      <c r="S61" s="164" t="s">
        <v>168</v>
      </c>
      <c r="T61" s="164" t="s">
        <v>118</v>
      </c>
      <c r="U61" s="164">
        <v>1.0</v>
      </c>
      <c r="V61" s="164">
        <v>1.0</v>
      </c>
      <c r="W61" s="164">
        <v>3.0</v>
      </c>
      <c r="X61" s="164">
        <v>3.0</v>
      </c>
      <c r="Y61" s="164">
        <v>1.0</v>
      </c>
      <c r="Z61" s="164">
        <v>1.0</v>
      </c>
      <c r="AA61" s="164">
        <v>1.0</v>
      </c>
      <c r="AB61" s="164">
        <v>1.0</v>
      </c>
      <c r="AC61" s="164">
        <v>1.0</v>
      </c>
      <c r="AD61" s="164">
        <v>1.0</v>
      </c>
      <c r="AE61" s="164">
        <v>1.0</v>
      </c>
      <c r="AF61" s="164">
        <v>1.0</v>
      </c>
      <c r="AG61" s="179" t="s">
        <v>500</v>
      </c>
      <c r="AH61" s="164" t="s">
        <v>118</v>
      </c>
      <c r="AI61" s="164" t="s">
        <v>118</v>
      </c>
      <c r="AJ61" s="164" t="s">
        <v>118</v>
      </c>
      <c r="AK61" s="164" t="s">
        <v>118</v>
      </c>
      <c r="AL61" s="164" t="s">
        <v>118</v>
      </c>
      <c r="AM61" s="164" t="s">
        <v>118</v>
      </c>
      <c r="AN61" s="164" t="s">
        <v>118</v>
      </c>
      <c r="AO61" s="164" t="s">
        <v>117</v>
      </c>
      <c r="AP61" s="164" t="s">
        <v>118</v>
      </c>
      <c r="AQ61" s="164" t="s">
        <v>118</v>
      </c>
      <c r="AR61" s="164" t="s">
        <v>117</v>
      </c>
      <c r="AS61" s="164" t="s">
        <v>501</v>
      </c>
      <c r="AT61" s="164" t="s">
        <v>117</v>
      </c>
      <c r="AU61" s="164" t="s">
        <v>460</v>
      </c>
      <c r="AV61" s="164">
        <v>60.0</v>
      </c>
      <c r="AW61" s="164">
        <v>29.0</v>
      </c>
      <c r="AX61" s="164" t="s">
        <v>141</v>
      </c>
      <c r="AY61" s="164" t="s">
        <v>119</v>
      </c>
      <c r="AZ61" s="171" t="s">
        <v>142</v>
      </c>
      <c r="BA61" s="164">
        <v>10.0</v>
      </c>
      <c r="BB61" s="164" t="s">
        <v>125</v>
      </c>
      <c r="BC61" s="164" t="s">
        <v>153</v>
      </c>
      <c r="BD61" s="172">
        <v>4.0</v>
      </c>
      <c r="BE61" s="164" t="s">
        <v>127</v>
      </c>
      <c r="BF61" s="164">
        <v>885.0</v>
      </c>
      <c r="BG61" s="164">
        <v>75.0</v>
      </c>
      <c r="BH61" s="172">
        <v>23.0</v>
      </c>
      <c r="BI61" s="172">
        <v>-0.5</v>
      </c>
      <c r="BJ61" s="173" t="s">
        <v>128</v>
      </c>
      <c r="BK61" s="164"/>
      <c r="BL61" s="164"/>
      <c r="BM61" s="164"/>
      <c r="BN61" s="164"/>
      <c r="BO61" s="174">
        <v>4.0</v>
      </c>
      <c r="BP61" s="175" t="s">
        <v>129</v>
      </c>
      <c r="BQ61" s="174">
        <v>15.0</v>
      </c>
      <c r="BR61" s="175" t="s">
        <v>192</v>
      </c>
      <c r="BS61" s="176">
        <v>32.0</v>
      </c>
      <c r="BT61" s="177">
        <v>5.969590643274853</v>
      </c>
      <c r="BU61" s="177">
        <v>0.01174719887955182</v>
      </c>
      <c r="BV61" s="193"/>
      <c r="BW61" s="164"/>
      <c r="BX61" s="164"/>
      <c r="BY61" s="164"/>
      <c r="BZ61" s="164"/>
      <c r="CA61" s="164"/>
      <c r="CB61" s="164"/>
      <c r="CC61" s="164"/>
      <c r="CD61" s="164"/>
      <c r="CE61" s="164"/>
    </row>
    <row r="62">
      <c r="A62" s="164" t="s">
        <v>503</v>
      </c>
      <c r="B62" s="165" t="s">
        <v>167</v>
      </c>
      <c r="C62" s="166">
        <v>45458.0</v>
      </c>
      <c r="D62" s="167">
        <v>38.0</v>
      </c>
      <c r="E62" s="164" t="s">
        <v>145</v>
      </c>
      <c r="F62" s="164">
        <v>171.0</v>
      </c>
      <c r="G62" s="168">
        <v>100.0</v>
      </c>
      <c r="H62" s="169">
        <v>34.198556820902155</v>
      </c>
      <c r="I62" s="164" t="s">
        <v>117</v>
      </c>
      <c r="J62" s="164" t="s">
        <v>119</v>
      </c>
      <c r="K62" s="164" t="s">
        <v>119</v>
      </c>
      <c r="L62" s="164" t="s">
        <v>117</v>
      </c>
      <c r="M62" s="164">
        <v>2.0</v>
      </c>
      <c r="N62" s="170">
        <v>44013.0</v>
      </c>
      <c r="O62" s="164">
        <v>0.0</v>
      </c>
      <c r="P62" s="170">
        <v>44256.0</v>
      </c>
      <c r="Q62" s="164" t="s">
        <v>117</v>
      </c>
      <c r="R62" s="165" t="s">
        <v>225</v>
      </c>
      <c r="S62" s="164" t="s">
        <v>168</v>
      </c>
      <c r="T62" s="164" t="s">
        <v>118</v>
      </c>
      <c r="U62" s="164">
        <v>2.0</v>
      </c>
      <c r="V62" s="164">
        <v>1.0</v>
      </c>
      <c r="W62" s="164">
        <v>2.0</v>
      </c>
      <c r="X62" s="164">
        <v>2.0</v>
      </c>
      <c r="Y62" s="164">
        <v>1.0</v>
      </c>
      <c r="Z62" s="164">
        <v>1.0</v>
      </c>
      <c r="AA62" s="164">
        <v>2.0</v>
      </c>
      <c r="AB62" s="164">
        <v>1.0</v>
      </c>
      <c r="AC62" s="164">
        <v>3.0</v>
      </c>
      <c r="AD62" s="164">
        <v>1.0</v>
      </c>
      <c r="AE62" s="164">
        <v>1.0</v>
      </c>
      <c r="AF62" s="164">
        <v>1.0</v>
      </c>
      <c r="AG62" s="179" t="s">
        <v>504</v>
      </c>
      <c r="AH62" s="164" t="s">
        <v>118</v>
      </c>
      <c r="AI62" s="164" t="s">
        <v>118</v>
      </c>
      <c r="AJ62" s="164" t="s">
        <v>118</v>
      </c>
      <c r="AK62" s="164" t="s">
        <v>118</v>
      </c>
      <c r="AL62" s="164" t="s">
        <v>118</v>
      </c>
      <c r="AM62" s="164" t="s">
        <v>118</v>
      </c>
      <c r="AN62" s="164" t="s">
        <v>118</v>
      </c>
      <c r="AO62" s="164" t="s">
        <v>118</v>
      </c>
      <c r="AP62" s="164" t="s">
        <v>118</v>
      </c>
      <c r="AQ62" s="164" t="s">
        <v>118</v>
      </c>
      <c r="AR62" s="164" t="s">
        <v>117</v>
      </c>
      <c r="AS62" s="164" t="s">
        <v>504</v>
      </c>
      <c r="AT62" s="164" t="s">
        <v>118</v>
      </c>
      <c r="AU62" s="164" t="s">
        <v>380</v>
      </c>
      <c r="AV62" s="164">
        <v>75.0</v>
      </c>
      <c r="AW62" s="164">
        <v>28.0</v>
      </c>
      <c r="AX62" s="164" t="s">
        <v>141</v>
      </c>
      <c r="AY62" s="164">
        <v>1539.0</v>
      </c>
      <c r="AZ62" s="171" t="s">
        <v>142</v>
      </c>
      <c r="BA62" s="164">
        <v>14.0</v>
      </c>
      <c r="BB62" s="164" t="s">
        <v>125</v>
      </c>
      <c r="BC62" s="164" t="s">
        <v>157</v>
      </c>
      <c r="BD62" s="172">
        <v>7.0</v>
      </c>
      <c r="BE62" s="164" t="s">
        <v>127</v>
      </c>
      <c r="BF62" s="164">
        <v>1445.0</v>
      </c>
      <c r="BG62" s="164">
        <v>1202.0</v>
      </c>
      <c r="BH62" s="172">
        <v>29.0</v>
      </c>
      <c r="BI62" s="172">
        <v>1.5</v>
      </c>
      <c r="BJ62" s="173" t="s">
        <v>128</v>
      </c>
      <c r="BK62" s="164"/>
      <c r="BL62" s="164"/>
      <c r="BM62" s="164"/>
      <c r="BN62" s="164"/>
      <c r="BO62" s="174">
        <v>10.0</v>
      </c>
      <c r="BP62" s="175" t="s">
        <v>146</v>
      </c>
      <c r="BQ62" s="174">
        <v>3.0</v>
      </c>
      <c r="BR62" s="175" t="s">
        <v>129</v>
      </c>
      <c r="BS62" s="176">
        <v>33.0</v>
      </c>
      <c r="BT62" s="177">
        <v>4.382066276803118</v>
      </c>
      <c r="BU62" s="177">
        <v>0.011160714285714282</v>
      </c>
      <c r="BV62" s="193"/>
      <c r="BW62" s="164"/>
      <c r="BX62" s="164"/>
      <c r="BY62" s="164"/>
      <c r="BZ62" s="164"/>
      <c r="CA62" s="164"/>
      <c r="CB62" s="164"/>
      <c r="CC62" s="164"/>
      <c r="CD62" s="164"/>
      <c r="CE62" s="164"/>
    </row>
    <row r="63">
      <c r="A63" s="164" t="s">
        <v>505</v>
      </c>
      <c r="B63" s="165" t="s">
        <v>167</v>
      </c>
      <c r="C63" s="166">
        <v>45458.0</v>
      </c>
      <c r="D63" s="167">
        <v>40.0</v>
      </c>
      <c r="E63" s="164" t="s">
        <v>116</v>
      </c>
      <c r="F63" s="164">
        <v>16.0</v>
      </c>
      <c r="G63" s="168">
        <v>75.0</v>
      </c>
      <c r="H63" s="194" t="s">
        <v>733</v>
      </c>
      <c r="I63" s="164" t="s">
        <v>117</v>
      </c>
      <c r="J63" s="164">
        <v>3.0</v>
      </c>
      <c r="K63" s="170">
        <v>44581.0</v>
      </c>
      <c r="L63" s="164" t="s">
        <v>117</v>
      </c>
      <c r="M63" s="164">
        <v>1.0</v>
      </c>
      <c r="N63" s="170">
        <v>44317.0</v>
      </c>
      <c r="O63" s="164">
        <v>1.0</v>
      </c>
      <c r="P63" s="164" t="s">
        <v>119</v>
      </c>
      <c r="Q63" s="164" t="s">
        <v>118</v>
      </c>
      <c r="R63" s="165" t="s">
        <v>131</v>
      </c>
      <c r="S63" s="164" t="s">
        <v>188</v>
      </c>
      <c r="T63" s="164" t="s">
        <v>118</v>
      </c>
      <c r="U63" s="164">
        <v>1.0</v>
      </c>
      <c r="V63" s="164">
        <v>1.0</v>
      </c>
      <c r="W63" s="164">
        <v>1.0</v>
      </c>
      <c r="X63" s="164">
        <v>1.0</v>
      </c>
      <c r="Y63" s="164">
        <v>1.0</v>
      </c>
      <c r="Z63" s="164">
        <v>1.0</v>
      </c>
      <c r="AA63" s="164">
        <v>1.0</v>
      </c>
      <c r="AB63" s="164">
        <v>1.0</v>
      </c>
      <c r="AC63" s="164">
        <v>3.0</v>
      </c>
      <c r="AD63" s="164">
        <v>1.0</v>
      </c>
      <c r="AE63" s="164">
        <v>1.0</v>
      </c>
      <c r="AF63" s="164">
        <v>1.0</v>
      </c>
      <c r="AG63" s="179" t="s">
        <v>506</v>
      </c>
      <c r="AH63" s="164" t="s">
        <v>118</v>
      </c>
      <c r="AI63" s="164" t="s">
        <v>118</v>
      </c>
      <c r="AJ63" s="164" t="s">
        <v>117</v>
      </c>
      <c r="AK63" s="164" t="s">
        <v>118</v>
      </c>
      <c r="AL63" s="164" t="s">
        <v>118</v>
      </c>
      <c r="AM63" s="164" t="s">
        <v>118</v>
      </c>
      <c r="AN63" s="164" t="s">
        <v>118</v>
      </c>
      <c r="AO63" s="164" t="s">
        <v>118</v>
      </c>
      <c r="AP63" s="164" t="s">
        <v>118</v>
      </c>
      <c r="AQ63" s="164" t="s">
        <v>118</v>
      </c>
      <c r="AR63" s="164" t="s">
        <v>117</v>
      </c>
      <c r="AS63" s="164" t="s">
        <v>507</v>
      </c>
      <c r="AT63" s="164" t="s">
        <v>156</v>
      </c>
      <c r="AU63" s="164" t="s">
        <v>508</v>
      </c>
      <c r="AV63" s="164">
        <v>30.0</v>
      </c>
      <c r="AW63" s="164">
        <v>41.0</v>
      </c>
      <c r="AX63" s="164" t="s">
        <v>206</v>
      </c>
      <c r="AY63" s="164">
        <v>0.0</v>
      </c>
      <c r="AZ63" s="171" t="s">
        <v>142</v>
      </c>
      <c r="BA63" s="164">
        <v>11.0</v>
      </c>
      <c r="BB63" s="164" t="s">
        <v>125</v>
      </c>
      <c r="BC63" s="164" t="s">
        <v>171</v>
      </c>
      <c r="BD63" s="172">
        <v>5.0</v>
      </c>
      <c r="BE63" s="164" t="s">
        <v>32</v>
      </c>
      <c r="BF63" s="164">
        <v>1141.0</v>
      </c>
      <c r="BG63" s="165" t="s">
        <v>119</v>
      </c>
      <c r="BH63" s="186">
        <v>29.0</v>
      </c>
      <c r="BI63" s="186">
        <v>1.1</v>
      </c>
      <c r="BJ63" s="187" t="s">
        <v>128</v>
      </c>
      <c r="BK63" s="165"/>
      <c r="BL63" s="165"/>
      <c r="BM63" s="165"/>
      <c r="BN63" s="165"/>
      <c r="BO63" s="174">
        <v>18.0</v>
      </c>
      <c r="BP63" s="175" t="s">
        <v>192</v>
      </c>
      <c r="BQ63" s="174">
        <v>13.0</v>
      </c>
      <c r="BR63" s="175" t="s">
        <v>146</v>
      </c>
      <c r="BS63" s="176">
        <v>34.0</v>
      </c>
      <c r="BT63" s="177">
        <v>3.0003898635477584</v>
      </c>
      <c r="BU63" s="177">
        <v>0.01187850140056022</v>
      </c>
      <c r="BV63" s="193"/>
      <c r="BW63" s="165"/>
      <c r="BX63" s="165"/>
      <c r="BY63" s="165"/>
      <c r="BZ63" s="165"/>
      <c r="CA63" s="165"/>
      <c r="CB63" s="165"/>
      <c r="CC63" s="165"/>
      <c r="CD63" s="165"/>
      <c r="CE63" s="165"/>
    </row>
    <row r="64">
      <c r="A64" s="164" t="s">
        <v>509</v>
      </c>
      <c r="B64" s="165" t="s">
        <v>167</v>
      </c>
      <c r="C64" s="166">
        <v>45458.0</v>
      </c>
      <c r="D64" s="167">
        <v>45.0</v>
      </c>
      <c r="E64" s="164" t="s">
        <v>145</v>
      </c>
      <c r="F64" s="164">
        <v>169.0</v>
      </c>
      <c r="G64" s="168">
        <v>83.0</v>
      </c>
      <c r="H64" s="169">
        <v>29.060607121599382</v>
      </c>
      <c r="I64" s="164" t="s">
        <v>117</v>
      </c>
      <c r="J64" s="164">
        <v>2.0</v>
      </c>
      <c r="K64" s="170">
        <v>44472.0</v>
      </c>
      <c r="L64" s="164" t="s">
        <v>117</v>
      </c>
      <c r="M64" s="164">
        <v>2.0</v>
      </c>
      <c r="N64" s="170">
        <v>44531.0</v>
      </c>
      <c r="O64" s="164">
        <v>1.0</v>
      </c>
      <c r="P64" s="170">
        <v>45358.0</v>
      </c>
      <c r="Q64" s="164" t="s">
        <v>118</v>
      </c>
      <c r="R64" s="165" t="s">
        <v>131</v>
      </c>
      <c r="S64" s="164" t="s">
        <v>168</v>
      </c>
      <c r="T64" s="164" t="s">
        <v>118</v>
      </c>
      <c r="U64" s="164">
        <v>2.0</v>
      </c>
      <c r="V64" s="164">
        <v>1.0</v>
      </c>
      <c r="W64" s="164">
        <v>3.0</v>
      </c>
      <c r="X64" s="164">
        <v>2.0</v>
      </c>
      <c r="Y64" s="164">
        <v>3.0</v>
      </c>
      <c r="Z64" s="164">
        <v>1.0</v>
      </c>
      <c r="AA64" s="164">
        <v>3.0</v>
      </c>
      <c r="AB64" s="164">
        <v>1.0</v>
      </c>
      <c r="AC64" s="164">
        <v>1.0</v>
      </c>
      <c r="AD64" s="164">
        <v>1.0</v>
      </c>
      <c r="AE64" s="164">
        <v>1.0</v>
      </c>
      <c r="AF64" s="164">
        <v>1.0</v>
      </c>
      <c r="AG64" s="179" t="s">
        <v>510</v>
      </c>
      <c r="AH64" s="164" t="s">
        <v>118</v>
      </c>
      <c r="AI64" s="164" t="s">
        <v>118</v>
      </c>
      <c r="AJ64" s="164" t="s">
        <v>118</v>
      </c>
      <c r="AK64" s="164" t="s">
        <v>117</v>
      </c>
      <c r="AL64" s="164" t="s">
        <v>118</v>
      </c>
      <c r="AM64" s="164" t="s">
        <v>118</v>
      </c>
      <c r="AN64" s="164" t="s">
        <v>118</v>
      </c>
      <c r="AO64" s="164" t="s">
        <v>118</v>
      </c>
      <c r="AP64" s="164" t="s">
        <v>118</v>
      </c>
      <c r="AQ64" s="164" t="s">
        <v>118</v>
      </c>
      <c r="AR64" s="164" t="s">
        <v>118</v>
      </c>
      <c r="AS64" s="165" t="s">
        <v>119</v>
      </c>
      <c r="AT64" s="164" t="s">
        <v>118</v>
      </c>
      <c r="AU64" s="164" t="s">
        <v>134</v>
      </c>
      <c r="AV64" s="164">
        <v>79.0</v>
      </c>
      <c r="AW64" s="164">
        <v>34.0</v>
      </c>
      <c r="AX64" s="164" t="s">
        <v>141</v>
      </c>
      <c r="AY64" s="164">
        <v>2880.0</v>
      </c>
      <c r="AZ64" s="171" t="s">
        <v>142</v>
      </c>
      <c r="BA64" s="164">
        <v>12.0</v>
      </c>
      <c r="BB64" s="164" t="s">
        <v>125</v>
      </c>
      <c r="BC64" s="164" t="s">
        <v>149</v>
      </c>
      <c r="BD64" s="172">
        <v>8.0</v>
      </c>
      <c r="BE64" s="164" t="s">
        <v>127</v>
      </c>
      <c r="BF64" s="164">
        <v>927.0</v>
      </c>
      <c r="BG64" s="164">
        <v>100.0</v>
      </c>
      <c r="BH64" s="172">
        <v>2.0</v>
      </c>
      <c r="BI64" s="172">
        <v>-1.0</v>
      </c>
      <c r="BJ64" s="173" t="s">
        <v>128</v>
      </c>
      <c r="BK64" s="164"/>
      <c r="BL64" s="164"/>
      <c r="BM64" s="164"/>
      <c r="BN64" s="164"/>
      <c r="BO64" s="174">
        <v>13.0</v>
      </c>
      <c r="BP64" s="175" t="s">
        <v>146</v>
      </c>
      <c r="BQ64" s="174">
        <v>18.0</v>
      </c>
      <c r="BR64" s="175" t="s">
        <v>192</v>
      </c>
      <c r="BS64" s="176">
        <v>35.0</v>
      </c>
      <c r="BT64" s="177">
        <v>4.330604288499026</v>
      </c>
      <c r="BU64" s="177">
        <v>0.013270308123249298</v>
      </c>
      <c r="BV64" s="193"/>
      <c r="BW64" s="164"/>
      <c r="BX64" s="164"/>
      <c r="BY64" s="164"/>
      <c r="BZ64" s="164"/>
      <c r="CA64" s="164"/>
      <c r="CB64" s="164"/>
      <c r="CC64" s="164"/>
      <c r="CD64" s="164"/>
      <c r="CE64" s="164"/>
    </row>
    <row r="65">
      <c r="A65" s="164" t="s">
        <v>511</v>
      </c>
      <c r="B65" s="165" t="s">
        <v>167</v>
      </c>
      <c r="C65" s="166">
        <v>45479.0</v>
      </c>
      <c r="D65" s="167">
        <v>54.0</v>
      </c>
      <c r="E65" s="164" t="s">
        <v>116</v>
      </c>
      <c r="F65" s="164">
        <v>167.0</v>
      </c>
      <c r="G65" s="168">
        <v>68.0</v>
      </c>
      <c r="H65" s="169">
        <v>24.38237297859371</v>
      </c>
      <c r="I65" s="164" t="s">
        <v>117</v>
      </c>
      <c r="J65" s="164">
        <v>2.0</v>
      </c>
      <c r="K65" s="170">
        <v>44228.0</v>
      </c>
      <c r="L65" s="164" t="s">
        <v>117</v>
      </c>
      <c r="M65" s="164">
        <v>1.0</v>
      </c>
      <c r="N65" s="170">
        <v>44197.0</v>
      </c>
      <c r="O65" s="164" t="s">
        <v>119</v>
      </c>
      <c r="P65" s="164" t="s">
        <v>119</v>
      </c>
      <c r="Q65" s="164" t="s">
        <v>118</v>
      </c>
      <c r="R65" s="165" t="s">
        <v>131</v>
      </c>
      <c r="S65" s="164" t="s">
        <v>168</v>
      </c>
      <c r="T65" s="164" t="s">
        <v>118</v>
      </c>
      <c r="U65" s="164">
        <v>1.0</v>
      </c>
      <c r="V65" s="164">
        <v>1.0</v>
      </c>
      <c r="W65" s="164">
        <v>3.0</v>
      </c>
      <c r="X65" s="164">
        <v>3.0</v>
      </c>
      <c r="Y65" s="164">
        <v>1.0</v>
      </c>
      <c r="Z65" s="164">
        <v>1.0</v>
      </c>
      <c r="AA65" s="164">
        <v>1.0</v>
      </c>
      <c r="AB65" s="164">
        <v>1.0</v>
      </c>
      <c r="AC65" s="164">
        <v>3.0</v>
      </c>
      <c r="AD65" s="164">
        <v>1.0</v>
      </c>
      <c r="AE65" s="164">
        <v>1.0</v>
      </c>
      <c r="AF65" s="164">
        <v>1.0</v>
      </c>
      <c r="AG65" s="179" t="s">
        <v>281</v>
      </c>
      <c r="AH65" s="164" t="s">
        <v>118</v>
      </c>
      <c r="AI65" s="164" t="s">
        <v>118</v>
      </c>
      <c r="AJ65" s="164" t="s">
        <v>118</v>
      </c>
      <c r="AK65" s="164" t="s">
        <v>118</v>
      </c>
      <c r="AL65" s="164" t="s">
        <v>118</v>
      </c>
      <c r="AM65" s="164" t="s">
        <v>118</v>
      </c>
      <c r="AN65" s="164" t="s">
        <v>118</v>
      </c>
      <c r="AO65" s="164" t="s">
        <v>118</v>
      </c>
      <c r="AP65" s="164" t="s">
        <v>118</v>
      </c>
      <c r="AQ65" s="164" t="s">
        <v>118</v>
      </c>
      <c r="AR65" s="164" t="s">
        <v>118</v>
      </c>
      <c r="AS65" s="164" t="s">
        <v>512</v>
      </c>
      <c r="AT65" s="164" t="s">
        <v>118</v>
      </c>
      <c r="AU65" s="164" t="s">
        <v>309</v>
      </c>
      <c r="AV65" s="164">
        <v>50.0</v>
      </c>
      <c r="AW65" s="164">
        <v>28.0</v>
      </c>
      <c r="AX65" s="164" t="s">
        <v>141</v>
      </c>
      <c r="AY65" s="164">
        <v>132.0</v>
      </c>
      <c r="AZ65" s="171" t="s">
        <v>142</v>
      </c>
      <c r="BA65" s="164">
        <v>16.0</v>
      </c>
      <c r="BB65" s="164" t="s">
        <v>125</v>
      </c>
      <c r="BC65" s="164" t="s">
        <v>136</v>
      </c>
      <c r="BD65" s="172">
        <v>6.0</v>
      </c>
      <c r="BE65" s="164" t="s">
        <v>127</v>
      </c>
      <c r="BF65" s="164">
        <v>1282.0</v>
      </c>
      <c r="BG65" s="165" t="s">
        <v>119</v>
      </c>
      <c r="BH65" s="186">
        <v>24.0</v>
      </c>
      <c r="BI65" s="186">
        <v>-0.4</v>
      </c>
      <c r="BJ65" s="187" t="s">
        <v>128</v>
      </c>
      <c r="BK65" s="165"/>
      <c r="BL65" s="165"/>
      <c r="BM65" s="165"/>
      <c r="BN65" s="165"/>
      <c r="BO65" s="174">
        <v>16.0</v>
      </c>
      <c r="BP65" s="175" t="s">
        <v>192</v>
      </c>
      <c r="BQ65" s="174">
        <v>12.0</v>
      </c>
      <c r="BR65" s="175" t="s">
        <v>146</v>
      </c>
      <c r="BS65" s="176">
        <v>36.0</v>
      </c>
      <c r="BT65" s="177">
        <v>4.4756335282651065</v>
      </c>
      <c r="BU65" s="177">
        <v>0.010582983193277313</v>
      </c>
      <c r="BV65" s="193"/>
      <c r="BW65" s="165"/>
      <c r="BX65" s="165"/>
      <c r="BY65" s="165"/>
      <c r="BZ65" s="165"/>
      <c r="CA65" s="165"/>
      <c r="CB65" s="165"/>
      <c r="CC65" s="165"/>
      <c r="CD65" s="165"/>
      <c r="CE65" s="165"/>
    </row>
    <row r="66">
      <c r="A66" s="164" t="s">
        <v>513</v>
      </c>
      <c r="B66" s="165" t="s">
        <v>167</v>
      </c>
      <c r="C66" s="166">
        <v>45479.0</v>
      </c>
      <c r="D66" s="167">
        <v>62.0</v>
      </c>
      <c r="E66" s="164" t="s">
        <v>116</v>
      </c>
      <c r="F66" s="164">
        <v>160.0</v>
      </c>
      <c r="G66" s="168">
        <v>58.0</v>
      </c>
      <c r="H66" s="169">
        <v>22.65625</v>
      </c>
      <c r="I66" s="164" t="s">
        <v>117</v>
      </c>
      <c r="J66" s="164">
        <v>3.0</v>
      </c>
      <c r="K66" s="164" t="s">
        <v>119</v>
      </c>
      <c r="L66" s="164" t="s">
        <v>117</v>
      </c>
      <c r="M66" s="164">
        <v>1.0</v>
      </c>
      <c r="N66" s="170">
        <v>44044.0</v>
      </c>
      <c r="O66" s="164">
        <v>0.0</v>
      </c>
      <c r="P66" s="164" t="s">
        <v>119</v>
      </c>
      <c r="Q66" s="164" t="s">
        <v>118</v>
      </c>
      <c r="R66" s="165" t="s">
        <v>131</v>
      </c>
      <c r="S66" s="164" t="s">
        <v>168</v>
      </c>
      <c r="T66" s="164" t="s">
        <v>118</v>
      </c>
      <c r="U66" s="164">
        <v>1.0</v>
      </c>
      <c r="V66" s="164">
        <v>1.0</v>
      </c>
      <c r="W66" s="164">
        <v>3.0</v>
      </c>
      <c r="X66" s="164">
        <v>2.0</v>
      </c>
      <c r="Y66" s="164">
        <v>2.0</v>
      </c>
      <c r="Z66" s="164">
        <v>1.0</v>
      </c>
      <c r="AA66" s="164">
        <v>1.0</v>
      </c>
      <c r="AB66" s="164">
        <v>1.0</v>
      </c>
      <c r="AC66" s="164">
        <v>3.0</v>
      </c>
      <c r="AD66" s="164">
        <v>1.0</v>
      </c>
      <c r="AE66" s="164">
        <v>1.0</v>
      </c>
      <c r="AF66" s="164">
        <v>1.0</v>
      </c>
      <c r="AG66" s="165" t="s">
        <v>119</v>
      </c>
      <c r="AH66" s="164" t="s">
        <v>118</v>
      </c>
      <c r="AI66" s="164" t="s">
        <v>118</v>
      </c>
      <c r="AJ66" s="164" t="s">
        <v>118</v>
      </c>
      <c r="AK66" s="164" t="s">
        <v>118</v>
      </c>
      <c r="AL66" s="164" t="s">
        <v>118</v>
      </c>
      <c r="AM66" s="164" t="s">
        <v>118</v>
      </c>
      <c r="AN66" s="164" t="s">
        <v>118</v>
      </c>
      <c r="AO66" s="164" t="s">
        <v>118</v>
      </c>
      <c r="AP66" s="164" t="s">
        <v>118</v>
      </c>
      <c r="AQ66" s="164" t="s">
        <v>118</v>
      </c>
      <c r="AR66" s="164" t="s">
        <v>118</v>
      </c>
      <c r="AS66" s="165" t="s">
        <v>119</v>
      </c>
      <c r="AT66" s="164" t="s">
        <v>156</v>
      </c>
      <c r="AU66" s="164" t="s">
        <v>514</v>
      </c>
      <c r="AV66" s="164">
        <v>65.0</v>
      </c>
      <c r="AW66" s="164">
        <v>36.0</v>
      </c>
      <c r="AX66" s="164" t="s">
        <v>206</v>
      </c>
      <c r="AY66" s="164">
        <v>7299.0</v>
      </c>
      <c r="AZ66" s="171" t="s">
        <v>124</v>
      </c>
      <c r="BA66" s="164">
        <v>14.0</v>
      </c>
      <c r="BB66" s="164" t="s">
        <v>125</v>
      </c>
      <c r="BC66" s="164" t="s">
        <v>149</v>
      </c>
      <c r="BD66" s="172">
        <v>8.0</v>
      </c>
      <c r="BE66" s="164" t="s">
        <v>127</v>
      </c>
      <c r="BF66" s="164">
        <v>1435.0</v>
      </c>
      <c r="BG66" s="165" t="s">
        <v>119</v>
      </c>
      <c r="BH66" s="186">
        <v>29.0</v>
      </c>
      <c r="BI66" s="186">
        <v>1.1</v>
      </c>
      <c r="BJ66" s="187" t="s">
        <v>128</v>
      </c>
      <c r="BK66" s="165"/>
      <c r="BL66" s="165"/>
      <c r="BM66" s="165"/>
      <c r="BN66" s="165"/>
      <c r="BO66" s="174">
        <v>22.0</v>
      </c>
      <c r="BP66" s="175" t="s">
        <v>192</v>
      </c>
      <c r="BQ66" s="174">
        <v>14.0</v>
      </c>
      <c r="BR66" s="175" t="s">
        <v>146</v>
      </c>
      <c r="BS66" s="176">
        <v>37.0</v>
      </c>
      <c r="BT66" s="177">
        <v>5.102534113060429</v>
      </c>
      <c r="BU66" s="177">
        <v>0.010084033613445377</v>
      </c>
      <c r="BV66" s="193"/>
      <c r="BW66" s="165"/>
      <c r="BX66" s="165"/>
      <c r="BY66" s="165"/>
      <c r="BZ66" s="165"/>
      <c r="CA66" s="165"/>
      <c r="CB66" s="165"/>
      <c r="CC66" s="165"/>
      <c r="CD66" s="165"/>
      <c r="CE66" s="165"/>
    </row>
    <row r="67">
      <c r="A67" s="164" t="s">
        <v>515</v>
      </c>
      <c r="B67" s="165" t="s">
        <v>167</v>
      </c>
      <c r="C67" s="166">
        <v>45507.0</v>
      </c>
      <c r="D67" s="167">
        <v>56.0</v>
      </c>
      <c r="E67" s="164" t="s">
        <v>116</v>
      </c>
      <c r="F67" s="164">
        <v>167.0</v>
      </c>
      <c r="G67" s="168">
        <v>57.0</v>
      </c>
      <c r="H67" s="169">
        <v>20.43816558499767</v>
      </c>
      <c r="I67" s="164" t="s">
        <v>117</v>
      </c>
      <c r="J67" s="164">
        <v>3.0</v>
      </c>
      <c r="K67" s="164" t="s">
        <v>119</v>
      </c>
      <c r="L67" s="164" t="s">
        <v>117</v>
      </c>
      <c r="M67" s="164">
        <v>1.0</v>
      </c>
      <c r="N67" s="170">
        <v>44044.0</v>
      </c>
      <c r="O67" s="164">
        <v>0.0</v>
      </c>
      <c r="P67" s="164" t="s">
        <v>119</v>
      </c>
      <c r="Q67" s="164" t="s">
        <v>118</v>
      </c>
      <c r="R67" s="165" t="s">
        <v>131</v>
      </c>
      <c r="S67" s="164" t="s">
        <v>177</v>
      </c>
      <c r="T67" s="165" t="s">
        <v>119</v>
      </c>
      <c r="U67" s="164">
        <v>1.0</v>
      </c>
      <c r="V67" s="164">
        <v>1.0</v>
      </c>
      <c r="W67" s="164">
        <v>1.0</v>
      </c>
      <c r="X67" s="164">
        <v>1.0</v>
      </c>
      <c r="Y67" s="164">
        <v>3.0</v>
      </c>
      <c r="Z67" s="164">
        <v>1.0</v>
      </c>
      <c r="AA67" s="164">
        <v>3.0</v>
      </c>
      <c r="AB67" s="164">
        <v>1.0</v>
      </c>
      <c r="AC67" s="164">
        <v>1.0</v>
      </c>
      <c r="AD67" s="164">
        <v>2.0</v>
      </c>
      <c r="AE67" s="164">
        <v>1.0</v>
      </c>
      <c r="AF67" s="164">
        <v>1.0</v>
      </c>
      <c r="AG67" s="165" t="s">
        <v>119</v>
      </c>
      <c r="AH67" s="164" t="s">
        <v>118</v>
      </c>
      <c r="AI67" s="164" t="s">
        <v>118</v>
      </c>
      <c r="AJ67" s="164" t="s">
        <v>118</v>
      </c>
      <c r="AK67" s="164" t="s">
        <v>118</v>
      </c>
      <c r="AL67" s="164" t="s">
        <v>118</v>
      </c>
      <c r="AM67" s="164" t="s">
        <v>118</v>
      </c>
      <c r="AN67" s="164" t="s">
        <v>118</v>
      </c>
      <c r="AO67" s="164" t="s">
        <v>118</v>
      </c>
      <c r="AP67" s="164" t="s">
        <v>118</v>
      </c>
      <c r="AQ67" s="164" t="s">
        <v>118</v>
      </c>
      <c r="AR67" s="164" t="s">
        <v>118</v>
      </c>
      <c r="AS67" s="164" t="s">
        <v>516</v>
      </c>
      <c r="AT67" s="164" t="s">
        <v>117</v>
      </c>
      <c r="AU67" s="164" t="s">
        <v>233</v>
      </c>
      <c r="AV67" s="164">
        <v>65.0</v>
      </c>
      <c r="AW67" s="164">
        <v>36.0</v>
      </c>
      <c r="AX67" s="164" t="s">
        <v>206</v>
      </c>
      <c r="AY67" s="164">
        <v>692.9999999999999</v>
      </c>
      <c r="AZ67" s="171" t="s">
        <v>142</v>
      </c>
      <c r="BA67" s="164">
        <v>9.0</v>
      </c>
      <c r="BB67" s="164" t="s">
        <v>125</v>
      </c>
      <c r="BC67" s="164" t="s">
        <v>171</v>
      </c>
      <c r="BD67" s="172">
        <v>6.0</v>
      </c>
      <c r="BE67" s="164" t="s">
        <v>127</v>
      </c>
      <c r="BF67" s="164">
        <v>1463.0</v>
      </c>
      <c r="BG67" s="165" t="s">
        <v>119</v>
      </c>
      <c r="BH67" s="186">
        <v>26.0</v>
      </c>
      <c r="BI67" s="186">
        <v>0.5</v>
      </c>
      <c r="BJ67" s="187" t="s">
        <v>128</v>
      </c>
      <c r="BK67" s="165"/>
      <c r="BL67" s="165"/>
      <c r="BM67" s="165"/>
      <c r="BN67" s="165"/>
      <c r="BO67" s="174">
        <v>16.0</v>
      </c>
      <c r="BP67" s="175" t="s">
        <v>192</v>
      </c>
      <c r="BQ67" s="174">
        <v>10.0</v>
      </c>
      <c r="BR67" s="175" t="s">
        <v>146</v>
      </c>
      <c r="BS67" s="176">
        <v>38.0</v>
      </c>
      <c r="BT67" s="177">
        <v>5.46588693957115</v>
      </c>
      <c r="BU67" s="177">
        <v>0.012526260504201676</v>
      </c>
      <c r="BV67" s="193"/>
      <c r="BW67" s="165"/>
      <c r="BX67" s="165"/>
      <c r="BY67" s="165"/>
      <c r="BZ67" s="165"/>
      <c r="CA67" s="165"/>
      <c r="CB67" s="165"/>
      <c r="CC67" s="165"/>
      <c r="CD67" s="165"/>
      <c r="CE67" s="165"/>
    </row>
    <row r="68">
      <c r="A68" s="164" t="s">
        <v>517</v>
      </c>
      <c r="B68" s="165" t="s">
        <v>167</v>
      </c>
      <c r="C68" s="166">
        <v>45479.0</v>
      </c>
      <c r="D68" s="167">
        <v>64.0</v>
      </c>
      <c r="E68" s="164" t="s">
        <v>145</v>
      </c>
      <c r="F68" s="164">
        <v>177.0</v>
      </c>
      <c r="G68" s="168">
        <v>80.0</v>
      </c>
      <c r="H68" s="169">
        <v>25.535446391522232</v>
      </c>
      <c r="I68" s="164" t="s">
        <v>117</v>
      </c>
      <c r="J68" s="164">
        <v>2.0</v>
      </c>
      <c r="K68" s="170">
        <v>44531.0</v>
      </c>
      <c r="L68" s="164" t="s">
        <v>117</v>
      </c>
      <c r="M68" s="164">
        <v>3.0</v>
      </c>
      <c r="N68" s="170">
        <v>44531.0</v>
      </c>
      <c r="O68" s="164">
        <v>2.0</v>
      </c>
      <c r="P68" s="170">
        <v>45352.0</v>
      </c>
      <c r="Q68" s="164" t="s">
        <v>118</v>
      </c>
      <c r="R68" s="165" t="s">
        <v>131</v>
      </c>
      <c r="S68" s="164" t="s">
        <v>168</v>
      </c>
      <c r="T68" s="164" t="s">
        <v>118</v>
      </c>
      <c r="U68" s="164">
        <v>2.0</v>
      </c>
      <c r="V68" s="164">
        <v>1.0</v>
      </c>
      <c r="W68" s="164">
        <v>3.0</v>
      </c>
      <c r="X68" s="164">
        <v>3.0</v>
      </c>
      <c r="Y68" s="164">
        <v>1.0</v>
      </c>
      <c r="Z68" s="164">
        <v>2.0</v>
      </c>
      <c r="AA68" s="164">
        <v>2.0</v>
      </c>
      <c r="AB68" s="164">
        <v>3.0</v>
      </c>
      <c r="AC68" s="164">
        <v>3.0</v>
      </c>
      <c r="AD68" s="164">
        <v>3.0</v>
      </c>
      <c r="AE68" s="164">
        <v>1.0</v>
      </c>
      <c r="AF68" s="164">
        <v>3.0</v>
      </c>
      <c r="AG68" s="165" t="s">
        <v>119</v>
      </c>
      <c r="AH68" s="164" t="s">
        <v>118</v>
      </c>
      <c r="AI68" s="164" t="s">
        <v>118</v>
      </c>
      <c r="AJ68" s="164" t="s">
        <v>118</v>
      </c>
      <c r="AK68" s="164" t="s">
        <v>118</v>
      </c>
      <c r="AL68" s="164" t="s">
        <v>118</v>
      </c>
      <c r="AM68" s="164" t="s">
        <v>118</v>
      </c>
      <c r="AN68" s="164" t="s">
        <v>118</v>
      </c>
      <c r="AO68" s="164" t="s">
        <v>118</v>
      </c>
      <c r="AP68" s="164" t="s">
        <v>118</v>
      </c>
      <c r="AQ68" s="164" t="s">
        <v>118</v>
      </c>
      <c r="AR68" s="164" t="s">
        <v>118</v>
      </c>
      <c r="AS68" s="164" t="s">
        <v>518</v>
      </c>
      <c r="AT68" s="164" t="s">
        <v>118</v>
      </c>
      <c r="AU68" s="164" t="s">
        <v>240</v>
      </c>
      <c r="AV68" s="164">
        <v>65.0</v>
      </c>
      <c r="AW68" s="164">
        <v>28.0</v>
      </c>
      <c r="AX68" s="164" t="s">
        <v>141</v>
      </c>
      <c r="AY68" s="164">
        <v>237.59999999999997</v>
      </c>
      <c r="AZ68" s="171" t="s">
        <v>142</v>
      </c>
      <c r="BA68" s="164">
        <v>8.0</v>
      </c>
      <c r="BB68" s="164" t="s">
        <v>125</v>
      </c>
      <c r="BC68" s="164" t="s">
        <v>126</v>
      </c>
      <c r="BD68" s="172">
        <v>9.0</v>
      </c>
      <c r="BE68" s="164" t="s">
        <v>219</v>
      </c>
      <c r="BF68" s="164">
        <v>948.0</v>
      </c>
      <c r="BG68" s="164">
        <v>127.0</v>
      </c>
      <c r="BH68" s="172">
        <v>29.0</v>
      </c>
      <c r="BI68" s="172">
        <v>1.1</v>
      </c>
      <c r="BJ68" s="173" t="s">
        <v>128</v>
      </c>
      <c r="BK68" s="164"/>
      <c r="BL68" s="164"/>
      <c r="BM68" s="164"/>
      <c r="BN68" s="164"/>
      <c r="BO68" s="174">
        <v>2.0</v>
      </c>
      <c r="BP68" s="175" t="s">
        <v>129</v>
      </c>
      <c r="BQ68" s="174">
        <v>3.0</v>
      </c>
      <c r="BR68" s="175" t="s">
        <v>129</v>
      </c>
      <c r="BS68" s="176">
        <v>39.0</v>
      </c>
      <c r="BT68" s="177">
        <v>18.76803118908382</v>
      </c>
      <c r="BU68" s="177">
        <v>0.013996848739495794</v>
      </c>
      <c r="BV68" s="193"/>
      <c r="BW68" s="164"/>
      <c r="BX68" s="164"/>
      <c r="BY68" s="164"/>
      <c r="BZ68" s="164"/>
      <c r="CA68" s="164"/>
      <c r="CB68" s="164"/>
      <c r="CC68" s="164"/>
      <c r="CD68" s="164"/>
      <c r="CE68" s="164"/>
    </row>
    <row r="69">
      <c r="A69" s="164" t="s">
        <v>519</v>
      </c>
      <c r="B69" s="165" t="s">
        <v>167</v>
      </c>
      <c r="C69" s="166">
        <v>45479.0</v>
      </c>
      <c r="D69" s="167">
        <v>51.0</v>
      </c>
      <c r="E69" s="164" t="s">
        <v>116</v>
      </c>
      <c r="F69" s="164">
        <v>150.0</v>
      </c>
      <c r="G69" s="168">
        <v>62.0</v>
      </c>
      <c r="H69" s="169">
        <v>27.555555555555557</v>
      </c>
      <c r="I69" s="164" t="s">
        <v>117</v>
      </c>
      <c r="J69" s="164">
        <v>4.0</v>
      </c>
      <c r="K69" s="170">
        <v>44589.0</v>
      </c>
      <c r="L69" s="164" t="s">
        <v>117</v>
      </c>
      <c r="M69" s="164">
        <v>4.0</v>
      </c>
      <c r="N69" s="170">
        <v>43891.0</v>
      </c>
      <c r="O69" s="164">
        <v>0.0</v>
      </c>
      <c r="P69" s="170">
        <v>45292.0</v>
      </c>
      <c r="Q69" s="164" t="s">
        <v>118</v>
      </c>
      <c r="R69" s="165" t="s">
        <v>131</v>
      </c>
      <c r="S69" s="164" t="s">
        <v>168</v>
      </c>
      <c r="T69" s="164" t="s">
        <v>118</v>
      </c>
      <c r="U69" s="164">
        <v>1.0</v>
      </c>
      <c r="V69" s="164">
        <v>1.0</v>
      </c>
      <c r="W69" s="164">
        <v>1.0</v>
      </c>
      <c r="X69" s="164">
        <v>1.0</v>
      </c>
      <c r="Y69" s="164">
        <v>2.0</v>
      </c>
      <c r="Z69" s="164">
        <v>1.0</v>
      </c>
      <c r="AA69" s="164">
        <v>1.0</v>
      </c>
      <c r="AB69" s="164">
        <v>1.0</v>
      </c>
      <c r="AC69" s="164">
        <v>1.0</v>
      </c>
      <c r="AD69" s="164">
        <v>1.0</v>
      </c>
      <c r="AE69" s="164">
        <v>1.0</v>
      </c>
      <c r="AF69" s="164">
        <v>1.0</v>
      </c>
      <c r="AG69" s="165" t="s">
        <v>119</v>
      </c>
      <c r="AH69" s="164" t="s">
        <v>117</v>
      </c>
      <c r="AI69" s="164" t="s">
        <v>118</v>
      </c>
      <c r="AJ69" s="164" t="s">
        <v>118</v>
      </c>
      <c r="AK69" s="164" t="s">
        <v>118</v>
      </c>
      <c r="AL69" s="164" t="s">
        <v>118</v>
      </c>
      <c r="AM69" s="164" t="s">
        <v>118</v>
      </c>
      <c r="AN69" s="164" t="s">
        <v>118</v>
      </c>
      <c r="AO69" s="164" t="s">
        <v>117</v>
      </c>
      <c r="AP69" s="164" t="s">
        <v>117</v>
      </c>
      <c r="AQ69" s="164" t="s">
        <v>118</v>
      </c>
      <c r="AR69" s="164" t="s">
        <v>117</v>
      </c>
      <c r="AS69" s="164" t="s">
        <v>516</v>
      </c>
      <c r="AT69" s="164" t="s">
        <v>118</v>
      </c>
      <c r="AU69" s="164" t="s">
        <v>520</v>
      </c>
      <c r="AV69" s="164">
        <v>60.0</v>
      </c>
      <c r="AW69" s="164">
        <v>34.0</v>
      </c>
      <c r="AX69" s="164" t="s">
        <v>141</v>
      </c>
      <c r="AY69" s="164">
        <v>3120.0</v>
      </c>
      <c r="AZ69" s="171" t="s">
        <v>124</v>
      </c>
      <c r="BA69" s="164">
        <v>15.0</v>
      </c>
      <c r="BB69" s="164" t="s">
        <v>125</v>
      </c>
      <c r="BC69" s="164" t="s">
        <v>201</v>
      </c>
      <c r="BD69" s="172">
        <v>3.0</v>
      </c>
      <c r="BE69" s="164" t="s">
        <v>32</v>
      </c>
      <c r="BF69" s="164">
        <v>1588.0</v>
      </c>
      <c r="BG69" s="164">
        <v>187.0</v>
      </c>
      <c r="BH69" s="172">
        <v>21.0</v>
      </c>
      <c r="BI69" s="172">
        <v>-1.2</v>
      </c>
      <c r="BJ69" s="173" t="s">
        <v>128</v>
      </c>
      <c r="BK69" s="164"/>
      <c r="BL69" s="164"/>
      <c r="BM69" s="164"/>
      <c r="BN69" s="164"/>
      <c r="BO69" s="174">
        <v>14.0</v>
      </c>
      <c r="BP69" s="175" t="s">
        <v>146</v>
      </c>
      <c r="BQ69" s="174">
        <v>18.0</v>
      </c>
      <c r="BR69" s="175" t="s">
        <v>192</v>
      </c>
      <c r="BS69" s="176">
        <v>40.0</v>
      </c>
      <c r="BT69" s="177">
        <v>4.991812865497076</v>
      </c>
      <c r="BU69" s="177">
        <v>0.012473739495798317</v>
      </c>
      <c r="BV69" s="193"/>
      <c r="BW69" s="164"/>
      <c r="BX69" s="164"/>
      <c r="BY69" s="164"/>
      <c r="BZ69" s="164"/>
      <c r="CA69" s="164"/>
      <c r="CB69" s="164"/>
      <c r="CC69" s="164"/>
      <c r="CD69" s="164"/>
      <c r="CE69" s="164"/>
    </row>
    <row r="70">
      <c r="A70" s="164" t="s">
        <v>521</v>
      </c>
      <c r="B70" s="165" t="s">
        <v>167</v>
      </c>
      <c r="C70" s="166">
        <v>45479.0</v>
      </c>
      <c r="D70" s="167">
        <v>42.0</v>
      </c>
      <c r="E70" s="164" t="s">
        <v>145</v>
      </c>
      <c r="F70" s="164">
        <v>180.0</v>
      </c>
      <c r="G70" s="168">
        <v>100.0</v>
      </c>
      <c r="H70" s="169">
        <v>30.864197530864196</v>
      </c>
      <c r="I70" s="164" t="s">
        <v>117</v>
      </c>
      <c r="J70" s="164">
        <v>2.0</v>
      </c>
      <c r="K70" s="164" t="s">
        <v>119</v>
      </c>
      <c r="L70" s="164" t="s">
        <v>117</v>
      </c>
      <c r="M70" s="164">
        <v>2.0</v>
      </c>
      <c r="N70" s="170">
        <v>44228.0</v>
      </c>
      <c r="O70" s="164">
        <v>0.0</v>
      </c>
      <c r="P70" s="170">
        <v>44896.0</v>
      </c>
      <c r="Q70" s="164" t="s">
        <v>118</v>
      </c>
      <c r="R70" s="165" t="s">
        <v>131</v>
      </c>
      <c r="S70" s="164" t="s">
        <v>168</v>
      </c>
      <c r="T70" s="164" t="s">
        <v>118</v>
      </c>
      <c r="U70" s="164">
        <v>2.0</v>
      </c>
      <c r="V70" s="164">
        <v>1.0</v>
      </c>
      <c r="W70" s="164">
        <v>3.0</v>
      </c>
      <c r="X70" s="164">
        <v>3.0</v>
      </c>
      <c r="Y70" s="164">
        <v>3.0</v>
      </c>
      <c r="Z70" s="164">
        <v>1.0</v>
      </c>
      <c r="AA70" s="164">
        <v>1.0</v>
      </c>
      <c r="AB70" s="164">
        <v>1.0</v>
      </c>
      <c r="AC70" s="164">
        <v>3.0</v>
      </c>
      <c r="AD70" s="164">
        <v>1.0</v>
      </c>
      <c r="AE70" s="164">
        <v>1.0</v>
      </c>
      <c r="AF70" s="164">
        <v>1.0</v>
      </c>
      <c r="AG70" s="179" t="s">
        <v>281</v>
      </c>
      <c r="AH70" s="164" t="s">
        <v>118</v>
      </c>
      <c r="AI70" s="164" t="s">
        <v>118</v>
      </c>
      <c r="AJ70" s="164" t="s">
        <v>118</v>
      </c>
      <c r="AK70" s="164" t="s">
        <v>118</v>
      </c>
      <c r="AL70" s="164" t="s">
        <v>118</v>
      </c>
      <c r="AM70" s="164" t="s">
        <v>118</v>
      </c>
      <c r="AN70" s="164" t="s">
        <v>118</v>
      </c>
      <c r="AO70" s="164" t="s">
        <v>118</v>
      </c>
      <c r="AP70" s="164" t="s">
        <v>118</v>
      </c>
      <c r="AQ70" s="164" t="s">
        <v>118</v>
      </c>
      <c r="AR70" s="164" t="s">
        <v>118</v>
      </c>
      <c r="AS70" s="165" t="s">
        <v>119</v>
      </c>
      <c r="AT70" s="164" t="s">
        <v>118</v>
      </c>
      <c r="AU70" s="164" t="s">
        <v>228</v>
      </c>
      <c r="AV70" s="164">
        <v>70.0</v>
      </c>
      <c r="AW70" s="164">
        <v>31.0</v>
      </c>
      <c r="AX70" s="164" t="s">
        <v>141</v>
      </c>
      <c r="AY70" s="164">
        <v>636.0</v>
      </c>
      <c r="AZ70" s="171" t="s">
        <v>142</v>
      </c>
      <c r="BA70" s="164">
        <v>15.0</v>
      </c>
      <c r="BB70" s="164" t="s">
        <v>125</v>
      </c>
      <c r="BC70" s="164" t="s">
        <v>171</v>
      </c>
      <c r="BD70" s="172">
        <v>5.0</v>
      </c>
      <c r="BE70" s="164" t="s">
        <v>234</v>
      </c>
      <c r="BF70" s="164">
        <v>1251.0</v>
      </c>
      <c r="BG70" s="164">
        <v>583.0</v>
      </c>
      <c r="BH70" s="172">
        <v>29.0</v>
      </c>
      <c r="BI70" s="172">
        <v>1.1</v>
      </c>
      <c r="BJ70" s="173" t="s">
        <v>128</v>
      </c>
      <c r="BK70" s="164"/>
      <c r="BL70" s="164"/>
      <c r="BM70" s="164"/>
      <c r="BN70" s="164"/>
      <c r="BO70" s="174">
        <v>12.0</v>
      </c>
      <c r="BP70" s="175" t="s">
        <v>146</v>
      </c>
      <c r="BQ70" s="174">
        <v>13.0</v>
      </c>
      <c r="BR70" s="175" t="s">
        <v>146</v>
      </c>
      <c r="BS70" s="176">
        <v>41.0</v>
      </c>
      <c r="BT70" s="177">
        <v>3.5711500974658867</v>
      </c>
      <c r="BU70" s="177">
        <v>0.012972689075630253</v>
      </c>
      <c r="BV70" s="193"/>
      <c r="BW70" s="164"/>
      <c r="BX70" s="164"/>
      <c r="BY70" s="164"/>
      <c r="BZ70" s="164"/>
      <c r="CA70" s="164"/>
      <c r="CB70" s="164"/>
      <c r="CC70" s="164"/>
      <c r="CD70" s="164"/>
      <c r="CE70" s="164"/>
    </row>
    <row r="71">
      <c r="A71" s="165" t="s">
        <v>522</v>
      </c>
      <c r="B71" s="165" t="s">
        <v>167</v>
      </c>
      <c r="C71" s="166">
        <v>45507.0</v>
      </c>
      <c r="D71" s="167">
        <v>66.0</v>
      </c>
      <c r="E71" s="164" t="s">
        <v>116</v>
      </c>
      <c r="F71" s="164">
        <v>150.0</v>
      </c>
      <c r="G71" s="168">
        <v>80.0</v>
      </c>
      <c r="H71" s="169">
        <v>35.55555555555556</v>
      </c>
      <c r="I71" s="164" t="s">
        <v>117</v>
      </c>
      <c r="J71" s="164">
        <v>4.0</v>
      </c>
      <c r="K71" s="170">
        <v>45453.0</v>
      </c>
      <c r="L71" s="164" t="s">
        <v>117</v>
      </c>
      <c r="M71" s="164">
        <v>1.0</v>
      </c>
      <c r="N71" s="170">
        <v>44782.0</v>
      </c>
      <c r="O71" s="164">
        <v>3.0</v>
      </c>
      <c r="P71" s="164" t="s">
        <v>119</v>
      </c>
      <c r="Q71" s="164" t="s">
        <v>118</v>
      </c>
      <c r="R71" s="165" t="s">
        <v>131</v>
      </c>
      <c r="S71" s="164" t="s">
        <v>177</v>
      </c>
      <c r="T71" s="164" t="s">
        <v>118</v>
      </c>
      <c r="U71" s="164">
        <v>2.0</v>
      </c>
      <c r="V71" s="164">
        <v>1.0</v>
      </c>
      <c r="W71" s="164">
        <v>1.0</v>
      </c>
      <c r="X71" s="164">
        <v>3.0</v>
      </c>
      <c r="Y71" s="164">
        <v>3.0</v>
      </c>
      <c r="Z71" s="164">
        <v>3.0</v>
      </c>
      <c r="AA71" s="164">
        <v>3.0</v>
      </c>
      <c r="AB71" s="164">
        <v>1.0</v>
      </c>
      <c r="AC71" s="164">
        <v>1.0</v>
      </c>
      <c r="AD71" s="164">
        <v>1.0</v>
      </c>
      <c r="AE71" s="164">
        <v>1.0</v>
      </c>
      <c r="AF71" s="164">
        <v>1.0</v>
      </c>
      <c r="AG71" s="164" t="s">
        <v>523</v>
      </c>
      <c r="AH71" s="180" t="s">
        <v>117</v>
      </c>
      <c r="AI71" s="164" t="s">
        <v>118</v>
      </c>
      <c r="AJ71" s="164" t="s">
        <v>118</v>
      </c>
      <c r="AK71" s="164" t="s">
        <v>117</v>
      </c>
      <c r="AL71" s="164" t="s">
        <v>118</v>
      </c>
      <c r="AM71" s="164" t="s">
        <v>118</v>
      </c>
      <c r="AN71" s="164" t="s">
        <v>118</v>
      </c>
      <c r="AO71" s="164" t="s">
        <v>117</v>
      </c>
      <c r="AP71" s="164" t="s">
        <v>117</v>
      </c>
      <c r="AQ71" s="164" t="s">
        <v>118</v>
      </c>
      <c r="AR71" s="164" t="s">
        <v>117</v>
      </c>
      <c r="AS71" s="164" t="s">
        <v>524</v>
      </c>
      <c r="AT71" s="164" t="s">
        <v>156</v>
      </c>
      <c r="AU71" s="164" t="s">
        <v>525</v>
      </c>
      <c r="AV71" s="164">
        <v>70.0</v>
      </c>
      <c r="AW71" s="164">
        <v>25.0</v>
      </c>
      <c r="AX71" s="164" t="s">
        <v>141</v>
      </c>
      <c r="AY71" s="164">
        <v>1026.0</v>
      </c>
      <c r="AZ71" s="171" t="s">
        <v>142</v>
      </c>
      <c r="BA71" s="164">
        <v>12.0</v>
      </c>
      <c r="BB71" s="164" t="s">
        <v>125</v>
      </c>
      <c r="BC71" s="164" t="s">
        <v>157</v>
      </c>
      <c r="BD71" s="172">
        <v>7.0</v>
      </c>
      <c r="BE71" s="164" t="s">
        <v>264</v>
      </c>
      <c r="BF71" s="164">
        <v>725.0</v>
      </c>
      <c r="BG71" s="165" t="s">
        <v>119</v>
      </c>
      <c r="BH71" s="186">
        <v>24.0</v>
      </c>
      <c r="BI71" s="186">
        <v>-0.4</v>
      </c>
      <c r="BJ71" s="187" t="s">
        <v>128</v>
      </c>
      <c r="BK71" s="165"/>
      <c r="BL71" s="165"/>
      <c r="BM71" s="165"/>
      <c r="BN71" s="165"/>
      <c r="BO71" s="174">
        <v>6.0</v>
      </c>
      <c r="BP71" s="185" t="s">
        <v>129</v>
      </c>
      <c r="BQ71" s="174">
        <v>3.0</v>
      </c>
      <c r="BR71" s="185" t="s">
        <v>129</v>
      </c>
      <c r="BS71" s="176">
        <v>42.0</v>
      </c>
      <c r="BT71" s="177">
        <v>5.180506822612085</v>
      </c>
      <c r="BU71" s="177">
        <v>0.01145833333333333</v>
      </c>
      <c r="BV71" s="190"/>
      <c r="BW71" s="165"/>
      <c r="BX71" s="165"/>
      <c r="BY71" s="165"/>
      <c r="BZ71" s="165"/>
      <c r="CA71" s="165"/>
      <c r="CB71" s="165"/>
      <c r="CC71" s="165"/>
      <c r="CD71" s="165"/>
      <c r="CE71" s="165"/>
    </row>
    <row r="72">
      <c r="A72" s="165" t="s">
        <v>526</v>
      </c>
      <c r="B72" s="165" t="s">
        <v>167</v>
      </c>
      <c r="C72" s="166">
        <v>45486.0</v>
      </c>
      <c r="D72" s="167">
        <v>62.0</v>
      </c>
      <c r="E72" s="164" t="s">
        <v>116</v>
      </c>
      <c r="F72" s="164">
        <v>162.0</v>
      </c>
      <c r="G72" s="168">
        <v>52.0</v>
      </c>
      <c r="H72" s="169">
        <v>19.814052735863434</v>
      </c>
      <c r="I72" s="164" t="s">
        <v>117</v>
      </c>
      <c r="J72" s="164">
        <v>3.0</v>
      </c>
      <c r="K72" s="170">
        <v>44531.0</v>
      </c>
      <c r="L72" s="164" t="s">
        <v>117</v>
      </c>
      <c r="M72" s="164">
        <v>3.0</v>
      </c>
      <c r="N72" s="170">
        <v>44256.0</v>
      </c>
      <c r="O72" s="164">
        <v>0.0</v>
      </c>
      <c r="P72" s="170">
        <v>44562.0</v>
      </c>
      <c r="Q72" s="164" t="s">
        <v>118</v>
      </c>
      <c r="R72" s="165" t="s">
        <v>131</v>
      </c>
      <c r="S72" s="164" t="s">
        <v>168</v>
      </c>
      <c r="T72" s="164" t="s">
        <v>118</v>
      </c>
      <c r="U72" s="164">
        <v>3.0</v>
      </c>
      <c r="V72" s="164">
        <v>1.0</v>
      </c>
      <c r="W72" s="164">
        <v>2.0</v>
      </c>
      <c r="X72" s="164">
        <v>2.0</v>
      </c>
      <c r="Y72" s="164">
        <v>3.0</v>
      </c>
      <c r="Z72" s="164">
        <v>2.0</v>
      </c>
      <c r="AA72" s="164">
        <v>2.0</v>
      </c>
      <c r="AB72" s="164">
        <v>3.0</v>
      </c>
      <c r="AC72" s="164">
        <v>3.0</v>
      </c>
      <c r="AD72" s="164">
        <v>1.0</v>
      </c>
      <c r="AE72" s="164">
        <v>1.0</v>
      </c>
      <c r="AF72" s="164">
        <v>1.0</v>
      </c>
      <c r="AG72" s="165" t="s">
        <v>119</v>
      </c>
      <c r="AH72" s="165" t="s">
        <v>119</v>
      </c>
      <c r="AI72" s="165" t="s">
        <v>119</v>
      </c>
      <c r="AJ72" s="165" t="s">
        <v>119</v>
      </c>
      <c r="AK72" s="165" t="s">
        <v>119</v>
      </c>
      <c r="AL72" s="165" t="s">
        <v>119</v>
      </c>
      <c r="AM72" s="165" t="s">
        <v>119</v>
      </c>
      <c r="AN72" s="165" t="s">
        <v>119</v>
      </c>
      <c r="AO72" s="165" t="s">
        <v>119</v>
      </c>
      <c r="AP72" s="165" t="s">
        <v>119</v>
      </c>
      <c r="AQ72" s="165" t="s">
        <v>119</v>
      </c>
      <c r="AR72" s="165" t="s">
        <v>119</v>
      </c>
      <c r="AS72" s="165" t="s">
        <v>119</v>
      </c>
      <c r="AT72" s="165" t="s">
        <v>119</v>
      </c>
      <c r="AU72" s="164" t="s">
        <v>527</v>
      </c>
      <c r="AV72" s="164">
        <v>50.0</v>
      </c>
      <c r="AW72" s="164">
        <v>33.0</v>
      </c>
      <c r="AX72" s="164" t="s">
        <v>141</v>
      </c>
      <c r="AY72" s="164">
        <v>1314.0</v>
      </c>
      <c r="AZ72" s="171" t="s">
        <v>165</v>
      </c>
      <c r="BA72" s="164">
        <v>13.0</v>
      </c>
      <c r="BB72" s="164" t="s">
        <v>125</v>
      </c>
      <c r="BC72" s="164" t="s">
        <v>136</v>
      </c>
      <c r="BD72" s="172">
        <v>6.0</v>
      </c>
      <c r="BE72" s="164" t="s">
        <v>288</v>
      </c>
      <c r="BF72" s="164">
        <v>1230.0</v>
      </c>
      <c r="BG72" s="164">
        <v>924.0</v>
      </c>
      <c r="BH72" s="172">
        <v>28.0</v>
      </c>
      <c r="BI72" s="172">
        <v>0.8</v>
      </c>
      <c r="BJ72" s="173" t="s">
        <v>128</v>
      </c>
      <c r="BK72" s="164"/>
      <c r="BL72" s="164"/>
      <c r="BM72" s="164"/>
      <c r="BN72" s="164"/>
      <c r="BO72" s="174">
        <v>16.0</v>
      </c>
      <c r="BP72" s="175" t="s">
        <v>192</v>
      </c>
      <c r="BQ72" s="174">
        <v>20.0</v>
      </c>
      <c r="BR72" s="175" t="s">
        <v>192</v>
      </c>
      <c r="BS72" s="176">
        <v>43.0</v>
      </c>
      <c r="BT72" s="177">
        <v>4.463157894736842</v>
      </c>
      <c r="BU72" s="177">
        <v>0.012001050420168068</v>
      </c>
      <c r="BV72" s="193"/>
      <c r="BW72" s="164"/>
      <c r="BX72" s="164"/>
      <c r="BY72" s="164"/>
      <c r="BZ72" s="164"/>
      <c r="CA72" s="164"/>
      <c r="CB72" s="164"/>
      <c r="CC72" s="164"/>
      <c r="CD72" s="164"/>
      <c r="CE72" s="164"/>
    </row>
    <row r="73">
      <c r="A73" s="165" t="s">
        <v>528</v>
      </c>
      <c r="B73" s="165" t="s">
        <v>167</v>
      </c>
      <c r="C73" s="166">
        <v>45542.0</v>
      </c>
      <c r="D73" s="167">
        <v>55.0</v>
      </c>
      <c r="E73" s="164" t="s">
        <v>116</v>
      </c>
      <c r="F73" s="164">
        <v>165.0</v>
      </c>
      <c r="G73" s="168">
        <v>69.0</v>
      </c>
      <c r="H73" s="169">
        <v>25.34435261707989</v>
      </c>
      <c r="I73" s="164" t="s">
        <v>117</v>
      </c>
      <c r="J73" s="164">
        <v>4.0</v>
      </c>
      <c r="K73" s="170">
        <v>45139.0</v>
      </c>
      <c r="L73" s="164" t="s">
        <v>117</v>
      </c>
      <c r="M73" s="164">
        <v>2.0</v>
      </c>
      <c r="N73" s="170" t="s">
        <v>529</v>
      </c>
      <c r="O73" s="164">
        <v>0.0</v>
      </c>
      <c r="P73" s="170">
        <v>44593.0</v>
      </c>
      <c r="Q73" s="164" t="s">
        <v>118</v>
      </c>
      <c r="R73" s="165" t="s">
        <v>131</v>
      </c>
      <c r="S73" s="164" t="s">
        <v>177</v>
      </c>
      <c r="T73" s="164" t="s">
        <v>118</v>
      </c>
      <c r="U73" s="164">
        <v>2.0</v>
      </c>
      <c r="V73" s="164">
        <v>3.0</v>
      </c>
      <c r="W73" s="164">
        <v>3.0</v>
      </c>
      <c r="X73" s="164">
        <v>3.0</v>
      </c>
      <c r="Y73" s="164">
        <v>3.0</v>
      </c>
      <c r="Z73" s="164">
        <v>1.0</v>
      </c>
      <c r="AA73" s="164">
        <v>3.0</v>
      </c>
      <c r="AB73" s="164">
        <v>1.0</v>
      </c>
      <c r="AC73" s="164">
        <v>3.0</v>
      </c>
      <c r="AD73" s="164">
        <v>1.0</v>
      </c>
      <c r="AE73" s="164">
        <v>1.0</v>
      </c>
      <c r="AF73" s="164">
        <v>1.0</v>
      </c>
      <c r="AG73" s="179" t="s">
        <v>530</v>
      </c>
      <c r="AH73" s="164" t="s">
        <v>118</v>
      </c>
      <c r="AI73" s="164" t="s">
        <v>118</v>
      </c>
      <c r="AJ73" s="164" t="s">
        <v>118</v>
      </c>
      <c r="AK73" s="164" t="s">
        <v>118</v>
      </c>
      <c r="AL73" s="164" t="s">
        <v>118</v>
      </c>
      <c r="AM73" s="164" t="s">
        <v>118</v>
      </c>
      <c r="AN73" s="164" t="s">
        <v>118</v>
      </c>
      <c r="AO73" s="164" t="s">
        <v>118</v>
      </c>
      <c r="AP73" s="164" t="s">
        <v>118</v>
      </c>
      <c r="AQ73" s="164" t="s">
        <v>118</v>
      </c>
      <c r="AR73" s="164" t="s">
        <v>117</v>
      </c>
      <c r="AS73" s="164" t="s">
        <v>531</v>
      </c>
      <c r="AT73" s="164" t="s">
        <v>118</v>
      </c>
      <c r="AU73" s="164" t="s">
        <v>386</v>
      </c>
      <c r="AV73" s="164">
        <v>90.0</v>
      </c>
      <c r="AW73" s="164">
        <v>23.0</v>
      </c>
      <c r="AX73" s="164" t="s">
        <v>141</v>
      </c>
      <c r="AY73" s="164">
        <v>39.599999999999994</v>
      </c>
      <c r="AZ73" s="171" t="s">
        <v>142</v>
      </c>
      <c r="BA73" s="164">
        <v>8.0</v>
      </c>
      <c r="BB73" s="164" t="s">
        <v>125</v>
      </c>
      <c r="BC73" s="164" t="s">
        <v>201</v>
      </c>
      <c r="BD73" s="172">
        <v>3.0</v>
      </c>
      <c r="BE73" s="164" t="s">
        <v>127</v>
      </c>
      <c r="BF73" s="164">
        <v>665571.0</v>
      </c>
      <c r="BG73" s="164">
        <v>949.0</v>
      </c>
      <c r="BH73" s="172">
        <v>27.0</v>
      </c>
      <c r="BI73" s="172">
        <v>0.86</v>
      </c>
      <c r="BJ73" s="173" t="s">
        <v>128</v>
      </c>
      <c r="BK73" s="164"/>
      <c r="BL73" s="164"/>
      <c r="BM73" s="164"/>
      <c r="BN73" s="164"/>
      <c r="BO73" s="174">
        <v>11.0</v>
      </c>
      <c r="BP73" s="175" t="s">
        <v>146</v>
      </c>
      <c r="BQ73" s="174">
        <v>8.0</v>
      </c>
      <c r="BR73" s="175" t="s">
        <v>147</v>
      </c>
      <c r="BS73" s="176">
        <v>59.0</v>
      </c>
      <c r="BT73" s="177">
        <v>3.762962962962963</v>
      </c>
      <c r="BU73" s="177">
        <v>0.01180847338935574</v>
      </c>
      <c r="BV73" s="193"/>
      <c r="BW73" s="164"/>
      <c r="BX73" s="164"/>
      <c r="BY73" s="164"/>
      <c r="BZ73" s="164"/>
      <c r="CA73" s="164"/>
      <c r="CB73" s="164"/>
      <c r="CC73" s="164"/>
      <c r="CD73" s="164"/>
      <c r="CE73" s="164"/>
    </row>
    <row r="74">
      <c r="A74" s="165" t="s">
        <v>532</v>
      </c>
      <c r="B74" s="165" t="s">
        <v>167</v>
      </c>
      <c r="C74" s="166">
        <v>45486.0</v>
      </c>
      <c r="D74" s="167">
        <v>64.0</v>
      </c>
      <c r="E74" s="164" t="s">
        <v>145</v>
      </c>
      <c r="F74" s="164">
        <v>170.0</v>
      </c>
      <c r="G74" s="168">
        <v>107.0</v>
      </c>
      <c r="H74" s="169">
        <v>37.0242214532872</v>
      </c>
      <c r="I74" s="164" t="s">
        <v>117</v>
      </c>
      <c r="J74" s="164">
        <v>6.0</v>
      </c>
      <c r="K74" s="170">
        <v>45413.0</v>
      </c>
      <c r="L74" s="164" t="s">
        <v>117</v>
      </c>
      <c r="M74" s="164">
        <v>1.0</v>
      </c>
      <c r="N74" s="170">
        <v>44197.0</v>
      </c>
      <c r="O74" s="164">
        <v>0.0</v>
      </c>
      <c r="P74" s="164" t="s">
        <v>119</v>
      </c>
      <c r="Q74" s="164" t="s">
        <v>118</v>
      </c>
      <c r="R74" s="165" t="s">
        <v>131</v>
      </c>
      <c r="S74" s="164" t="s">
        <v>168</v>
      </c>
      <c r="T74" s="164" t="s">
        <v>118</v>
      </c>
      <c r="U74" s="164">
        <v>3.0</v>
      </c>
      <c r="V74" s="164">
        <v>2.0</v>
      </c>
      <c r="W74" s="164">
        <v>3.0</v>
      </c>
      <c r="X74" s="164">
        <v>2.0</v>
      </c>
      <c r="Y74" s="164">
        <v>1.0</v>
      </c>
      <c r="Z74" s="164">
        <v>2.0</v>
      </c>
      <c r="AA74" s="164">
        <v>3.0</v>
      </c>
      <c r="AB74" s="164">
        <v>1.0</v>
      </c>
      <c r="AC74" s="164">
        <v>1.0</v>
      </c>
      <c r="AD74" s="164">
        <v>1.0</v>
      </c>
      <c r="AE74" s="164">
        <v>3.0</v>
      </c>
      <c r="AF74" s="164">
        <v>3.0</v>
      </c>
      <c r="AG74" s="179" t="s">
        <v>533</v>
      </c>
      <c r="AH74" s="164" t="s">
        <v>118</v>
      </c>
      <c r="AI74" s="164" t="s">
        <v>118</v>
      </c>
      <c r="AJ74" s="164" t="s">
        <v>118</v>
      </c>
      <c r="AK74" s="164" t="s">
        <v>118</v>
      </c>
      <c r="AL74" s="164" t="s">
        <v>118</v>
      </c>
      <c r="AM74" s="164" t="s">
        <v>118</v>
      </c>
      <c r="AN74" s="164" t="s">
        <v>118</v>
      </c>
      <c r="AO74" s="164" t="s">
        <v>118</v>
      </c>
      <c r="AP74" s="164" t="s">
        <v>118</v>
      </c>
      <c r="AQ74" s="164" t="s">
        <v>118</v>
      </c>
      <c r="AR74" s="164" t="s">
        <v>118</v>
      </c>
      <c r="AS74" s="165" t="s">
        <v>119</v>
      </c>
      <c r="AT74" s="164" t="s">
        <v>156</v>
      </c>
      <c r="AU74" s="164" t="s">
        <v>122</v>
      </c>
      <c r="AV74" s="164">
        <v>95.0</v>
      </c>
      <c r="AW74" s="164">
        <v>25.0</v>
      </c>
      <c r="AX74" s="164" t="s">
        <v>141</v>
      </c>
      <c r="AY74" s="164">
        <v>346.49999999999994</v>
      </c>
      <c r="AZ74" s="171" t="s">
        <v>142</v>
      </c>
      <c r="BA74" s="164">
        <v>4.0</v>
      </c>
      <c r="BB74" s="164" t="s">
        <v>135</v>
      </c>
      <c r="BC74" s="164" t="s">
        <v>201</v>
      </c>
      <c r="BD74" s="172">
        <v>3.0</v>
      </c>
      <c r="BE74" s="164" t="s">
        <v>127</v>
      </c>
      <c r="BF74" s="164">
        <v>1289.0</v>
      </c>
      <c r="BG74" s="165" t="s">
        <v>119</v>
      </c>
      <c r="BH74" s="186">
        <v>27.0</v>
      </c>
      <c r="BI74" s="186">
        <v>1.6</v>
      </c>
      <c r="BJ74" s="187" t="s">
        <v>128</v>
      </c>
      <c r="BK74" s="165"/>
      <c r="BL74" s="165"/>
      <c r="BM74" s="165"/>
      <c r="BN74" s="165"/>
      <c r="BO74" s="174">
        <v>4.0</v>
      </c>
      <c r="BP74" s="175" t="s">
        <v>129</v>
      </c>
      <c r="BQ74" s="174">
        <v>4.0</v>
      </c>
      <c r="BR74" s="175" t="s">
        <v>129</v>
      </c>
      <c r="BS74" s="176">
        <v>44.0</v>
      </c>
      <c r="BT74" s="177">
        <v>4.076413255360624</v>
      </c>
      <c r="BU74" s="177">
        <v>0.012753851540616243</v>
      </c>
      <c r="BV74" s="193"/>
      <c r="BW74" s="165"/>
      <c r="BX74" s="165"/>
      <c r="BY74" s="165"/>
      <c r="BZ74" s="165"/>
      <c r="CA74" s="165"/>
      <c r="CB74" s="165"/>
      <c r="CC74" s="165"/>
      <c r="CD74" s="165"/>
      <c r="CE74" s="165"/>
    </row>
    <row r="75">
      <c r="A75" s="164" t="s">
        <v>534</v>
      </c>
      <c r="B75" s="165" t="s">
        <v>167</v>
      </c>
      <c r="C75" s="166">
        <v>45486.0</v>
      </c>
      <c r="D75" s="167">
        <v>51.0</v>
      </c>
      <c r="E75" s="164" t="s">
        <v>116</v>
      </c>
      <c r="F75" s="164">
        <v>160.0</v>
      </c>
      <c r="G75" s="168">
        <v>77.0</v>
      </c>
      <c r="H75" s="169">
        <v>30.078125</v>
      </c>
      <c r="I75" s="164" t="s">
        <v>117</v>
      </c>
      <c r="J75" s="164">
        <v>2.0</v>
      </c>
      <c r="K75" s="164" t="s">
        <v>119</v>
      </c>
      <c r="L75" s="164" t="s">
        <v>117</v>
      </c>
      <c r="M75" s="164">
        <v>1.0</v>
      </c>
      <c r="N75" s="170">
        <v>44196.0</v>
      </c>
      <c r="O75" s="164">
        <v>0.0</v>
      </c>
      <c r="P75" s="164" t="s">
        <v>119</v>
      </c>
      <c r="Q75" s="164" t="s">
        <v>118</v>
      </c>
      <c r="R75" s="165" t="s">
        <v>131</v>
      </c>
      <c r="S75" s="164" t="s">
        <v>188</v>
      </c>
      <c r="T75" s="164" t="s">
        <v>118</v>
      </c>
      <c r="U75" s="164">
        <v>1.0</v>
      </c>
      <c r="V75" s="164">
        <v>1.0</v>
      </c>
      <c r="W75" s="164">
        <v>1.0</v>
      </c>
      <c r="X75" s="164">
        <v>1.0</v>
      </c>
      <c r="Y75" s="164">
        <v>3.0</v>
      </c>
      <c r="Z75" s="164">
        <v>1.0</v>
      </c>
      <c r="AA75" s="164">
        <v>1.0</v>
      </c>
      <c r="AB75" s="164">
        <v>1.0</v>
      </c>
      <c r="AC75" s="164">
        <v>1.0</v>
      </c>
      <c r="AD75" s="164">
        <v>1.0</v>
      </c>
      <c r="AE75" s="164">
        <v>1.0</v>
      </c>
      <c r="AF75" s="164">
        <v>1.0</v>
      </c>
      <c r="AG75" s="165" t="s">
        <v>119</v>
      </c>
      <c r="AH75" s="164" t="s">
        <v>118</v>
      </c>
      <c r="AI75" s="164" t="s">
        <v>118</v>
      </c>
      <c r="AJ75" s="164" t="s">
        <v>118</v>
      </c>
      <c r="AK75" s="164" t="s">
        <v>118</v>
      </c>
      <c r="AL75" s="164" t="s">
        <v>118</v>
      </c>
      <c r="AM75" s="164" t="s">
        <v>118</v>
      </c>
      <c r="AN75" s="164" t="s">
        <v>118</v>
      </c>
      <c r="AO75" s="164" t="s">
        <v>118</v>
      </c>
      <c r="AP75" s="164" t="s">
        <v>118</v>
      </c>
      <c r="AQ75" s="164" t="s">
        <v>118</v>
      </c>
      <c r="AR75" s="164" t="s">
        <v>117</v>
      </c>
      <c r="AS75" s="164" t="s">
        <v>535</v>
      </c>
      <c r="AT75" s="164" t="s">
        <v>118</v>
      </c>
      <c r="AU75" s="164" t="s">
        <v>536</v>
      </c>
      <c r="AV75" s="164">
        <v>40.0</v>
      </c>
      <c r="AW75" s="164">
        <v>38.0</v>
      </c>
      <c r="AX75" s="164" t="s">
        <v>206</v>
      </c>
      <c r="AY75" s="164">
        <v>1440.0</v>
      </c>
      <c r="AZ75" s="171" t="s">
        <v>142</v>
      </c>
      <c r="BA75" s="164">
        <v>16.0</v>
      </c>
      <c r="BB75" s="164" t="s">
        <v>125</v>
      </c>
      <c r="BC75" s="164" t="s">
        <v>157</v>
      </c>
      <c r="BD75" s="172">
        <v>7.0</v>
      </c>
      <c r="BE75" s="164" t="s">
        <v>127</v>
      </c>
      <c r="BF75" s="164">
        <v>1290.0</v>
      </c>
      <c r="BG75" s="165" t="s">
        <v>119</v>
      </c>
      <c r="BH75" s="186">
        <v>25.0</v>
      </c>
      <c r="BI75" s="186">
        <v>-0.09</v>
      </c>
      <c r="BJ75" s="187" t="s">
        <v>128</v>
      </c>
      <c r="BK75" s="165"/>
      <c r="BL75" s="165"/>
      <c r="BM75" s="165"/>
      <c r="BN75" s="165"/>
      <c r="BO75" s="174">
        <v>16.0</v>
      </c>
      <c r="BP75" s="175" t="s">
        <v>192</v>
      </c>
      <c r="BQ75" s="174">
        <v>16.0</v>
      </c>
      <c r="BR75" s="175" t="s">
        <v>192</v>
      </c>
      <c r="BS75" s="176">
        <v>45.0</v>
      </c>
      <c r="BT75" s="177">
        <v>4.874853801169591</v>
      </c>
      <c r="BU75" s="177">
        <v>0.013900560224089632</v>
      </c>
      <c r="BV75" s="193"/>
      <c r="BW75" s="165"/>
      <c r="BX75" s="165"/>
      <c r="BY75" s="165"/>
      <c r="BZ75" s="165"/>
      <c r="CA75" s="165"/>
      <c r="CB75" s="165"/>
      <c r="CC75" s="165"/>
      <c r="CD75" s="165"/>
      <c r="CE75" s="165"/>
    </row>
    <row r="76">
      <c r="A76" s="164" t="s">
        <v>537</v>
      </c>
      <c r="B76" s="165" t="s">
        <v>167</v>
      </c>
      <c r="C76" s="166">
        <v>45486.0</v>
      </c>
      <c r="D76" s="167">
        <v>45.0</v>
      </c>
      <c r="E76" s="164" t="s">
        <v>116</v>
      </c>
      <c r="F76" s="164">
        <v>158.0</v>
      </c>
      <c r="G76" s="168">
        <v>58.0</v>
      </c>
      <c r="H76" s="169">
        <v>23.233456176894727</v>
      </c>
      <c r="I76" s="164" t="s">
        <v>117</v>
      </c>
      <c r="J76" s="164">
        <v>6.0</v>
      </c>
      <c r="K76" s="170">
        <v>45292.0</v>
      </c>
      <c r="L76" s="164" t="s">
        <v>117</v>
      </c>
      <c r="M76" s="164">
        <v>4.0</v>
      </c>
      <c r="N76" s="170">
        <v>44075.0</v>
      </c>
      <c r="O76" s="164">
        <v>0.0</v>
      </c>
      <c r="P76" s="164" t="s">
        <v>119</v>
      </c>
      <c r="Q76" s="164" t="s">
        <v>118</v>
      </c>
      <c r="R76" s="165" t="s">
        <v>131</v>
      </c>
      <c r="S76" s="164" t="s">
        <v>177</v>
      </c>
      <c r="T76" s="164" t="s">
        <v>118</v>
      </c>
      <c r="U76" s="164">
        <v>1.0</v>
      </c>
      <c r="V76" s="164">
        <v>1.0</v>
      </c>
      <c r="W76" s="164">
        <v>2.0</v>
      </c>
      <c r="X76" s="164">
        <v>3.0</v>
      </c>
      <c r="Y76" s="164">
        <v>1.0</v>
      </c>
      <c r="Z76" s="164">
        <v>3.0</v>
      </c>
      <c r="AA76" s="164">
        <v>2.0</v>
      </c>
      <c r="AB76" s="164">
        <v>1.0</v>
      </c>
      <c r="AC76" s="164">
        <v>1.0</v>
      </c>
      <c r="AD76" s="164">
        <v>3.0</v>
      </c>
      <c r="AE76" s="164">
        <v>1.0</v>
      </c>
      <c r="AF76" s="164">
        <v>1.0</v>
      </c>
      <c r="AG76" s="165" t="s">
        <v>119</v>
      </c>
      <c r="AH76" s="164" t="s">
        <v>118</v>
      </c>
      <c r="AI76" s="164" t="s">
        <v>118</v>
      </c>
      <c r="AJ76" s="164" t="s">
        <v>118</v>
      </c>
      <c r="AK76" s="164" t="s">
        <v>118</v>
      </c>
      <c r="AL76" s="164" t="s">
        <v>118</v>
      </c>
      <c r="AM76" s="164" t="s">
        <v>118</v>
      </c>
      <c r="AN76" s="164" t="s">
        <v>118</v>
      </c>
      <c r="AO76" s="164" t="s">
        <v>118</v>
      </c>
      <c r="AP76" s="164" t="s">
        <v>118</v>
      </c>
      <c r="AQ76" s="164" t="s">
        <v>118</v>
      </c>
      <c r="AR76" s="164" t="s">
        <v>118</v>
      </c>
      <c r="AS76" s="165" t="s">
        <v>119</v>
      </c>
      <c r="AT76" s="164" t="s">
        <v>118</v>
      </c>
      <c r="AU76" s="164" t="s">
        <v>134</v>
      </c>
      <c r="AV76" s="164">
        <v>85.0</v>
      </c>
      <c r="AW76" s="164">
        <v>23.0</v>
      </c>
      <c r="AX76" s="164" t="s">
        <v>141</v>
      </c>
      <c r="AY76" s="164">
        <v>438.0</v>
      </c>
      <c r="AZ76" s="171" t="s">
        <v>142</v>
      </c>
      <c r="BA76" s="164">
        <v>5.0</v>
      </c>
      <c r="BB76" s="164" t="s">
        <v>135</v>
      </c>
      <c r="BC76" s="164" t="s">
        <v>126</v>
      </c>
      <c r="BD76" s="172">
        <v>9.0</v>
      </c>
      <c r="BE76" s="164" t="s">
        <v>127</v>
      </c>
      <c r="BF76" s="164">
        <v>1411.0</v>
      </c>
      <c r="BG76" s="165" t="s">
        <v>119</v>
      </c>
      <c r="BH76" s="186">
        <v>24.0</v>
      </c>
      <c r="BI76" s="186">
        <v>-0.4</v>
      </c>
      <c r="BJ76" s="187" t="s">
        <v>128</v>
      </c>
      <c r="BK76" s="165"/>
      <c r="BL76" s="165"/>
      <c r="BM76" s="165"/>
      <c r="BN76" s="165"/>
      <c r="BO76" s="174">
        <v>15.0</v>
      </c>
      <c r="BP76" s="175" t="s">
        <v>146</v>
      </c>
      <c r="BQ76" s="174">
        <v>10.0</v>
      </c>
      <c r="BR76" s="175" t="s">
        <v>146</v>
      </c>
      <c r="BS76" s="176">
        <v>46.0</v>
      </c>
      <c r="BT76" s="177">
        <v>22.05692007797271</v>
      </c>
      <c r="BU76" s="177">
        <v>0.012683823529411763</v>
      </c>
      <c r="BV76" s="193"/>
      <c r="BW76" s="165"/>
      <c r="BX76" s="165"/>
      <c r="BY76" s="165"/>
      <c r="BZ76" s="165"/>
      <c r="CA76" s="165"/>
      <c r="CB76" s="165"/>
      <c r="CC76" s="165"/>
      <c r="CD76" s="165"/>
      <c r="CE76" s="165"/>
    </row>
    <row r="77">
      <c r="A77" s="164" t="s">
        <v>538</v>
      </c>
      <c r="B77" s="165" t="s">
        <v>167</v>
      </c>
      <c r="C77" s="166">
        <v>45514.0</v>
      </c>
      <c r="D77" s="191">
        <v>47.0</v>
      </c>
      <c r="E77" s="164" t="s">
        <v>145</v>
      </c>
      <c r="F77" s="164">
        <v>175.0</v>
      </c>
      <c r="G77" s="168">
        <v>90.0</v>
      </c>
      <c r="H77" s="169">
        <v>29.387755102040817</v>
      </c>
      <c r="I77" s="164" t="s">
        <v>117</v>
      </c>
      <c r="J77" s="164">
        <v>2.0</v>
      </c>
      <c r="K77" s="164" t="s">
        <v>119</v>
      </c>
      <c r="L77" s="164" t="s">
        <v>117</v>
      </c>
      <c r="M77" s="164">
        <v>2.0</v>
      </c>
      <c r="N77" s="170">
        <v>43922.0</v>
      </c>
      <c r="O77" s="164">
        <v>0.0</v>
      </c>
      <c r="P77" s="170">
        <v>44105.0</v>
      </c>
      <c r="Q77" s="164" t="s">
        <v>117</v>
      </c>
      <c r="R77" s="165" t="s">
        <v>225</v>
      </c>
      <c r="S77" s="164" t="s">
        <v>188</v>
      </c>
      <c r="T77" s="164" t="s">
        <v>118</v>
      </c>
      <c r="U77" s="164">
        <v>1.0</v>
      </c>
      <c r="V77" s="164">
        <v>1.0</v>
      </c>
      <c r="W77" s="164">
        <v>1.0</v>
      </c>
      <c r="X77" s="164">
        <v>1.0</v>
      </c>
      <c r="Y77" s="164">
        <v>1.0</v>
      </c>
      <c r="Z77" s="164">
        <v>1.0</v>
      </c>
      <c r="AA77" s="164">
        <v>1.0</v>
      </c>
      <c r="AB77" s="164">
        <v>1.0</v>
      </c>
      <c r="AC77" s="164">
        <v>1.0</v>
      </c>
      <c r="AD77" s="164">
        <v>1.0</v>
      </c>
      <c r="AE77" s="164">
        <v>1.0</v>
      </c>
      <c r="AF77" s="164">
        <v>1.0</v>
      </c>
      <c r="AG77" s="165" t="s">
        <v>119</v>
      </c>
      <c r="AH77" s="180" t="s">
        <v>118</v>
      </c>
      <c r="AI77" s="164" t="s">
        <v>118</v>
      </c>
      <c r="AJ77" s="164" t="s">
        <v>118</v>
      </c>
      <c r="AK77" s="164" t="s">
        <v>118</v>
      </c>
      <c r="AL77" s="164" t="s">
        <v>118</v>
      </c>
      <c r="AM77" s="164" t="s">
        <v>118</v>
      </c>
      <c r="AN77" s="164" t="s">
        <v>118</v>
      </c>
      <c r="AO77" s="164" t="s">
        <v>118</v>
      </c>
      <c r="AP77" s="164" t="s">
        <v>118</v>
      </c>
      <c r="AQ77" s="164" t="s">
        <v>118</v>
      </c>
      <c r="AR77" s="164" t="s">
        <v>118</v>
      </c>
      <c r="AS77" s="165" t="s">
        <v>119</v>
      </c>
      <c r="AT77" s="164" t="s">
        <v>118</v>
      </c>
      <c r="AU77" s="164" t="s">
        <v>254</v>
      </c>
      <c r="AV77" s="164">
        <v>60.0</v>
      </c>
      <c r="AW77" s="164">
        <v>24.0</v>
      </c>
      <c r="AX77" s="164" t="s">
        <v>141</v>
      </c>
      <c r="AY77" s="164">
        <v>15813.0</v>
      </c>
      <c r="AZ77" s="171" t="s">
        <v>124</v>
      </c>
      <c r="BA77" s="164">
        <v>7.0</v>
      </c>
      <c r="BB77" s="164" t="s">
        <v>125</v>
      </c>
      <c r="BC77" s="164" t="s">
        <v>153</v>
      </c>
      <c r="BD77" s="172">
        <v>4.0</v>
      </c>
      <c r="BE77" s="164" t="s">
        <v>127</v>
      </c>
      <c r="BF77" s="164">
        <v>1592.0</v>
      </c>
      <c r="BG77" s="164">
        <v>1409.0</v>
      </c>
      <c r="BH77" s="172">
        <v>29.0</v>
      </c>
      <c r="BI77" s="172">
        <v>1.1</v>
      </c>
      <c r="BJ77" s="173" t="s">
        <v>128</v>
      </c>
      <c r="BK77" s="164"/>
      <c r="BL77" s="164"/>
      <c r="BM77" s="164"/>
      <c r="BN77" s="164"/>
      <c r="BO77" s="174">
        <v>8.0</v>
      </c>
      <c r="BP77" s="175" t="s">
        <v>147</v>
      </c>
      <c r="BQ77" s="174">
        <v>8.0</v>
      </c>
      <c r="BR77" s="175" t="s">
        <v>147</v>
      </c>
      <c r="BS77" s="176">
        <v>47.0</v>
      </c>
      <c r="BT77" s="177">
        <v>2.8101364522417156</v>
      </c>
      <c r="BU77" s="177">
        <v>0.010705532212885152</v>
      </c>
      <c r="BV77" s="193"/>
      <c r="BW77" s="164"/>
      <c r="BX77" s="164"/>
      <c r="BY77" s="164"/>
      <c r="BZ77" s="164"/>
      <c r="CA77" s="164"/>
      <c r="CB77" s="164"/>
      <c r="CC77" s="164"/>
      <c r="CD77" s="164"/>
      <c r="CE77" s="164"/>
    </row>
    <row r="78">
      <c r="A78" s="164" t="s">
        <v>539</v>
      </c>
      <c r="B78" s="165" t="s">
        <v>167</v>
      </c>
      <c r="C78" s="166">
        <v>45507.0</v>
      </c>
      <c r="D78" s="191">
        <v>44.0</v>
      </c>
      <c r="E78" s="165" t="s">
        <v>145</v>
      </c>
      <c r="F78" s="165">
        <v>165.0</v>
      </c>
      <c r="G78" s="195">
        <v>79.0</v>
      </c>
      <c r="H78" s="169">
        <v>29.01744719926538</v>
      </c>
      <c r="I78" s="165" t="s">
        <v>117</v>
      </c>
      <c r="J78" s="165">
        <v>3.0</v>
      </c>
      <c r="K78" s="196">
        <v>44534.0</v>
      </c>
      <c r="L78" s="165" t="s">
        <v>117</v>
      </c>
      <c r="M78" s="165">
        <v>2.0</v>
      </c>
      <c r="N78" s="164" t="s">
        <v>119</v>
      </c>
      <c r="O78" s="165" t="s">
        <v>117</v>
      </c>
      <c r="P78" s="196">
        <v>44580.0</v>
      </c>
      <c r="Q78" s="165" t="s">
        <v>118</v>
      </c>
      <c r="R78" s="165" t="s">
        <v>131</v>
      </c>
      <c r="S78" s="165" t="s">
        <v>177</v>
      </c>
      <c r="T78" s="165" t="s">
        <v>118</v>
      </c>
      <c r="U78" s="165">
        <v>2.0</v>
      </c>
      <c r="V78" s="165">
        <v>2.0</v>
      </c>
      <c r="W78" s="165">
        <v>2.0</v>
      </c>
      <c r="X78" s="165">
        <v>2.0</v>
      </c>
      <c r="Y78" s="165">
        <v>3.0</v>
      </c>
      <c r="Z78" s="165">
        <v>2.0</v>
      </c>
      <c r="AA78" s="165">
        <v>2.0</v>
      </c>
      <c r="AB78" s="165">
        <v>3.0</v>
      </c>
      <c r="AC78" s="165">
        <v>3.0</v>
      </c>
      <c r="AD78" s="165">
        <v>3.0</v>
      </c>
      <c r="AE78" s="165">
        <v>1.0</v>
      </c>
      <c r="AF78" s="165">
        <v>3.0</v>
      </c>
      <c r="AG78" s="165" t="s">
        <v>119</v>
      </c>
      <c r="AH78" s="165" t="s">
        <v>118</v>
      </c>
      <c r="AI78" s="165" t="s">
        <v>118</v>
      </c>
      <c r="AJ78" s="165" t="s">
        <v>118</v>
      </c>
      <c r="AK78" s="165" t="s">
        <v>118</v>
      </c>
      <c r="AL78" s="165" t="s">
        <v>118</v>
      </c>
      <c r="AM78" s="165" t="s">
        <v>118</v>
      </c>
      <c r="AN78" s="165" t="s">
        <v>118</v>
      </c>
      <c r="AO78" s="165" t="s">
        <v>118</v>
      </c>
      <c r="AP78" s="165" t="s">
        <v>118</v>
      </c>
      <c r="AQ78" s="165" t="s">
        <v>118</v>
      </c>
      <c r="AR78" s="165" t="s">
        <v>118</v>
      </c>
      <c r="AS78" s="165" t="s">
        <v>540</v>
      </c>
      <c r="AT78" s="165" t="s">
        <v>156</v>
      </c>
      <c r="AU78" s="164" t="s">
        <v>140</v>
      </c>
      <c r="AV78" s="165">
        <v>80.0</v>
      </c>
      <c r="AW78" s="165">
        <v>17.0</v>
      </c>
      <c r="AX78" s="165" t="s">
        <v>123</v>
      </c>
      <c r="AY78" s="165">
        <v>840.0</v>
      </c>
      <c r="AZ78" s="171" t="s">
        <v>142</v>
      </c>
      <c r="BA78" s="165">
        <v>9.0</v>
      </c>
      <c r="BB78" s="165" t="s">
        <v>125</v>
      </c>
      <c r="BC78" s="165" t="s">
        <v>157</v>
      </c>
      <c r="BD78" s="186">
        <v>7.0</v>
      </c>
      <c r="BE78" s="165" t="s">
        <v>127</v>
      </c>
      <c r="BF78" s="165" t="s">
        <v>119</v>
      </c>
      <c r="BG78" s="164">
        <v>927.0</v>
      </c>
      <c r="BH78" s="172">
        <v>28.0</v>
      </c>
      <c r="BI78" s="172">
        <v>0.8</v>
      </c>
      <c r="BJ78" s="173" t="s">
        <v>128</v>
      </c>
      <c r="BK78" s="164"/>
      <c r="BL78" s="164"/>
      <c r="BM78" s="164"/>
      <c r="BN78" s="164"/>
      <c r="BO78" s="174">
        <v>4.0</v>
      </c>
      <c r="BP78" s="175" t="s">
        <v>129</v>
      </c>
      <c r="BQ78" s="174">
        <v>3.0</v>
      </c>
      <c r="BR78" s="175" t="s">
        <v>129</v>
      </c>
      <c r="BS78" s="176">
        <v>48.0</v>
      </c>
      <c r="BT78" s="177">
        <v>3.472904483430799</v>
      </c>
      <c r="BU78" s="177">
        <v>0.010092787114845935</v>
      </c>
      <c r="BV78" s="193"/>
      <c r="BW78" s="164"/>
      <c r="BX78" s="164"/>
      <c r="BY78" s="164"/>
      <c r="BZ78" s="164"/>
      <c r="CA78" s="164"/>
      <c r="CB78" s="164"/>
      <c r="CC78" s="164"/>
      <c r="CD78" s="164"/>
      <c r="CE78" s="164"/>
    </row>
    <row r="79">
      <c r="A79" s="164" t="s">
        <v>541</v>
      </c>
      <c r="B79" s="165" t="s">
        <v>167</v>
      </c>
      <c r="C79" s="166">
        <v>45535.0</v>
      </c>
      <c r="D79" s="191">
        <v>64.0</v>
      </c>
      <c r="E79" s="165" t="s">
        <v>145</v>
      </c>
      <c r="F79" s="165">
        <v>177.0</v>
      </c>
      <c r="G79" s="195">
        <v>80.0</v>
      </c>
      <c r="H79" s="169">
        <v>25.535446391522232</v>
      </c>
      <c r="I79" s="165" t="s">
        <v>117</v>
      </c>
      <c r="J79" s="165">
        <v>2.0</v>
      </c>
      <c r="K79" s="196">
        <v>44531.0</v>
      </c>
      <c r="L79" s="165" t="s">
        <v>117</v>
      </c>
      <c r="M79" s="165">
        <v>3.0</v>
      </c>
      <c r="N79" s="196">
        <v>44531.0</v>
      </c>
      <c r="O79" s="165">
        <v>2.0</v>
      </c>
      <c r="P79" s="196">
        <v>45352.0</v>
      </c>
      <c r="Q79" s="165" t="s">
        <v>118</v>
      </c>
      <c r="R79" s="165" t="s">
        <v>131</v>
      </c>
      <c r="S79" s="165" t="s">
        <v>168</v>
      </c>
      <c r="T79" s="165" t="s">
        <v>118</v>
      </c>
      <c r="U79" s="165">
        <v>2.0</v>
      </c>
      <c r="V79" s="165">
        <v>1.0</v>
      </c>
      <c r="W79" s="165">
        <v>3.0</v>
      </c>
      <c r="X79" s="165">
        <v>3.0</v>
      </c>
      <c r="Y79" s="165">
        <v>1.0</v>
      </c>
      <c r="Z79" s="165">
        <v>2.0</v>
      </c>
      <c r="AA79" s="165">
        <v>2.0</v>
      </c>
      <c r="AB79" s="165">
        <v>3.0</v>
      </c>
      <c r="AC79" s="165">
        <v>3.0</v>
      </c>
      <c r="AD79" s="165">
        <v>3.0</v>
      </c>
      <c r="AE79" s="165">
        <v>1.0</v>
      </c>
      <c r="AF79" s="165">
        <v>3.0</v>
      </c>
      <c r="AG79" s="165" t="s">
        <v>119</v>
      </c>
      <c r="AH79" s="165" t="s">
        <v>118</v>
      </c>
      <c r="AI79" s="165" t="s">
        <v>118</v>
      </c>
      <c r="AJ79" s="165" t="s">
        <v>118</v>
      </c>
      <c r="AK79" s="165" t="s">
        <v>118</v>
      </c>
      <c r="AL79" s="165" t="s">
        <v>118</v>
      </c>
      <c r="AM79" s="165" t="s">
        <v>118</v>
      </c>
      <c r="AN79" s="165" t="s">
        <v>118</v>
      </c>
      <c r="AO79" s="165" t="s">
        <v>118</v>
      </c>
      <c r="AP79" s="165" t="s">
        <v>118</v>
      </c>
      <c r="AQ79" s="165" t="s">
        <v>118</v>
      </c>
      <c r="AR79" s="165" t="s">
        <v>118</v>
      </c>
      <c r="AS79" s="165" t="s">
        <v>518</v>
      </c>
      <c r="AT79" s="165" t="s">
        <v>118</v>
      </c>
      <c r="AU79" s="164" t="s">
        <v>240</v>
      </c>
      <c r="AV79" s="165">
        <v>65.0</v>
      </c>
      <c r="AW79" s="165">
        <v>28.0</v>
      </c>
      <c r="AX79" s="165" t="s">
        <v>141</v>
      </c>
      <c r="AY79" s="165">
        <v>237.59999999999997</v>
      </c>
      <c r="AZ79" s="171" t="s">
        <v>142</v>
      </c>
      <c r="BA79" s="165">
        <v>8.0</v>
      </c>
      <c r="BB79" s="165" t="s">
        <v>125</v>
      </c>
      <c r="BC79" s="165" t="s">
        <v>126</v>
      </c>
      <c r="BD79" s="186">
        <v>9.0</v>
      </c>
      <c r="BE79" s="165" t="s">
        <v>219</v>
      </c>
      <c r="BF79" s="164">
        <v>1004.0</v>
      </c>
      <c r="BG79" s="164">
        <v>183.0</v>
      </c>
      <c r="BH79" s="172">
        <v>30.0</v>
      </c>
      <c r="BI79" s="172">
        <v>1.4</v>
      </c>
      <c r="BJ79" s="173" t="s">
        <v>128</v>
      </c>
      <c r="BK79" s="164"/>
      <c r="BL79" s="164"/>
      <c r="BM79" s="164"/>
      <c r="BN79" s="164"/>
      <c r="BO79" s="174">
        <v>15.0</v>
      </c>
      <c r="BP79" s="175" t="s">
        <v>192</v>
      </c>
      <c r="BQ79" s="174">
        <v>14.0</v>
      </c>
      <c r="BR79" s="175" t="s">
        <v>146</v>
      </c>
      <c r="BS79" s="176">
        <v>49.0</v>
      </c>
      <c r="BT79" s="177">
        <v>11.281091617933722</v>
      </c>
      <c r="BU79" s="177">
        <v>0.011265756302521007</v>
      </c>
      <c r="BV79" s="193"/>
      <c r="BW79" s="164"/>
      <c r="BX79" s="164"/>
      <c r="BY79" s="164"/>
      <c r="BZ79" s="164"/>
      <c r="CA79" s="164"/>
      <c r="CB79" s="164"/>
      <c r="CC79" s="164"/>
      <c r="CD79" s="164"/>
      <c r="CE79" s="164"/>
    </row>
    <row r="80">
      <c r="A80" s="164" t="s">
        <v>542</v>
      </c>
      <c r="B80" s="165" t="s">
        <v>167</v>
      </c>
      <c r="C80" s="166">
        <v>45528.0</v>
      </c>
      <c r="D80" s="191">
        <v>51.0</v>
      </c>
      <c r="E80" s="165" t="s">
        <v>116</v>
      </c>
      <c r="F80" s="165">
        <v>150.0</v>
      </c>
      <c r="G80" s="195">
        <v>62.0</v>
      </c>
      <c r="H80" s="169">
        <v>27.555555555555557</v>
      </c>
      <c r="I80" s="165" t="s">
        <v>117</v>
      </c>
      <c r="J80" s="165">
        <v>4.0</v>
      </c>
      <c r="K80" s="196">
        <v>44589.0</v>
      </c>
      <c r="L80" s="165" t="s">
        <v>117</v>
      </c>
      <c r="M80" s="165">
        <v>4.0</v>
      </c>
      <c r="N80" s="196">
        <v>43891.0</v>
      </c>
      <c r="O80" s="165">
        <v>0.0</v>
      </c>
      <c r="P80" s="196">
        <v>45292.0</v>
      </c>
      <c r="Q80" s="165" t="s">
        <v>118</v>
      </c>
      <c r="R80" s="165" t="s">
        <v>131</v>
      </c>
      <c r="S80" s="165" t="s">
        <v>168</v>
      </c>
      <c r="T80" s="165" t="s">
        <v>118</v>
      </c>
      <c r="U80" s="165">
        <v>1.0</v>
      </c>
      <c r="V80" s="165">
        <v>1.0</v>
      </c>
      <c r="W80" s="165">
        <v>1.0</v>
      </c>
      <c r="X80" s="165">
        <v>1.0</v>
      </c>
      <c r="Y80" s="165">
        <v>2.0</v>
      </c>
      <c r="Z80" s="165">
        <v>1.0</v>
      </c>
      <c r="AA80" s="165">
        <v>1.0</v>
      </c>
      <c r="AB80" s="165">
        <v>1.0</v>
      </c>
      <c r="AC80" s="165">
        <v>1.0</v>
      </c>
      <c r="AD80" s="165">
        <v>1.0</v>
      </c>
      <c r="AE80" s="165">
        <v>1.0</v>
      </c>
      <c r="AF80" s="165">
        <v>1.0</v>
      </c>
      <c r="AG80" s="165" t="s">
        <v>119</v>
      </c>
      <c r="AH80" s="165" t="s">
        <v>117</v>
      </c>
      <c r="AI80" s="165" t="s">
        <v>118</v>
      </c>
      <c r="AJ80" s="165" t="s">
        <v>118</v>
      </c>
      <c r="AK80" s="165" t="s">
        <v>118</v>
      </c>
      <c r="AL80" s="165" t="s">
        <v>118</v>
      </c>
      <c r="AM80" s="165" t="s">
        <v>118</v>
      </c>
      <c r="AN80" s="165" t="s">
        <v>118</v>
      </c>
      <c r="AO80" s="165" t="s">
        <v>117</v>
      </c>
      <c r="AP80" s="165" t="s">
        <v>117</v>
      </c>
      <c r="AQ80" s="165" t="s">
        <v>118</v>
      </c>
      <c r="AR80" s="165" t="s">
        <v>117</v>
      </c>
      <c r="AS80" s="165" t="s">
        <v>516</v>
      </c>
      <c r="AT80" s="165" t="s">
        <v>118</v>
      </c>
      <c r="AU80" s="164" t="s">
        <v>520</v>
      </c>
      <c r="AV80" s="165">
        <v>60.0</v>
      </c>
      <c r="AW80" s="165">
        <v>34.0</v>
      </c>
      <c r="AX80" s="165" t="s">
        <v>141</v>
      </c>
      <c r="AY80" s="165">
        <v>3120.0</v>
      </c>
      <c r="AZ80" s="171" t="s">
        <v>124</v>
      </c>
      <c r="BA80" s="165">
        <v>15.0</v>
      </c>
      <c r="BB80" s="165" t="s">
        <v>125</v>
      </c>
      <c r="BC80" s="165" t="s">
        <v>201</v>
      </c>
      <c r="BD80" s="186">
        <v>3.0</v>
      </c>
      <c r="BE80" s="165" t="s">
        <v>32</v>
      </c>
      <c r="BF80" s="164">
        <v>1637.0</v>
      </c>
      <c r="BG80" s="164">
        <v>236.0</v>
      </c>
      <c r="BH80" s="172">
        <v>27.0</v>
      </c>
      <c r="BI80" s="172">
        <v>1.6</v>
      </c>
      <c r="BJ80" s="173" t="s">
        <v>128</v>
      </c>
      <c r="BK80" s="164"/>
      <c r="BL80" s="164"/>
      <c r="BM80" s="164"/>
      <c r="BN80" s="164"/>
      <c r="BO80" s="174">
        <v>5.0</v>
      </c>
      <c r="BP80" s="175" t="s">
        <v>129</v>
      </c>
      <c r="BQ80" s="174">
        <v>4.0</v>
      </c>
      <c r="BR80" s="175" t="s">
        <v>129</v>
      </c>
      <c r="BS80" s="176">
        <v>50.0</v>
      </c>
      <c r="BT80" s="177">
        <v>3.433918128654971</v>
      </c>
      <c r="BU80" s="177">
        <v>0.013156512605042017</v>
      </c>
      <c r="BV80" s="193"/>
      <c r="BW80" s="164"/>
      <c r="BX80" s="164"/>
      <c r="BY80" s="164"/>
      <c r="BZ80" s="164"/>
      <c r="CA80" s="164"/>
      <c r="CB80" s="164"/>
      <c r="CC80" s="164"/>
      <c r="CD80" s="164"/>
      <c r="CE80" s="164"/>
    </row>
    <row r="81">
      <c r="A81" s="164" t="s">
        <v>543</v>
      </c>
      <c r="B81" s="165" t="s">
        <v>167</v>
      </c>
      <c r="C81" s="166">
        <v>45528.0</v>
      </c>
      <c r="D81" s="191">
        <v>42.0</v>
      </c>
      <c r="E81" s="165" t="s">
        <v>145</v>
      </c>
      <c r="F81" s="165">
        <v>180.0</v>
      </c>
      <c r="G81" s="195">
        <v>100.0</v>
      </c>
      <c r="H81" s="169">
        <v>30.864197530864196</v>
      </c>
      <c r="I81" s="165" t="s">
        <v>117</v>
      </c>
      <c r="J81" s="165">
        <v>2.0</v>
      </c>
      <c r="K81" s="164" t="s">
        <v>119</v>
      </c>
      <c r="L81" s="165" t="s">
        <v>117</v>
      </c>
      <c r="M81" s="165">
        <v>2.0</v>
      </c>
      <c r="N81" s="196">
        <v>44228.0</v>
      </c>
      <c r="O81" s="165">
        <v>0.0</v>
      </c>
      <c r="P81" s="196">
        <v>44896.0</v>
      </c>
      <c r="Q81" s="165" t="s">
        <v>118</v>
      </c>
      <c r="R81" s="165" t="s">
        <v>131</v>
      </c>
      <c r="S81" s="165" t="s">
        <v>168</v>
      </c>
      <c r="T81" s="165" t="s">
        <v>118</v>
      </c>
      <c r="U81" s="165">
        <v>2.0</v>
      </c>
      <c r="V81" s="165">
        <v>1.0</v>
      </c>
      <c r="W81" s="165">
        <v>3.0</v>
      </c>
      <c r="X81" s="165">
        <v>3.0</v>
      </c>
      <c r="Y81" s="165">
        <v>3.0</v>
      </c>
      <c r="Z81" s="165">
        <v>1.0</v>
      </c>
      <c r="AA81" s="165">
        <v>1.0</v>
      </c>
      <c r="AB81" s="165">
        <v>1.0</v>
      </c>
      <c r="AC81" s="165">
        <v>3.0</v>
      </c>
      <c r="AD81" s="165">
        <v>1.0</v>
      </c>
      <c r="AE81" s="165">
        <v>1.0</v>
      </c>
      <c r="AF81" s="165">
        <v>1.0</v>
      </c>
      <c r="AG81" s="197" t="s">
        <v>281</v>
      </c>
      <c r="AH81" s="165" t="s">
        <v>118</v>
      </c>
      <c r="AI81" s="165" t="s">
        <v>118</v>
      </c>
      <c r="AJ81" s="165" t="s">
        <v>118</v>
      </c>
      <c r="AK81" s="165" t="s">
        <v>118</v>
      </c>
      <c r="AL81" s="165" t="s">
        <v>118</v>
      </c>
      <c r="AM81" s="165" t="s">
        <v>118</v>
      </c>
      <c r="AN81" s="165" t="s">
        <v>118</v>
      </c>
      <c r="AO81" s="165" t="s">
        <v>118</v>
      </c>
      <c r="AP81" s="165" t="s">
        <v>118</v>
      </c>
      <c r="AQ81" s="165" t="s">
        <v>118</v>
      </c>
      <c r="AR81" s="165" t="s">
        <v>118</v>
      </c>
      <c r="AS81" s="165" t="s">
        <v>119</v>
      </c>
      <c r="AT81" s="165" t="s">
        <v>118</v>
      </c>
      <c r="AU81" s="164" t="s">
        <v>228</v>
      </c>
      <c r="AV81" s="165">
        <v>70.0</v>
      </c>
      <c r="AW81" s="165">
        <v>31.0</v>
      </c>
      <c r="AX81" s="165" t="s">
        <v>141</v>
      </c>
      <c r="AY81" s="165">
        <v>636.0</v>
      </c>
      <c r="AZ81" s="171" t="s">
        <v>142</v>
      </c>
      <c r="BA81" s="165">
        <v>16.0</v>
      </c>
      <c r="BB81" s="165" t="s">
        <v>125</v>
      </c>
      <c r="BC81" s="165" t="s">
        <v>171</v>
      </c>
      <c r="BD81" s="186">
        <v>5.0</v>
      </c>
      <c r="BE81" s="165" t="s">
        <v>234</v>
      </c>
      <c r="BF81" s="164">
        <v>1300.0</v>
      </c>
      <c r="BG81" s="164">
        <v>632.0</v>
      </c>
      <c r="BH81" s="172">
        <v>26.0</v>
      </c>
      <c r="BI81" s="172">
        <v>0.5</v>
      </c>
      <c r="BJ81" s="173" t="s">
        <v>128</v>
      </c>
      <c r="BK81" s="164"/>
      <c r="BL81" s="164"/>
      <c r="BM81" s="164"/>
      <c r="BN81" s="164"/>
      <c r="BO81" s="174">
        <v>6.0</v>
      </c>
      <c r="BP81" s="175" t="s">
        <v>147</v>
      </c>
      <c r="BQ81" s="174">
        <v>7.0</v>
      </c>
      <c r="BR81" s="175" t="s">
        <v>147</v>
      </c>
      <c r="BS81" s="176">
        <v>51.0</v>
      </c>
      <c r="BT81" s="177">
        <v>5.473684210526316</v>
      </c>
      <c r="BU81" s="177">
        <v>0.01129201680672269</v>
      </c>
      <c r="BV81" s="193"/>
      <c r="BW81" s="164"/>
      <c r="BX81" s="164"/>
      <c r="BY81" s="164"/>
      <c r="BZ81" s="164"/>
      <c r="CA81" s="164"/>
      <c r="CB81" s="164"/>
      <c r="CC81" s="164"/>
      <c r="CD81" s="164"/>
      <c r="CE81" s="164"/>
    </row>
    <row r="82">
      <c r="A82" s="164" t="s">
        <v>544</v>
      </c>
      <c r="B82" s="165" t="s">
        <v>167</v>
      </c>
      <c r="C82" s="166">
        <v>45528.0</v>
      </c>
      <c r="D82" s="167">
        <v>39.0</v>
      </c>
      <c r="E82" s="164" t="s">
        <v>116</v>
      </c>
      <c r="F82" s="164">
        <v>159.0</v>
      </c>
      <c r="G82" s="168">
        <v>72.0</v>
      </c>
      <c r="H82" s="169">
        <v>28.479886080455678</v>
      </c>
      <c r="I82" s="164" t="s">
        <v>117</v>
      </c>
      <c r="J82" s="164">
        <v>3.0</v>
      </c>
      <c r="K82" s="170">
        <v>44958.0</v>
      </c>
      <c r="L82" s="164" t="s">
        <v>117</v>
      </c>
      <c r="M82" s="164">
        <v>2.0</v>
      </c>
      <c r="N82" s="170">
        <v>44774.0</v>
      </c>
      <c r="O82" s="164" t="s">
        <v>119</v>
      </c>
      <c r="P82" s="170">
        <v>45170.0</v>
      </c>
      <c r="Q82" s="164" t="s">
        <v>118</v>
      </c>
      <c r="R82" s="165" t="s">
        <v>131</v>
      </c>
      <c r="S82" s="164" t="s">
        <v>177</v>
      </c>
      <c r="T82" s="164" t="s">
        <v>118</v>
      </c>
      <c r="U82" s="164">
        <v>1.0</v>
      </c>
      <c r="V82" s="164">
        <v>1.0</v>
      </c>
      <c r="W82" s="164">
        <v>2.0</v>
      </c>
      <c r="X82" s="164">
        <v>2.0</v>
      </c>
      <c r="Y82" s="164">
        <v>1.0</v>
      </c>
      <c r="Z82" s="164">
        <v>1.0</v>
      </c>
      <c r="AA82" s="164">
        <v>1.0</v>
      </c>
      <c r="AB82" s="164">
        <v>1.0</v>
      </c>
      <c r="AC82" s="164">
        <v>3.0</v>
      </c>
      <c r="AD82" s="164">
        <v>1.0</v>
      </c>
      <c r="AE82" s="164">
        <v>3.0</v>
      </c>
      <c r="AF82" s="164">
        <v>1.0</v>
      </c>
      <c r="AG82" s="179" t="s">
        <v>281</v>
      </c>
      <c r="AH82" s="180" t="s">
        <v>118</v>
      </c>
      <c r="AI82" s="164" t="s">
        <v>118</v>
      </c>
      <c r="AJ82" s="164" t="s">
        <v>118</v>
      </c>
      <c r="AK82" s="164" t="s">
        <v>118</v>
      </c>
      <c r="AL82" s="164" t="s">
        <v>118</v>
      </c>
      <c r="AM82" s="164" t="s">
        <v>118</v>
      </c>
      <c r="AN82" s="164" t="s">
        <v>118</v>
      </c>
      <c r="AO82" s="164" t="s">
        <v>118</v>
      </c>
      <c r="AP82" s="164" t="s">
        <v>118</v>
      </c>
      <c r="AQ82" s="164" t="s">
        <v>118</v>
      </c>
      <c r="AR82" s="164" t="s">
        <v>117</v>
      </c>
      <c r="AS82" s="164" t="s">
        <v>545</v>
      </c>
      <c r="AT82" s="164" t="s">
        <v>117</v>
      </c>
      <c r="AU82" s="198">
        <v>22222.0</v>
      </c>
      <c r="AV82" s="164">
        <v>55.0</v>
      </c>
      <c r="AW82" s="164">
        <v>34.0</v>
      </c>
      <c r="AX82" s="164" t="s">
        <v>141</v>
      </c>
      <c r="AY82" s="164">
        <v>0.0</v>
      </c>
      <c r="AZ82" s="171" t="s">
        <v>142</v>
      </c>
      <c r="BA82" s="165">
        <v>16.0</v>
      </c>
      <c r="BB82" s="165" t="s">
        <v>125</v>
      </c>
      <c r="BC82" s="164" t="s">
        <v>157</v>
      </c>
      <c r="BD82" s="172">
        <v>7.0</v>
      </c>
      <c r="BE82" s="164" t="s">
        <v>127</v>
      </c>
      <c r="BF82" s="164">
        <v>754.0</v>
      </c>
      <c r="BG82" s="164">
        <v>358.0</v>
      </c>
      <c r="BH82" s="172">
        <v>25.0</v>
      </c>
      <c r="BI82" s="172">
        <v>-0.09</v>
      </c>
      <c r="BJ82" s="173" t="s">
        <v>128</v>
      </c>
      <c r="BK82" s="164"/>
      <c r="BL82" s="164"/>
      <c r="BM82" s="164"/>
      <c r="BN82" s="164"/>
      <c r="BO82" s="174">
        <v>12.0</v>
      </c>
      <c r="BP82" s="175" t="s">
        <v>146</v>
      </c>
      <c r="BQ82" s="174">
        <v>11.0</v>
      </c>
      <c r="BR82" s="175" t="s">
        <v>146</v>
      </c>
      <c r="BS82" s="176">
        <v>52.0</v>
      </c>
      <c r="BT82" s="177">
        <v>4.130994152046784</v>
      </c>
      <c r="BU82" s="177">
        <v>0.018995098039215685</v>
      </c>
      <c r="BV82" s="193"/>
      <c r="BW82" s="164"/>
      <c r="BX82" s="164"/>
      <c r="BY82" s="164"/>
      <c r="BZ82" s="164"/>
      <c r="CA82" s="164"/>
      <c r="CB82" s="164"/>
      <c r="CC82" s="164"/>
      <c r="CD82" s="164"/>
      <c r="CE82" s="164"/>
    </row>
    <row r="83">
      <c r="A83" s="143" t="s">
        <v>734</v>
      </c>
      <c r="B83" s="144" t="s">
        <v>115</v>
      </c>
      <c r="C83" s="145">
        <v>45528.0</v>
      </c>
      <c r="D83" s="199">
        <v>62.0</v>
      </c>
      <c r="E83" s="144" t="s">
        <v>116</v>
      </c>
      <c r="F83" s="144">
        <v>160.0</v>
      </c>
      <c r="G83" s="200">
        <v>58.0</v>
      </c>
      <c r="H83" s="148">
        <v>22.65625</v>
      </c>
      <c r="I83" s="144" t="s">
        <v>117</v>
      </c>
      <c r="J83" s="144">
        <v>3.0</v>
      </c>
      <c r="K83" s="143" t="s">
        <v>119</v>
      </c>
      <c r="L83" s="144" t="s">
        <v>117</v>
      </c>
      <c r="M83" s="144">
        <v>1.0</v>
      </c>
      <c r="N83" s="201">
        <v>44044.0</v>
      </c>
      <c r="O83" s="144">
        <v>0.0</v>
      </c>
      <c r="P83" s="143" t="s">
        <v>119</v>
      </c>
      <c r="Q83" s="144" t="s">
        <v>118</v>
      </c>
      <c r="R83" s="144" t="s">
        <v>131</v>
      </c>
      <c r="S83" s="144" t="s">
        <v>168</v>
      </c>
      <c r="T83" s="144" t="s">
        <v>118</v>
      </c>
      <c r="U83" s="144">
        <v>1.0</v>
      </c>
      <c r="V83" s="144">
        <v>1.0</v>
      </c>
      <c r="W83" s="144">
        <v>3.0</v>
      </c>
      <c r="X83" s="144">
        <v>2.0</v>
      </c>
      <c r="Y83" s="144">
        <v>2.0</v>
      </c>
      <c r="Z83" s="144">
        <v>1.0</v>
      </c>
      <c r="AA83" s="144">
        <v>1.0</v>
      </c>
      <c r="AB83" s="144">
        <v>1.0</v>
      </c>
      <c r="AC83" s="144">
        <v>3.0</v>
      </c>
      <c r="AD83" s="144">
        <v>1.0</v>
      </c>
      <c r="AE83" s="144">
        <v>1.0</v>
      </c>
      <c r="AF83" s="144">
        <v>1.0</v>
      </c>
      <c r="AG83" s="144" t="s">
        <v>119</v>
      </c>
      <c r="AH83" s="144" t="s">
        <v>118</v>
      </c>
      <c r="AI83" s="144" t="s">
        <v>118</v>
      </c>
      <c r="AJ83" s="144" t="s">
        <v>118</v>
      </c>
      <c r="AK83" s="144" t="s">
        <v>118</v>
      </c>
      <c r="AL83" s="144" t="s">
        <v>118</v>
      </c>
      <c r="AM83" s="144" t="s">
        <v>118</v>
      </c>
      <c r="AN83" s="144" t="s">
        <v>118</v>
      </c>
      <c r="AO83" s="144" t="s">
        <v>118</v>
      </c>
      <c r="AP83" s="144" t="s">
        <v>118</v>
      </c>
      <c r="AQ83" s="144" t="s">
        <v>118</v>
      </c>
      <c r="AR83" s="144" t="s">
        <v>118</v>
      </c>
      <c r="AS83" s="144" t="s">
        <v>119</v>
      </c>
      <c r="AT83" s="144" t="s">
        <v>156</v>
      </c>
      <c r="AU83" s="143" t="s">
        <v>514</v>
      </c>
      <c r="AV83" s="144">
        <v>65.0</v>
      </c>
      <c r="AW83" s="144">
        <v>36.0</v>
      </c>
      <c r="AX83" s="144" t="s">
        <v>206</v>
      </c>
      <c r="AY83" s="144">
        <v>7299.0</v>
      </c>
      <c r="AZ83" s="151" t="s">
        <v>124</v>
      </c>
      <c r="BA83" s="144">
        <v>14.0</v>
      </c>
      <c r="BB83" s="144" t="s">
        <v>125</v>
      </c>
      <c r="BC83" s="144" t="s">
        <v>149</v>
      </c>
      <c r="BD83" s="153">
        <v>8.0</v>
      </c>
      <c r="BE83" s="144" t="s">
        <v>127</v>
      </c>
      <c r="BF83" s="143">
        <v>1484.0</v>
      </c>
      <c r="BG83" s="144" t="s">
        <v>119</v>
      </c>
      <c r="BH83" s="153">
        <v>28.0</v>
      </c>
      <c r="BI83" s="153">
        <v>0.8</v>
      </c>
      <c r="BJ83" s="154" t="s">
        <v>128</v>
      </c>
      <c r="BK83" s="144"/>
      <c r="BL83" s="144"/>
      <c r="BM83" s="144"/>
      <c r="BN83" s="144"/>
      <c r="BO83" s="162">
        <v>1.0</v>
      </c>
      <c r="BP83" s="163" t="s">
        <v>129</v>
      </c>
      <c r="BQ83" s="162">
        <v>2.0</v>
      </c>
      <c r="BR83" s="163" t="s">
        <v>129</v>
      </c>
      <c r="BS83" s="181" t="s">
        <v>735</v>
      </c>
      <c r="BT83" s="158">
        <v>3.7473684210526317</v>
      </c>
      <c r="BU83" s="158">
        <v>0.009891456582633053</v>
      </c>
      <c r="BV83" s="159">
        <v>0.9524374999999999</v>
      </c>
      <c r="BW83" s="144"/>
      <c r="BX83" s="144"/>
      <c r="BY83" s="144"/>
      <c r="BZ83" s="144"/>
      <c r="CA83" s="144"/>
      <c r="CB83" s="144"/>
      <c r="CC83" s="144"/>
      <c r="CD83" s="144"/>
      <c r="CE83" s="144"/>
    </row>
    <row r="84">
      <c r="A84" s="164" t="s">
        <v>547</v>
      </c>
      <c r="B84" s="164" t="s">
        <v>167</v>
      </c>
      <c r="C84" s="166">
        <v>45528.0</v>
      </c>
      <c r="D84" s="191">
        <v>46.0</v>
      </c>
      <c r="E84" s="165" t="s">
        <v>116</v>
      </c>
      <c r="F84" s="165">
        <v>170.0</v>
      </c>
      <c r="G84" s="195">
        <v>90.0</v>
      </c>
      <c r="H84" s="169">
        <v>31.141868512110726</v>
      </c>
      <c r="I84" s="165" t="s">
        <v>117</v>
      </c>
      <c r="J84" s="165">
        <v>4.0</v>
      </c>
      <c r="K84" s="164" t="s">
        <v>119</v>
      </c>
      <c r="L84" s="165" t="s">
        <v>117</v>
      </c>
      <c r="M84" s="165">
        <v>1.0</v>
      </c>
      <c r="N84" s="196">
        <v>44562.0</v>
      </c>
      <c r="O84" s="165" t="s">
        <v>117</v>
      </c>
      <c r="P84" s="164" t="s">
        <v>119</v>
      </c>
      <c r="Q84" s="165" t="s">
        <v>118</v>
      </c>
      <c r="R84" s="165" t="s">
        <v>131</v>
      </c>
      <c r="S84" s="165" t="s">
        <v>177</v>
      </c>
      <c r="T84" s="165" t="s">
        <v>118</v>
      </c>
      <c r="U84" s="165">
        <v>3.0</v>
      </c>
      <c r="V84" s="165">
        <v>1.0</v>
      </c>
      <c r="W84" s="165">
        <v>2.0</v>
      </c>
      <c r="X84" s="165">
        <v>2.0</v>
      </c>
      <c r="Y84" s="165">
        <v>1.0</v>
      </c>
      <c r="Z84" s="165">
        <v>3.0</v>
      </c>
      <c r="AA84" s="165">
        <v>1.0</v>
      </c>
      <c r="AB84" s="165">
        <v>1.0</v>
      </c>
      <c r="AC84" s="165">
        <v>3.0</v>
      </c>
      <c r="AD84" s="165">
        <v>3.0</v>
      </c>
      <c r="AE84" s="165">
        <v>1.0</v>
      </c>
      <c r="AF84" s="165">
        <v>1.0</v>
      </c>
      <c r="AG84" s="165" t="s">
        <v>119</v>
      </c>
      <c r="AH84" s="165" t="s">
        <v>118</v>
      </c>
      <c r="AI84" s="165" t="s">
        <v>118</v>
      </c>
      <c r="AJ84" s="165" t="s">
        <v>118</v>
      </c>
      <c r="AK84" s="165" t="s">
        <v>118</v>
      </c>
      <c r="AL84" s="165" t="s">
        <v>118</v>
      </c>
      <c r="AM84" s="165" t="s">
        <v>118</v>
      </c>
      <c r="AN84" s="165" t="s">
        <v>118</v>
      </c>
      <c r="AO84" s="165" t="s">
        <v>118</v>
      </c>
      <c r="AP84" s="165" t="s">
        <v>118</v>
      </c>
      <c r="AQ84" s="165" t="s">
        <v>118</v>
      </c>
      <c r="AR84" s="165" t="s">
        <v>117</v>
      </c>
      <c r="AS84" s="165" t="s">
        <v>548</v>
      </c>
      <c r="AT84" s="165" t="s">
        <v>118</v>
      </c>
      <c r="AU84" s="164" t="s">
        <v>246</v>
      </c>
      <c r="AV84" s="165">
        <v>80.0</v>
      </c>
      <c r="AW84" s="165">
        <v>28.0</v>
      </c>
      <c r="AX84" s="165" t="s">
        <v>141</v>
      </c>
      <c r="AY84" s="165">
        <v>1398.0</v>
      </c>
      <c r="AZ84" s="171" t="s">
        <v>142</v>
      </c>
      <c r="BA84" s="165">
        <v>6.0</v>
      </c>
      <c r="BB84" s="165" t="s">
        <v>125</v>
      </c>
      <c r="BC84" s="165" t="s">
        <v>136</v>
      </c>
      <c r="BD84" s="186">
        <v>6.0</v>
      </c>
      <c r="BE84" s="165" t="s">
        <v>162</v>
      </c>
      <c r="BF84" s="164">
        <v>966.0</v>
      </c>
      <c r="BG84" s="165" t="s">
        <v>119</v>
      </c>
      <c r="BH84" s="186">
        <v>29.0</v>
      </c>
      <c r="BI84" s="186">
        <v>1.1</v>
      </c>
      <c r="BJ84" s="187" t="s">
        <v>128</v>
      </c>
      <c r="BK84" s="165"/>
      <c r="BL84" s="165"/>
      <c r="BM84" s="165"/>
      <c r="BN84" s="165"/>
      <c r="BO84" s="174">
        <v>7.0</v>
      </c>
      <c r="BP84" s="175" t="s">
        <v>147</v>
      </c>
      <c r="BQ84" s="174">
        <v>7.0</v>
      </c>
      <c r="BR84" s="175" t="s">
        <v>147</v>
      </c>
      <c r="BS84" s="176">
        <v>53.0</v>
      </c>
      <c r="BT84" s="177">
        <v>5.3317738791423</v>
      </c>
      <c r="BU84" s="177">
        <v>0.011467086834733894</v>
      </c>
      <c r="BV84" s="193"/>
      <c r="BW84" s="165"/>
      <c r="BX84" s="165"/>
      <c r="BY84" s="165"/>
      <c r="BZ84" s="165"/>
      <c r="CA84" s="165"/>
      <c r="CB84" s="165"/>
      <c r="CC84" s="165"/>
      <c r="CD84" s="165"/>
      <c r="CE84" s="165"/>
    </row>
    <row r="85">
      <c r="A85" s="143" t="s">
        <v>549</v>
      </c>
      <c r="B85" s="144" t="s">
        <v>115</v>
      </c>
      <c r="C85" s="145">
        <v>45528.0</v>
      </c>
      <c r="D85" s="199">
        <v>53.0</v>
      </c>
      <c r="E85" s="144" t="s">
        <v>145</v>
      </c>
      <c r="F85" s="144">
        <v>161.0</v>
      </c>
      <c r="G85" s="200">
        <v>79.0</v>
      </c>
      <c r="H85" s="148">
        <v>30.477219243084757</v>
      </c>
      <c r="I85" s="144" t="s">
        <v>117</v>
      </c>
      <c r="J85" s="144">
        <v>4.0</v>
      </c>
      <c r="K85" s="143" t="s">
        <v>119</v>
      </c>
      <c r="L85" s="144" t="s">
        <v>118</v>
      </c>
      <c r="M85" s="143" t="s">
        <v>119</v>
      </c>
      <c r="N85" s="143" t="s">
        <v>119</v>
      </c>
      <c r="O85" s="143" t="s">
        <v>119</v>
      </c>
      <c r="P85" s="143" t="s">
        <v>119</v>
      </c>
      <c r="Q85" s="143" t="s">
        <v>119</v>
      </c>
      <c r="R85" s="144" t="s">
        <v>120</v>
      </c>
      <c r="S85" s="144" t="s">
        <v>119</v>
      </c>
      <c r="T85" s="144" t="s">
        <v>119</v>
      </c>
      <c r="U85" s="144" t="s">
        <v>119</v>
      </c>
      <c r="V85" s="144" t="s">
        <v>119</v>
      </c>
      <c r="W85" s="144" t="s">
        <v>119</v>
      </c>
      <c r="X85" s="144" t="s">
        <v>119</v>
      </c>
      <c r="Y85" s="144" t="s">
        <v>119</v>
      </c>
      <c r="Z85" s="144" t="s">
        <v>119</v>
      </c>
      <c r="AA85" s="144" t="s">
        <v>119</v>
      </c>
      <c r="AB85" s="144" t="s">
        <v>119</v>
      </c>
      <c r="AC85" s="144" t="s">
        <v>119</v>
      </c>
      <c r="AD85" s="144" t="s">
        <v>119</v>
      </c>
      <c r="AE85" s="144" t="s">
        <v>119</v>
      </c>
      <c r="AF85" s="144" t="s">
        <v>119</v>
      </c>
      <c r="AG85" s="144" t="s">
        <v>119</v>
      </c>
      <c r="AH85" s="144" t="s">
        <v>118</v>
      </c>
      <c r="AI85" s="144" t="s">
        <v>118</v>
      </c>
      <c r="AJ85" s="144" t="s">
        <v>118</v>
      </c>
      <c r="AK85" s="144" t="s">
        <v>118</v>
      </c>
      <c r="AL85" s="144" t="s">
        <v>118</v>
      </c>
      <c r="AM85" s="144" t="s">
        <v>118</v>
      </c>
      <c r="AN85" s="144" t="s">
        <v>118</v>
      </c>
      <c r="AO85" s="144" t="s">
        <v>118</v>
      </c>
      <c r="AP85" s="144" t="s">
        <v>118</v>
      </c>
      <c r="AQ85" s="144" t="s">
        <v>118</v>
      </c>
      <c r="AR85" s="144" t="s">
        <v>118</v>
      </c>
      <c r="AS85" s="144" t="s">
        <v>119</v>
      </c>
      <c r="AT85" s="144" t="s">
        <v>117</v>
      </c>
      <c r="AU85" s="143" t="s">
        <v>122</v>
      </c>
      <c r="AV85" s="144">
        <v>65.0</v>
      </c>
      <c r="AW85" s="144">
        <v>19.0</v>
      </c>
      <c r="AX85" s="144" t="s">
        <v>123</v>
      </c>
      <c r="AY85" s="144">
        <v>923.9999999999999</v>
      </c>
      <c r="AZ85" s="151" t="s">
        <v>165</v>
      </c>
      <c r="BA85" s="144">
        <v>7.0</v>
      </c>
      <c r="BB85" s="144" t="s">
        <v>125</v>
      </c>
      <c r="BC85" s="144" t="s">
        <v>136</v>
      </c>
      <c r="BD85" s="153">
        <v>3.0</v>
      </c>
      <c r="BE85" s="144" t="s">
        <v>127</v>
      </c>
      <c r="BF85" s="144" t="s">
        <v>119</v>
      </c>
      <c r="BG85" s="144" t="s">
        <v>119</v>
      </c>
      <c r="BH85" s="153">
        <v>26.0</v>
      </c>
      <c r="BI85" s="153">
        <v>-0.09</v>
      </c>
      <c r="BJ85" s="154" t="s">
        <v>128</v>
      </c>
      <c r="BK85" s="144"/>
      <c r="BL85" s="144"/>
      <c r="BM85" s="144"/>
      <c r="BN85" s="144"/>
      <c r="BO85" s="162">
        <v>3.0</v>
      </c>
      <c r="BP85" s="163" t="s">
        <v>129</v>
      </c>
      <c r="BQ85" s="162">
        <v>5.0</v>
      </c>
      <c r="BR85" s="163" t="s">
        <v>147</v>
      </c>
      <c r="BS85" s="181" t="s">
        <v>550</v>
      </c>
      <c r="BT85" s="158">
        <v>8.676724137931036</v>
      </c>
      <c r="BU85" s="158">
        <v>0.010667670682730923</v>
      </c>
      <c r="BV85" s="202"/>
      <c r="BW85" s="144"/>
      <c r="BX85" s="144"/>
      <c r="BY85" s="144"/>
      <c r="BZ85" s="144"/>
      <c r="CA85" s="144"/>
      <c r="CB85" s="144"/>
      <c r="CC85" s="144"/>
      <c r="CD85" s="144"/>
      <c r="CE85" s="144"/>
    </row>
    <row r="86">
      <c r="A86" s="164" t="s">
        <v>551</v>
      </c>
      <c r="B86" s="164" t="s">
        <v>167</v>
      </c>
      <c r="C86" s="166">
        <v>45535.0</v>
      </c>
      <c r="D86" s="191">
        <v>54.0</v>
      </c>
      <c r="E86" s="165" t="s">
        <v>116</v>
      </c>
      <c r="F86" s="165">
        <v>162.0</v>
      </c>
      <c r="G86" s="195">
        <v>105.0</v>
      </c>
      <c r="H86" s="169">
        <v>40.00914494741655</v>
      </c>
      <c r="I86" s="165" t="s">
        <v>117</v>
      </c>
      <c r="J86" s="165">
        <v>2.0</v>
      </c>
      <c r="K86" s="196">
        <v>2021.0</v>
      </c>
      <c r="L86" s="165" t="s">
        <v>117</v>
      </c>
      <c r="M86" s="165">
        <v>2.0</v>
      </c>
      <c r="N86" s="196">
        <v>44348.0</v>
      </c>
      <c r="O86" s="165">
        <v>0.0</v>
      </c>
      <c r="P86" s="196">
        <v>44501.0</v>
      </c>
      <c r="Q86" s="165" t="s">
        <v>118</v>
      </c>
      <c r="R86" s="165" t="s">
        <v>131</v>
      </c>
      <c r="S86" s="165" t="s">
        <v>168</v>
      </c>
      <c r="T86" s="165" t="s">
        <v>118</v>
      </c>
      <c r="U86" s="165">
        <v>1.0</v>
      </c>
      <c r="V86" s="165">
        <v>1.0</v>
      </c>
      <c r="W86" s="165">
        <v>2.0</v>
      </c>
      <c r="X86" s="165">
        <v>2.0</v>
      </c>
      <c r="Y86" s="165" t="s">
        <v>119</v>
      </c>
      <c r="Z86" s="165">
        <v>1.0</v>
      </c>
      <c r="AA86" s="165">
        <v>1.0</v>
      </c>
      <c r="AB86" s="165">
        <v>3.0</v>
      </c>
      <c r="AC86" s="165">
        <v>3.0</v>
      </c>
      <c r="AD86" s="165">
        <v>2.0</v>
      </c>
      <c r="AE86" s="165">
        <v>1.0</v>
      </c>
      <c r="AF86" s="165">
        <v>1.0</v>
      </c>
      <c r="AG86" s="165" t="s">
        <v>119</v>
      </c>
      <c r="AH86" s="165" t="s">
        <v>117</v>
      </c>
      <c r="AI86" s="165" t="s">
        <v>118</v>
      </c>
      <c r="AJ86" s="165" t="s">
        <v>118</v>
      </c>
      <c r="AK86" s="165" t="s">
        <v>118</v>
      </c>
      <c r="AL86" s="165" t="s">
        <v>118</v>
      </c>
      <c r="AM86" s="165" t="s">
        <v>118</v>
      </c>
      <c r="AN86" s="165" t="s">
        <v>118</v>
      </c>
      <c r="AO86" s="165" t="s">
        <v>118</v>
      </c>
      <c r="AP86" s="165" t="s">
        <v>118</v>
      </c>
      <c r="AQ86" s="165" t="s">
        <v>118</v>
      </c>
      <c r="AR86" s="165" t="s">
        <v>118</v>
      </c>
      <c r="AS86" s="165" t="s">
        <v>119</v>
      </c>
      <c r="AT86" s="165" t="s">
        <v>117</v>
      </c>
      <c r="AU86" s="164" t="s">
        <v>552</v>
      </c>
      <c r="AV86" s="165">
        <v>40.0</v>
      </c>
      <c r="AW86" s="165">
        <v>33.0</v>
      </c>
      <c r="AX86" s="165" t="s">
        <v>141</v>
      </c>
      <c r="AY86" s="165">
        <v>0.0</v>
      </c>
      <c r="AZ86" s="171" t="s">
        <v>142</v>
      </c>
      <c r="BA86" s="165">
        <v>14.0</v>
      </c>
      <c r="BB86" s="165" t="s">
        <v>125</v>
      </c>
      <c r="BC86" s="165" t="s">
        <v>201</v>
      </c>
      <c r="BD86" s="186">
        <v>3.0</v>
      </c>
      <c r="BE86" s="165" t="s">
        <v>162</v>
      </c>
      <c r="BF86" s="164">
        <v>1187.0</v>
      </c>
      <c r="BG86" s="164">
        <v>1034.0</v>
      </c>
      <c r="BH86" s="172">
        <v>30.0</v>
      </c>
      <c r="BI86" s="172">
        <v>1.4</v>
      </c>
      <c r="BJ86" s="173" t="s">
        <v>128</v>
      </c>
      <c r="BK86" s="164"/>
      <c r="BL86" s="164"/>
      <c r="BM86" s="164"/>
      <c r="BN86" s="164"/>
      <c r="BO86" s="174">
        <v>6.0</v>
      </c>
      <c r="BP86" s="175" t="s">
        <v>147</v>
      </c>
      <c r="BQ86" s="174">
        <v>4.0</v>
      </c>
      <c r="BR86" s="175" t="s">
        <v>129</v>
      </c>
      <c r="BS86" s="176">
        <v>54.0</v>
      </c>
      <c r="BT86" s="177">
        <v>4.848343079922027</v>
      </c>
      <c r="BU86" s="177">
        <v>0.011081932773109239</v>
      </c>
      <c r="BV86" s="193"/>
      <c r="BW86" s="164"/>
      <c r="BX86" s="164"/>
      <c r="BY86" s="164"/>
      <c r="BZ86" s="164"/>
      <c r="CA86" s="164"/>
      <c r="CB86" s="164"/>
      <c r="CC86" s="164"/>
      <c r="CD86" s="164"/>
      <c r="CE86" s="164"/>
    </row>
    <row r="87">
      <c r="A87" s="143" t="s">
        <v>553</v>
      </c>
      <c r="B87" s="144" t="s">
        <v>115</v>
      </c>
      <c r="C87" s="145">
        <v>45535.0</v>
      </c>
      <c r="D87" s="199">
        <v>59.0</v>
      </c>
      <c r="E87" s="144" t="s">
        <v>145</v>
      </c>
      <c r="F87" s="144">
        <v>168.0</v>
      </c>
      <c r="G87" s="200">
        <v>70.0</v>
      </c>
      <c r="H87" s="148">
        <v>24.8015873015873</v>
      </c>
      <c r="I87" s="144" t="s">
        <v>117</v>
      </c>
      <c r="J87" s="144">
        <v>3.0</v>
      </c>
      <c r="K87" s="143" t="s">
        <v>119</v>
      </c>
      <c r="L87" s="144" t="s">
        <v>118</v>
      </c>
      <c r="M87" s="143" t="s">
        <v>119</v>
      </c>
      <c r="N87" s="143" t="s">
        <v>119</v>
      </c>
      <c r="O87" s="143" t="s">
        <v>119</v>
      </c>
      <c r="P87" s="143" t="s">
        <v>119</v>
      </c>
      <c r="Q87" s="143" t="s">
        <v>119</v>
      </c>
      <c r="R87" s="144" t="s">
        <v>120</v>
      </c>
      <c r="S87" s="144" t="s">
        <v>119</v>
      </c>
      <c r="T87" s="144" t="s">
        <v>119</v>
      </c>
      <c r="U87" s="144" t="s">
        <v>119</v>
      </c>
      <c r="V87" s="144" t="s">
        <v>119</v>
      </c>
      <c r="W87" s="144" t="s">
        <v>119</v>
      </c>
      <c r="X87" s="144" t="s">
        <v>119</v>
      </c>
      <c r="Y87" s="144" t="s">
        <v>119</v>
      </c>
      <c r="Z87" s="144" t="s">
        <v>119</v>
      </c>
      <c r="AA87" s="144" t="s">
        <v>119</v>
      </c>
      <c r="AB87" s="144" t="s">
        <v>119</v>
      </c>
      <c r="AC87" s="144" t="s">
        <v>119</v>
      </c>
      <c r="AD87" s="144" t="s">
        <v>119</v>
      </c>
      <c r="AE87" s="144" t="s">
        <v>119</v>
      </c>
      <c r="AF87" s="144" t="s">
        <v>119</v>
      </c>
      <c r="AG87" s="144" t="s">
        <v>119</v>
      </c>
      <c r="AH87" s="144" t="s">
        <v>118</v>
      </c>
      <c r="AI87" s="144" t="s">
        <v>118</v>
      </c>
      <c r="AJ87" s="144" t="s">
        <v>118</v>
      </c>
      <c r="AK87" s="144" t="s">
        <v>118</v>
      </c>
      <c r="AL87" s="144" t="s">
        <v>118</v>
      </c>
      <c r="AM87" s="144" t="s">
        <v>118</v>
      </c>
      <c r="AN87" s="144" t="s">
        <v>118</v>
      </c>
      <c r="AO87" s="144" t="s">
        <v>118</v>
      </c>
      <c r="AP87" s="144" t="s">
        <v>118</v>
      </c>
      <c r="AQ87" s="144" t="s">
        <v>118</v>
      </c>
      <c r="AR87" s="144" t="s">
        <v>117</v>
      </c>
      <c r="AS87" s="144" t="s">
        <v>554</v>
      </c>
      <c r="AT87" s="144" t="s">
        <v>117</v>
      </c>
      <c r="AU87" s="143" t="s">
        <v>555</v>
      </c>
      <c r="AV87" s="144">
        <v>80.0</v>
      </c>
      <c r="AW87" s="144">
        <v>14.0</v>
      </c>
      <c r="AX87" s="144" t="s">
        <v>123</v>
      </c>
      <c r="AY87" s="144">
        <v>0.0</v>
      </c>
      <c r="AZ87" s="151" t="s">
        <v>142</v>
      </c>
      <c r="BA87" s="144">
        <v>7.0</v>
      </c>
      <c r="BB87" s="144" t="s">
        <v>125</v>
      </c>
      <c r="BC87" s="144" t="s">
        <v>143</v>
      </c>
      <c r="BD87" s="153">
        <v>2.0</v>
      </c>
      <c r="BE87" s="144" t="s">
        <v>288</v>
      </c>
      <c r="BF87" s="144" t="s">
        <v>119</v>
      </c>
      <c r="BG87" s="144" t="s">
        <v>119</v>
      </c>
      <c r="BH87" s="153">
        <v>25.0</v>
      </c>
      <c r="BI87" s="153">
        <v>0.2</v>
      </c>
      <c r="BJ87" s="154" t="s">
        <v>128</v>
      </c>
      <c r="BK87" s="144"/>
      <c r="BL87" s="144"/>
      <c r="BM87" s="144"/>
      <c r="BN87" s="144"/>
      <c r="BO87" s="162">
        <v>20.0</v>
      </c>
      <c r="BP87" s="163" t="s">
        <v>192</v>
      </c>
      <c r="BQ87" s="162">
        <v>18.0</v>
      </c>
      <c r="BR87" s="163" t="s">
        <v>192</v>
      </c>
      <c r="BS87" s="181" t="s">
        <v>556</v>
      </c>
      <c r="BT87" s="158">
        <v>7.614814814814815</v>
      </c>
      <c r="BU87" s="158">
        <v>0.008543417366946776</v>
      </c>
      <c r="BV87" s="159">
        <v>0.8870625</v>
      </c>
      <c r="BW87" s="144"/>
      <c r="BX87" s="144"/>
      <c r="BY87" s="144"/>
      <c r="BZ87" s="144"/>
      <c r="CA87" s="144"/>
      <c r="CB87" s="144"/>
      <c r="CC87" s="144"/>
      <c r="CD87" s="144"/>
      <c r="CE87" s="144"/>
    </row>
    <row r="88">
      <c r="A88" s="164" t="s">
        <v>557</v>
      </c>
      <c r="B88" s="164" t="s">
        <v>167</v>
      </c>
      <c r="C88" s="166">
        <v>45535.0</v>
      </c>
      <c r="D88" s="191">
        <v>61.0</v>
      </c>
      <c r="E88" s="165" t="s">
        <v>116</v>
      </c>
      <c r="F88" s="165">
        <v>160.0</v>
      </c>
      <c r="G88" s="195">
        <v>52.0</v>
      </c>
      <c r="H88" s="169">
        <v>20.3125</v>
      </c>
      <c r="I88" s="165" t="s">
        <v>117</v>
      </c>
      <c r="J88" s="165">
        <v>4.0</v>
      </c>
      <c r="K88" s="164" t="s">
        <v>119</v>
      </c>
      <c r="L88" s="165" t="s">
        <v>117</v>
      </c>
      <c r="M88" s="165">
        <v>3.0</v>
      </c>
      <c r="N88" s="196">
        <v>43952.0</v>
      </c>
      <c r="O88" s="165">
        <v>0.0</v>
      </c>
      <c r="P88" s="196">
        <v>44440.0</v>
      </c>
      <c r="Q88" s="165" t="s">
        <v>118</v>
      </c>
      <c r="R88" s="165" t="s">
        <v>131</v>
      </c>
      <c r="S88" s="165" t="s">
        <v>177</v>
      </c>
      <c r="T88" s="165" t="s">
        <v>118</v>
      </c>
      <c r="U88" s="165">
        <v>2.0</v>
      </c>
      <c r="V88" s="165">
        <v>1.0</v>
      </c>
      <c r="W88" s="165">
        <v>1.0</v>
      </c>
      <c r="X88" s="165">
        <v>2.0</v>
      </c>
      <c r="Y88" s="165">
        <v>2.0</v>
      </c>
      <c r="Z88" s="165">
        <v>1.0</v>
      </c>
      <c r="AA88" s="165">
        <v>1.0</v>
      </c>
      <c r="AB88" s="165">
        <v>3.0</v>
      </c>
      <c r="AC88" s="165">
        <v>1.0</v>
      </c>
      <c r="AD88" s="165">
        <v>1.0</v>
      </c>
      <c r="AE88" s="165">
        <v>3.0</v>
      </c>
      <c r="AF88" s="165">
        <v>3.0</v>
      </c>
      <c r="AG88" s="165" t="s">
        <v>558</v>
      </c>
      <c r="AH88" s="165" t="s">
        <v>118</v>
      </c>
      <c r="AI88" s="165" t="s">
        <v>118</v>
      </c>
      <c r="AJ88" s="165" t="s">
        <v>118</v>
      </c>
      <c r="AK88" s="165" t="s">
        <v>118</v>
      </c>
      <c r="AL88" s="165" t="s">
        <v>118</v>
      </c>
      <c r="AM88" s="165" t="s">
        <v>118</v>
      </c>
      <c r="AN88" s="165" t="s">
        <v>118</v>
      </c>
      <c r="AO88" s="165" t="s">
        <v>118</v>
      </c>
      <c r="AP88" s="165" t="s">
        <v>118</v>
      </c>
      <c r="AQ88" s="165" t="s">
        <v>118</v>
      </c>
      <c r="AR88" s="165" t="s">
        <v>117</v>
      </c>
      <c r="AS88" s="165" t="s">
        <v>559</v>
      </c>
      <c r="AT88" s="165" t="s">
        <v>117</v>
      </c>
      <c r="AU88" s="164" t="s">
        <v>416</v>
      </c>
      <c r="AV88" s="165">
        <v>80.0</v>
      </c>
      <c r="AW88" s="165">
        <v>20.0</v>
      </c>
      <c r="AX88" s="165" t="s">
        <v>123</v>
      </c>
      <c r="AY88" s="165">
        <v>923.9999999999999</v>
      </c>
      <c r="AZ88" s="171" t="s">
        <v>165</v>
      </c>
      <c r="BA88" s="165">
        <v>16.0</v>
      </c>
      <c r="BB88" s="165" t="s">
        <v>125</v>
      </c>
      <c r="BC88" s="165" t="s">
        <v>171</v>
      </c>
      <c r="BD88" s="186">
        <v>5.0</v>
      </c>
      <c r="BE88" s="165" t="s">
        <v>219</v>
      </c>
      <c r="BF88" s="164">
        <v>1583.0</v>
      </c>
      <c r="BG88" s="164">
        <v>1095.0</v>
      </c>
      <c r="BH88" s="172">
        <v>26.0</v>
      </c>
      <c r="BI88" s="172">
        <v>1.3</v>
      </c>
      <c r="BJ88" s="173" t="s">
        <v>128</v>
      </c>
      <c r="BK88" s="164"/>
      <c r="BL88" s="164"/>
      <c r="BM88" s="164"/>
      <c r="BN88" s="164"/>
      <c r="BO88" s="174">
        <v>11.0</v>
      </c>
      <c r="BP88" s="175" t="s">
        <v>146</v>
      </c>
      <c r="BQ88" s="174">
        <v>19.0</v>
      </c>
      <c r="BR88" s="175" t="s">
        <v>192</v>
      </c>
      <c r="BS88" s="176">
        <v>55.0</v>
      </c>
      <c r="BT88" s="177">
        <v>5.258479532163743</v>
      </c>
      <c r="BU88" s="177">
        <v>0.015817577030812324</v>
      </c>
      <c r="BV88" s="193"/>
      <c r="BW88" s="164"/>
      <c r="BX88" s="164"/>
      <c r="BY88" s="164"/>
      <c r="BZ88" s="164"/>
      <c r="CA88" s="164"/>
      <c r="CB88" s="164"/>
      <c r="CC88" s="164"/>
      <c r="CD88" s="164"/>
      <c r="CE88" s="164"/>
    </row>
    <row r="89">
      <c r="A89" s="28" t="s">
        <v>560</v>
      </c>
      <c r="B89" s="29" t="s">
        <v>736</v>
      </c>
      <c r="C89" s="30">
        <v>45542.0</v>
      </c>
      <c r="D89" s="72">
        <v>51.0</v>
      </c>
      <c r="E89" s="29" t="s">
        <v>116</v>
      </c>
      <c r="F89" s="29">
        <v>165.0</v>
      </c>
      <c r="G89" s="73">
        <v>72.0</v>
      </c>
      <c r="H89" s="33">
        <v>26.446280991735538</v>
      </c>
      <c r="I89" s="29" t="s">
        <v>117</v>
      </c>
      <c r="J89" s="29">
        <v>3.0</v>
      </c>
      <c r="K89" s="74">
        <v>44650.0</v>
      </c>
      <c r="L89" s="29" t="s">
        <v>117</v>
      </c>
      <c r="M89" s="29">
        <v>1.0</v>
      </c>
      <c r="N89" s="74">
        <v>44581.0</v>
      </c>
      <c r="O89" s="29">
        <v>2.0</v>
      </c>
      <c r="P89" s="28" t="s">
        <v>119</v>
      </c>
      <c r="Q89" s="29" t="s">
        <v>118</v>
      </c>
      <c r="R89" s="35" t="s">
        <v>131</v>
      </c>
      <c r="S89" s="29" t="s">
        <v>177</v>
      </c>
      <c r="T89" s="29" t="s">
        <v>118</v>
      </c>
      <c r="U89" s="29">
        <v>3.0</v>
      </c>
      <c r="V89" s="29">
        <v>2.0</v>
      </c>
      <c r="W89" s="29">
        <v>3.0</v>
      </c>
      <c r="X89" s="29">
        <v>3.0</v>
      </c>
      <c r="Y89" s="29">
        <v>1.0</v>
      </c>
      <c r="Z89" s="29">
        <v>2.0</v>
      </c>
      <c r="AA89" s="29">
        <v>2.0</v>
      </c>
      <c r="AB89" s="29">
        <v>1.0</v>
      </c>
      <c r="AC89" s="29">
        <v>1.0</v>
      </c>
      <c r="AD89" s="29">
        <v>2.0</v>
      </c>
      <c r="AE89" s="29">
        <v>1.0</v>
      </c>
      <c r="AF89" s="29">
        <v>1.0</v>
      </c>
      <c r="AG89" s="29" t="s">
        <v>119</v>
      </c>
      <c r="AH89" s="29" t="s">
        <v>118</v>
      </c>
      <c r="AI89" s="29" t="s">
        <v>118</v>
      </c>
      <c r="AJ89" s="29" t="s">
        <v>118</v>
      </c>
      <c r="AK89" s="29" t="s">
        <v>118</v>
      </c>
      <c r="AL89" s="29" t="s">
        <v>118</v>
      </c>
      <c r="AM89" s="29" t="s">
        <v>118</v>
      </c>
      <c r="AN89" s="29" t="s">
        <v>118</v>
      </c>
      <c r="AO89" s="29" t="s">
        <v>118</v>
      </c>
      <c r="AP89" s="29" t="s">
        <v>118</v>
      </c>
      <c r="AQ89" s="29" t="s">
        <v>118</v>
      </c>
      <c r="AR89" s="29" t="s">
        <v>118</v>
      </c>
      <c r="AS89" s="29" t="s">
        <v>119</v>
      </c>
      <c r="AT89" s="29" t="s">
        <v>118</v>
      </c>
      <c r="AU89" s="38" t="s">
        <v>134</v>
      </c>
      <c r="AV89" s="29">
        <v>80.0</v>
      </c>
      <c r="AW89" s="35">
        <v>22.0</v>
      </c>
      <c r="AX89" s="35" t="s">
        <v>141</v>
      </c>
      <c r="AY89" s="35">
        <v>6510.0</v>
      </c>
      <c r="AZ89" s="39" t="s">
        <v>124</v>
      </c>
      <c r="BA89" s="35">
        <v>10.0</v>
      </c>
      <c r="BB89" s="35" t="s">
        <v>125</v>
      </c>
      <c r="BC89" s="29" t="s">
        <v>136</v>
      </c>
      <c r="BD89" s="29"/>
      <c r="BE89" s="29" t="s">
        <v>127</v>
      </c>
      <c r="BF89" s="28">
        <v>961.0</v>
      </c>
      <c r="BG89" s="29" t="s">
        <v>119</v>
      </c>
      <c r="BH89" s="41">
        <v>27.0</v>
      </c>
      <c r="BI89" s="41">
        <v>0.5</v>
      </c>
      <c r="BJ89" s="42" t="s">
        <v>128</v>
      </c>
      <c r="BK89" s="29"/>
      <c r="BL89" s="29"/>
      <c r="BM89" s="29"/>
      <c r="BN89" s="29"/>
      <c r="BO89" s="67">
        <v>6.0</v>
      </c>
      <c r="BP89" s="203" t="s">
        <v>147</v>
      </c>
      <c r="BQ89" s="67">
        <v>14.0</v>
      </c>
      <c r="BR89" s="203" t="s">
        <v>146</v>
      </c>
      <c r="BS89" s="204">
        <v>63.0</v>
      </c>
      <c r="BT89" s="51">
        <v>8.93411306042885</v>
      </c>
      <c r="BU89" s="51">
        <v>0.012753851540616243</v>
      </c>
      <c r="BV89" s="205"/>
      <c r="BW89" s="29"/>
      <c r="BX89" s="29"/>
      <c r="BY89" s="29"/>
      <c r="BZ89" s="29"/>
      <c r="CA89" s="29"/>
      <c r="CB89" s="29"/>
      <c r="CC89" s="29"/>
      <c r="CD89" s="29"/>
      <c r="CE89" s="29"/>
    </row>
    <row r="90">
      <c r="A90" s="143" t="s">
        <v>561</v>
      </c>
      <c r="B90" s="143" t="s">
        <v>115</v>
      </c>
      <c r="C90" s="145">
        <v>45556.0</v>
      </c>
      <c r="D90" s="199">
        <v>46.0</v>
      </c>
      <c r="E90" s="144" t="s">
        <v>116</v>
      </c>
      <c r="F90" s="144">
        <v>169.0</v>
      </c>
      <c r="G90" s="200">
        <v>67.0</v>
      </c>
      <c r="H90" s="148">
        <v>23.458562375266972</v>
      </c>
      <c r="I90" s="144" t="s">
        <v>117</v>
      </c>
      <c r="J90" s="144">
        <v>2.0</v>
      </c>
      <c r="K90" s="201">
        <v>44501.0</v>
      </c>
      <c r="L90" s="144" t="s">
        <v>117</v>
      </c>
      <c r="M90" s="144">
        <v>1.0</v>
      </c>
      <c r="N90" s="201">
        <v>44013.0</v>
      </c>
      <c r="O90" s="144">
        <v>0.0</v>
      </c>
      <c r="P90" s="201">
        <v>44013.0</v>
      </c>
      <c r="Q90" s="144" t="s">
        <v>118</v>
      </c>
      <c r="R90" s="144" t="s">
        <v>131</v>
      </c>
      <c r="S90" s="144" t="s">
        <v>177</v>
      </c>
      <c r="T90" s="144" t="s">
        <v>118</v>
      </c>
      <c r="U90" s="144">
        <v>1.0</v>
      </c>
      <c r="V90" s="144">
        <v>1.0</v>
      </c>
      <c r="W90" s="144">
        <v>3.0</v>
      </c>
      <c r="X90" s="144">
        <v>3.0</v>
      </c>
      <c r="Y90" s="144">
        <v>1.0</v>
      </c>
      <c r="Z90" s="144">
        <v>3.0</v>
      </c>
      <c r="AA90" s="144">
        <v>1.0</v>
      </c>
      <c r="AB90" s="144">
        <v>1.0</v>
      </c>
      <c r="AC90" s="144">
        <v>1.0</v>
      </c>
      <c r="AD90" s="144">
        <v>3.0</v>
      </c>
      <c r="AE90" s="144">
        <v>1.0</v>
      </c>
      <c r="AF90" s="144">
        <v>1.0</v>
      </c>
      <c r="AG90" s="144" t="s">
        <v>119</v>
      </c>
      <c r="AH90" s="206" t="s">
        <v>118</v>
      </c>
      <c r="AI90" s="144" t="s">
        <v>118</v>
      </c>
      <c r="AJ90" s="144" t="s">
        <v>118</v>
      </c>
      <c r="AK90" s="144" t="s">
        <v>118</v>
      </c>
      <c r="AL90" s="144" t="s">
        <v>118</v>
      </c>
      <c r="AM90" s="144" t="s">
        <v>118</v>
      </c>
      <c r="AN90" s="144" t="s">
        <v>118</v>
      </c>
      <c r="AO90" s="144" t="s">
        <v>118</v>
      </c>
      <c r="AP90" s="144" t="s">
        <v>118</v>
      </c>
      <c r="AQ90" s="144" t="s">
        <v>118</v>
      </c>
      <c r="AR90" s="144" t="s">
        <v>118</v>
      </c>
      <c r="AS90" s="144" t="s">
        <v>119</v>
      </c>
      <c r="AT90" s="144" t="s">
        <v>117</v>
      </c>
      <c r="AU90" s="143" t="s">
        <v>422</v>
      </c>
      <c r="AV90" s="144">
        <v>50.0</v>
      </c>
      <c r="AW90" s="144">
        <v>39.0</v>
      </c>
      <c r="AX90" s="144" t="s">
        <v>206</v>
      </c>
      <c r="AY90" s="144">
        <v>0.0</v>
      </c>
      <c r="AZ90" s="151" t="s">
        <v>142</v>
      </c>
      <c r="BA90" s="144">
        <v>5.0</v>
      </c>
      <c r="BB90" s="144" t="s">
        <v>135</v>
      </c>
      <c r="BC90" s="144" t="s">
        <v>201</v>
      </c>
      <c r="BD90" s="153">
        <v>3.0</v>
      </c>
      <c r="BE90" s="144" t="s">
        <v>127</v>
      </c>
      <c r="BF90" s="143">
        <v>1543.0</v>
      </c>
      <c r="BG90" s="143">
        <v>1543.0</v>
      </c>
      <c r="BH90" s="152">
        <v>30.0</v>
      </c>
      <c r="BI90" s="152">
        <v>1.4</v>
      </c>
      <c r="BJ90" s="161" t="s">
        <v>128</v>
      </c>
      <c r="BK90" s="143"/>
      <c r="BL90" s="143"/>
      <c r="BM90" s="143"/>
      <c r="BN90" s="143"/>
      <c r="BO90" s="162">
        <v>11.0</v>
      </c>
      <c r="BP90" s="163" t="s">
        <v>146</v>
      </c>
      <c r="BQ90" s="162">
        <v>19.0</v>
      </c>
      <c r="BR90" s="163" t="s">
        <v>192</v>
      </c>
      <c r="BS90" s="181" t="s">
        <v>562</v>
      </c>
      <c r="BT90" s="158">
        <v>12.318965517241377</v>
      </c>
      <c r="BU90" s="158">
        <v>0.010717871485943773</v>
      </c>
      <c r="BV90" s="159">
        <v>0.83175</v>
      </c>
      <c r="BW90" s="143"/>
      <c r="BX90" s="143"/>
      <c r="BY90" s="143"/>
      <c r="BZ90" s="143"/>
      <c r="CA90" s="143"/>
      <c r="CB90" s="143"/>
      <c r="CC90" s="143"/>
      <c r="CD90" s="143"/>
      <c r="CE90" s="143"/>
    </row>
    <row r="91">
      <c r="A91" s="164" t="s">
        <v>563</v>
      </c>
      <c r="B91" s="164" t="s">
        <v>167</v>
      </c>
      <c r="C91" s="166">
        <v>45535.0</v>
      </c>
      <c r="D91" s="167">
        <v>54.0</v>
      </c>
      <c r="E91" s="164" t="s">
        <v>116</v>
      </c>
      <c r="F91" s="164">
        <v>162.0</v>
      </c>
      <c r="G91" s="168">
        <v>105.0</v>
      </c>
      <c r="H91" s="169">
        <v>40.00914494741655</v>
      </c>
      <c r="I91" s="164" t="s">
        <v>117</v>
      </c>
      <c r="J91" s="164">
        <v>2.0</v>
      </c>
      <c r="K91" s="170">
        <v>2021.0</v>
      </c>
      <c r="L91" s="164" t="s">
        <v>117</v>
      </c>
      <c r="M91" s="164">
        <v>2.0</v>
      </c>
      <c r="N91" s="170">
        <v>44348.0</v>
      </c>
      <c r="O91" s="164">
        <v>0.0</v>
      </c>
      <c r="P91" s="170">
        <v>44501.0</v>
      </c>
      <c r="Q91" s="164" t="s">
        <v>118</v>
      </c>
      <c r="R91" s="165" t="s">
        <v>131</v>
      </c>
      <c r="S91" s="164" t="s">
        <v>168</v>
      </c>
      <c r="T91" s="164" t="s">
        <v>118</v>
      </c>
      <c r="U91" s="164">
        <v>1.0</v>
      </c>
      <c r="V91" s="164">
        <v>1.0</v>
      </c>
      <c r="W91" s="164">
        <v>2.0</v>
      </c>
      <c r="X91" s="164">
        <v>2.0</v>
      </c>
      <c r="Y91" s="165" t="s">
        <v>119</v>
      </c>
      <c r="Z91" s="164">
        <v>1.0</v>
      </c>
      <c r="AA91" s="164">
        <v>1.0</v>
      </c>
      <c r="AB91" s="164">
        <v>3.0</v>
      </c>
      <c r="AC91" s="164">
        <v>3.0</v>
      </c>
      <c r="AD91" s="164">
        <v>2.0</v>
      </c>
      <c r="AE91" s="164">
        <v>1.0</v>
      </c>
      <c r="AF91" s="164">
        <v>1.0</v>
      </c>
      <c r="AG91" s="165" t="s">
        <v>119</v>
      </c>
      <c r="AH91" s="164" t="s">
        <v>117</v>
      </c>
      <c r="AI91" s="164" t="s">
        <v>118</v>
      </c>
      <c r="AJ91" s="164" t="s">
        <v>118</v>
      </c>
      <c r="AK91" s="164" t="s">
        <v>118</v>
      </c>
      <c r="AL91" s="164" t="s">
        <v>118</v>
      </c>
      <c r="AM91" s="164" t="s">
        <v>118</v>
      </c>
      <c r="AN91" s="164" t="s">
        <v>118</v>
      </c>
      <c r="AO91" s="164" t="s">
        <v>118</v>
      </c>
      <c r="AP91" s="164" t="s">
        <v>118</v>
      </c>
      <c r="AQ91" s="164" t="s">
        <v>118</v>
      </c>
      <c r="AR91" s="164" t="s">
        <v>118</v>
      </c>
      <c r="AS91" s="165" t="s">
        <v>119</v>
      </c>
      <c r="AT91" s="164" t="s">
        <v>117</v>
      </c>
      <c r="AU91" s="164" t="s">
        <v>552</v>
      </c>
      <c r="AV91" s="164">
        <v>40.0</v>
      </c>
      <c r="AW91" s="164">
        <v>33.0</v>
      </c>
      <c r="AX91" s="164" t="s">
        <v>141</v>
      </c>
      <c r="AY91" s="165">
        <v>0.0</v>
      </c>
      <c r="AZ91" s="171" t="s">
        <v>142</v>
      </c>
      <c r="BA91" s="165">
        <v>14.0</v>
      </c>
      <c r="BB91" s="165" t="s">
        <v>125</v>
      </c>
      <c r="BC91" s="164" t="s">
        <v>201</v>
      </c>
      <c r="BD91" s="172">
        <v>3.0</v>
      </c>
      <c r="BE91" s="164" t="s">
        <v>162</v>
      </c>
      <c r="BF91" s="164">
        <v>1187.0</v>
      </c>
      <c r="BG91" s="164">
        <v>1034.0</v>
      </c>
      <c r="BH91" s="172">
        <v>25.0</v>
      </c>
      <c r="BI91" s="172">
        <v>0.2</v>
      </c>
      <c r="BJ91" s="173" t="s">
        <v>128</v>
      </c>
      <c r="BK91" s="164"/>
      <c r="BL91" s="164"/>
      <c r="BM91" s="164"/>
      <c r="BN91" s="164"/>
      <c r="BO91" s="174">
        <v>22.0</v>
      </c>
      <c r="BP91" s="175" t="s">
        <v>192</v>
      </c>
      <c r="BQ91" s="174">
        <v>21.0</v>
      </c>
      <c r="BR91" s="175" t="s">
        <v>192</v>
      </c>
      <c r="BS91" s="176">
        <v>56.0</v>
      </c>
      <c r="BT91" s="177">
        <v>4.642495126705653</v>
      </c>
      <c r="BU91" s="177">
        <v>0.01145833333333333</v>
      </c>
      <c r="BV91" s="193"/>
      <c r="BW91" s="164"/>
      <c r="BX91" s="164"/>
      <c r="BY91" s="164"/>
      <c r="BZ91" s="164"/>
      <c r="CA91" s="164"/>
      <c r="CB91" s="164"/>
      <c r="CC91" s="164"/>
      <c r="CD91" s="164"/>
      <c r="CE91" s="164"/>
    </row>
    <row r="92">
      <c r="A92" s="143" t="s">
        <v>564</v>
      </c>
      <c r="B92" s="143" t="s">
        <v>115</v>
      </c>
      <c r="C92" s="145">
        <v>45535.0</v>
      </c>
      <c r="D92" s="146">
        <v>59.0</v>
      </c>
      <c r="E92" s="143" t="s">
        <v>145</v>
      </c>
      <c r="F92" s="143">
        <v>168.0</v>
      </c>
      <c r="G92" s="147">
        <v>70.0</v>
      </c>
      <c r="H92" s="148">
        <v>24.8015873015873</v>
      </c>
      <c r="I92" s="143" t="s">
        <v>117</v>
      </c>
      <c r="J92" s="143">
        <v>3.0</v>
      </c>
      <c r="K92" s="143" t="s">
        <v>119</v>
      </c>
      <c r="L92" s="143" t="s">
        <v>118</v>
      </c>
      <c r="M92" s="143" t="s">
        <v>119</v>
      </c>
      <c r="N92" s="143" t="s">
        <v>119</v>
      </c>
      <c r="O92" s="143" t="s">
        <v>119</v>
      </c>
      <c r="P92" s="143" t="s">
        <v>119</v>
      </c>
      <c r="Q92" s="143" t="s">
        <v>119</v>
      </c>
      <c r="R92" s="144" t="s">
        <v>120</v>
      </c>
      <c r="S92" s="144" t="s">
        <v>119</v>
      </c>
      <c r="T92" s="144" t="s">
        <v>119</v>
      </c>
      <c r="U92" s="144" t="s">
        <v>119</v>
      </c>
      <c r="V92" s="144" t="s">
        <v>119</v>
      </c>
      <c r="W92" s="144" t="s">
        <v>119</v>
      </c>
      <c r="X92" s="144" t="s">
        <v>119</v>
      </c>
      <c r="Y92" s="144" t="s">
        <v>119</v>
      </c>
      <c r="Z92" s="144" t="s">
        <v>119</v>
      </c>
      <c r="AA92" s="144" t="s">
        <v>119</v>
      </c>
      <c r="AB92" s="144" t="s">
        <v>119</v>
      </c>
      <c r="AC92" s="144" t="s">
        <v>119</v>
      </c>
      <c r="AD92" s="144" t="s">
        <v>119</v>
      </c>
      <c r="AE92" s="144" t="s">
        <v>119</v>
      </c>
      <c r="AF92" s="144" t="s">
        <v>119</v>
      </c>
      <c r="AG92" s="144" t="s">
        <v>119</v>
      </c>
      <c r="AH92" s="143" t="s">
        <v>118</v>
      </c>
      <c r="AI92" s="143" t="s">
        <v>118</v>
      </c>
      <c r="AJ92" s="143" t="s">
        <v>118</v>
      </c>
      <c r="AK92" s="143" t="s">
        <v>118</v>
      </c>
      <c r="AL92" s="143" t="s">
        <v>118</v>
      </c>
      <c r="AM92" s="143" t="s">
        <v>118</v>
      </c>
      <c r="AN92" s="143" t="s">
        <v>118</v>
      </c>
      <c r="AO92" s="143" t="s">
        <v>118</v>
      </c>
      <c r="AP92" s="143" t="s">
        <v>118</v>
      </c>
      <c r="AQ92" s="143" t="s">
        <v>118</v>
      </c>
      <c r="AR92" s="143" t="s">
        <v>117</v>
      </c>
      <c r="AS92" s="143" t="s">
        <v>554</v>
      </c>
      <c r="AT92" s="143" t="s">
        <v>117</v>
      </c>
      <c r="AU92" s="143" t="s">
        <v>555</v>
      </c>
      <c r="AV92" s="143">
        <v>80.0</v>
      </c>
      <c r="AW92" s="144">
        <v>14.0</v>
      </c>
      <c r="AX92" s="144" t="s">
        <v>123</v>
      </c>
      <c r="AY92" s="144">
        <v>0.0</v>
      </c>
      <c r="AZ92" s="151" t="s">
        <v>142</v>
      </c>
      <c r="BA92" s="144">
        <v>7.0</v>
      </c>
      <c r="BB92" s="144" t="s">
        <v>125</v>
      </c>
      <c r="BC92" s="143" t="s">
        <v>143</v>
      </c>
      <c r="BD92" s="152">
        <v>2.0</v>
      </c>
      <c r="BE92" s="143" t="s">
        <v>288</v>
      </c>
      <c r="BF92" s="144" t="s">
        <v>119</v>
      </c>
      <c r="BG92" s="144" t="s">
        <v>119</v>
      </c>
      <c r="BH92" s="153">
        <v>20.0</v>
      </c>
      <c r="BI92" s="153">
        <v>-0.3</v>
      </c>
      <c r="BJ92" s="154" t="s">
        <v>128</v>
      </c>
      <c r="BK92" s="144"/>
      <c r="BL92" s="144"/>
      <c r="BM92" s="144"/>
      <c r="BN92" s="144"/>
      <c r="BO92" s="162">
        <v>3.0</v>
      </c>
      <c r="BP92" s="163" t="s">
        <v>129</v>
      </c>
      <c r="BQ92" s="162">
        <v>4.0</v>
      </c>
      <c r="BR92" s="163" t="s">
        <v>129</v>
      </c>
      <c r="BS92" s="181" t="s">
        <v>565</v>
      </c>
      <c r="BT92" s="158">
        <v>7.6912280701754385</v>
      </c>
      <c r="BU92" s="158">
        <v>0.010968137254901958</v>
      </c>
      <c r="BV92" s="202"/>
      <c r="BW92" s="144"/>
      <c r="BX92" s="144"/>
      <c r="BY92" s="144"/>
      <c r="BZ92" s="144"/>
      <c r="CA92" s="144"/>
      <c r="CB92" s="144"/>
      <c r="CC92" s="144"/>
      <c r="CD92" s="144"/>
      <c r="CE92" s="144"/>
    </row>
    <row r="93">
      <c r="A93" s="164" t="s">
        <v>566</v>
      </c>
      <c r="B93" s="164" t="s">
        <v>167</v>
      </c>
      <c r="C93" s="166">
        <v>45535.0</v>
      </c>
      <c r="D93" s="167">
        <v>61.0</v>
      </c>
      <c r="E93" s="164" t="s">
        <v>116</v>
      </c>
      <c r="F93" s="164">
        <v>160.0</v>
      </c>
      <c r="G93" s="168">
        <v>52.0</v>
      </c>
      <c r="H93" s="169">
        <v>20.3125</v>
      </c>
      <c r="I93" s="164" t="s">
        <v>117</v>
      </c>
      <c r="J93" s="164">
        <v>4.0</v>
      </c>
      <c r="K93" s="164" t="s">
        <v>119</v>
      </c>
      <c r="L93" s="164" t="s">
        <v>117</v>
      </c>
      <c r="M93" s="164">
        <v>3.0</v>
      </c>
      <c r="N93" s="170">
        <v>43952.0</v>
      </c>
      <c r="O93" s="164">
        <v>0.0</v>
      </c>
      <c r="P93" s="170">
        <v>44440.0</v>
      </c>
      <c r="Q93" s="164" t="s">
        <v>118</v>
      </c>
      <c r="R93" s="165" t="s">
        <v>131</v>
      </c>
      <c r="S93" s="164" t="s">
        <v>177</v>
      </c>
      <c r="T93" s="164" t="s">
        <v>118</v>
      </c>
      <c r="U93" s="164">
        <v>2.0</v>
      </c>
      <c r="V93" s="164">
        <v>1.0</v>
      </c>
      <c r="W93" s="164">
        <v>1.0</v>
      </c>
      <c r="X93" s="164">
        <v>2.0</v>
      </c>
      <c r="Y93" s="164">
        <v>2.0</v>
      </c>
      <c r="Z93" s="164">
        <v>1.0</v>
      </c>
      <c r="AA93" s="164">
        <v>1.0</v>
      </c>
      <c r="AB93" s="164">
        <v>3.0</v>
      </c>
      <c r="AC93" s="164">
        <v>1.0</v>
      </c>
      <c r="AD93" s="164">
        <v>1.0</v>
      </c>
      <c r="AE93" s="164">
        <v>3.0</v>
      </c>
      <c r="AF93" s="164">
        <v>3.0</v>
      </c>
      <c r="AG93" s="164" t="s">
        <v>558</v>
      </c>
      <c r="AH93" s="164" t="s">
        <v>118</v>
      </c>
      <c r="AI93" s="164" t="s">
        <v>118</v>
      </c>
      <c r="AJ93" s="164" t="s">
        <v>118</v>
      </c>
      <c r="AK93" s="164" t="s">
        <v>118</v>
      </c>
      <c r="AL93" s="164" t="s">
        <v>118</v>
      </c>
      <c r="AM93" s="164" t="s">
        <v>118</v>
      </c>
      <c r="AN93" s="164" t="s">
        <v>118</v>
      </c>
      <c r="AO93" s="164" t="s">
        <v>118</v>
      </c>
      <c r="AP93" s="164" t="s">
        <v>118</v>
      </c>
      <c r="AQ93" s="164" t="s">
        <v>118</v>
      </c>
      <c r="AR93" s="164" t="s">
        <v>117</v>
      </c>
      <c r="AS93" s="164" t="s">
        <v>559</v>
      </c>
      <c r="AT93" s="164" t="s">
        <v>117</v>
      </c>
      <c r="AU93" s="164" t="s">
        <v>416</v>
      </c>
      <c r="AV93" s="164">
        <v>80.0</v>
      </c>
      <c r="AW93" s="165">
        <v>20.0</v>
      </c>
      <c r="AX93" s="165" t="s">
        <v>123</v>
      </c>
      <c r="AY93" s="165">
        <v>923.9999999999999</v>
      </c>
      <c r="AZ93" s="171" t="s">
        <v>165</v>
      </c>
      <c r="BA93" s="165">
        <v>16.0</v>
      </c>
      <c r="BB93" s="165" t="s">
        <v>125</v>
      </c>
      <c r="BC93" s="164" t="s">
        <v>171</v>
      </c>
      <c r="BD93" s="172">
        <v>5.0</v>
      </c>
      <c r="BE93" s="164" t="s">
        <v>219</v>
      </c>
      <c r="BF93" s="164">
        <v>1583.0</v>
      </c>
      <c r="BG93" s="164">
        <v>1095.0</v>
      </c>
      <c r="BH93" s="172">
        <v>25.0</v>
      </c>
      <c r="BI93" s="172">
        <v>0.2</v>
      </c>
      <c r="BJ93" s="173" t="s">
        <v>128</v>
      </c>
      <c r="BK93" s="164"/>
      <c r="BL93" s="164"/>
      <c r="BM93" s="164"/>
      <c r="BN93" s="164"/>
      <c r="BO93" s="174">
        <v>10.0</v>
      </c>
      <c r="BP93" s="175" t="s">
        <v>146</v>
      </c>
      <c r="BQ93" s="174">
        <v>21.0</v>
      </c>
      <c r="BR93" s="175" t="s">
        <v>192</v>
      </c>
      <c r="BS93" s="176">
        <v>57.0</v>
      </c>
      <c r="BT93" s="177">
        <v>5.094736842105264</v>
      </c>
      <c r="BU93" s="177">
        <v>0.013681722689075632</v>
      </c>
      <c r="BV93" s="190"/>
      <c r="BW93" s="164"/>
      <c r="BX93" s="164"/>
      <c r="BY93" s="164"/>
      <c r="BZ93" s="164"/>
      <c r="CA93" s="164"/>
      <c r="CB93" s="164"/>
      <c r="CC93" s="164"/>
      <c r="CD93" s="164"/>
      <c r="CE93" s="164"/>
    </row>
    <row r="94">
      <c r="A94" s="164" t="s">
        <v>567</v>
      </c>
      <c r="B94" s="164" t="s">
        <v>167</v>
      </c>
      <c r="C94" s="166">
        <v>45542.0</v>
      </c>
      <c r="D94" s="167">
        <v>51.0</v>
      </c>
      <c r="E94" s="164" t="s">
        <v>116</v>
      </c>
      <c r="F94" s="164">
        <v>165.0</v>
      </c>
      <c r="G94" s="168">
        <v>72.0</v>
      </c>
      <c r="H94" s="169">
        <v>26.446280991735538</v>
      </c>
      <c r="I94" s="164" t="s">
        <v>117</v>
      </c>
      <c r="J94" s="164">
        <v>3.0</v>
      </c>
      <c r="K94" s="170">
        <v>44650.0</v>
      </c>
      <c r="L94" s="164" t="s">
        <v>117</v>
      </c>
      <c r="M94" s="164">
        <v>1.0</v>
      </c>
      <c r="N94" s="170">
        <v>44581.0</v>
      </c>
      <c r="O94" s="164">
        <v>2.0</v>
      </c>
      <c r="P94" s="164" t="s">
        <v>119</v>
      </c>
      <c r="Q94" s="164" t="s">
        <v>118</v>
      </c>
      <c r="R94" s="165" t="s">
        <v>131</v>
      </c>
      <c r="S94" s="164" t="s">
        <v>177</v>
      </c>
      <c r="T94" s="164" t="s">
        <v>118</v>
      </c>
      <c r="U94" s="164">
        <v>3.0</v>
      </c>
      <c r="V94" s="164">
        <v>2.0</v>
      </c>
      <c r="W94" s="164">
        <v>3.0</v>
      </c>
      <c r="X94" s="164">
        <v>3.0</v>
      </c>
      <c r="Y94" s="164">
        <v>1.0</v>
      </c>
      <c r="Z94" s="164">
        <v>2.0</v>
      </c>
      <c r="AA94" s="164">
        <v>2.0</v>
      </c>
      <c r="AB94" s="164">
        <v>1.0</v>
      </c>
      <c r="AC94" s="164">
        <v>1.0</v>
      </c>
      <c r="AD94" s="164">
        <v>2.0</v>
      </c>
      <c r="AE94" s="164">
        <v>1.0</v>
      </c>
      <c r="AF94" s="164">
        <v>1.0</v>
      </c>
      <c r="AG94" s="165" t="s">
        <v>119</v>
      </c>
      <c r="AH94" s="164" t="s">
        <v>118</v>
      </c>
      <c r="AI94" s="164" t="s">
        <v>118</v>
      </c>
      <c r="AJ94" s="164" t="s">
        <v>118</v>
      </c>
      <c r="AK94" s="164" t="s">
        <v>118</v>
      </c>
      <c r="AL94" s="164" t="s">
        <v>118</v>
      </c>
      <c r="AM94" s="164" t="s">
        <v>118</v>
      </c>
      <c r="AN94" s="164" t="s">
        <v>118</v>
      </c>
      <c r="AO94" s="164" t="s">
        <v>118</v>
      </c>
      <c r="AP94" s="164" t="s">
        <v>118</v>
      </c>
      <c r="AQ94" s="164" t="s">
        <v>118</v>
      </c>
      <c r="AR94" s="164" t="s">
        <v>118</v>
      </c>
      <c r="AS94" s="165" t="s">
        <v>119</v>
      </c>
      <c r="AT94" s="164" t="s">
        <v>118</v>
      </c>
      <c r="AU94" s="164" t="s">
        <v>134</v>
      </c>
      <c r="AV94" s="164">
        <v>80.0</v>
      </c>
      <c r="AW94" s="165">
        <v>22.0</v>
      </c>
      <c r="AX94" s="165" t="s">
        <v>141</v>
      </c>
      <c r="AY94" s="165">
        <v>6510.0</v>
      </c>
      <c r="AZ94" s="171" t="s">
        <v>124</v>
      </c>
      <c r="BA94" s="165">
        <v>10.0</v>
      </c>
      <c r="BB94" s="165" t="s">
        <v>125</v>
      </c>
      <c r="BC94" s="164" t="s">
        <v>136</v>
      </c>
      <c r="BD94" s="172">
        <v>6.0</v>
      </c>
      <c r="BE94" s="164" t="s">
        <v>127</v>
      </c>
      <c r="BF94" s="164">
        <v>961.0</v>
      </c>
      <c r="BG94" s="165" t="s">
        <v>119</v>
      </c>
      <c r="BH94" s="186">
        <v>30.0</v>
      </c>
      <c r="BI94" s="186">
        <v>1.4</v>
      </c>
      <c r="BJ94" s="187" t="s">
        <v>128</v>
      </c>
      <c r="BK94" s="165"/>
      <c r="BL94" s="165"/>
      <c r="BM94" s="165"/>
      <c r="BN94" s="165"/>
      <c r="BO94" s="174">
        <v>6.0</v>
      </c>
      <c r="BP94" s="175" t="s">
        <v>147</v>
      </c>
      <c r="BQ94" s="174">
        <v>4.0</v>
      </c>
      <c r="BR94" s="175" t="s">
        <v>129</v>
      </c>
      <c r="BS94" s="176">
        <v>60.0</v>
      </c>
      <c r="BT94" s="177">
        <v>4.575438596491229</v>
      </c>
      <c r="BU94" s="177">
        <v>0.011887254901960779</v>
      </c>
      <c r="BV94" s="193"/>
      <c r="BW94" s="165"/>
      <c r="BX94" s="165"/>
      <c r="BY94" s="165"/>
      <c r="BZ94" s="165"/>
      <c r="CA94" s="165"/>
      <c r="CB94" s="165"/>
      <c r="CC94" s="165"/>
      <c r="CD94" s="165"/>
      <c r="CE94" s="165"/>
    </row>
    <row r="95">
      <c r="A95" s="164" t="s">
        <v>568</v>
      </c>
      <c r="B95" s="164" t="s">
        <v>167</v>
      </c>
      <c r="C95" s="166">
        <v>45542.0</v>
      </c>
      <c r="D95" s="167">
        <v>51.0</v>
      </c>
      <c r="E95" s="164" t="s">
        <v>116</v>
      </c>
      <c r="F95" s="164">
        <v>165.0</v>
      </c>
      <c r="G95" s="168">
        <v>72.0</v>
      </c>
      <c r="H95" s="169">
        <v>26.446280991735538</v>
      </c>
      <c r="I95" s="164" t="s">
        <v>117</v>
      </c>
      <c r="J95" s="164">
        <v>3.0</v>
      </c>
      <c r="K95" s="170">
        <v>44650.0</v>
      </c>
      <c r="L95" s="164" t="s">
        <v>117</v>
      </c>
      <c r="M95" s="164">
        <v>1.0</v>
      </c>
      <c r="N95" s="170">
        <v>44581.0</v>
      </c>
      <c r="O95" s="164">
        <v>2.0</v>
      </c>
      <c r="P95" s="164" t="s">
        <v>119</v>
      </c>
      <c r="Q95" s="164" t="s">
        <v>118</v>
      </c>
      <c r="R95" s="165" t="s">
        <v>131</v>
      </c>
      <c r="S95" s="164" t="s">
        <v>177</v>
      </c>
      <c r="T95" s="164" t="s">
        <v>118</v>
      </c>
      <c r="U95" s="164">
        <v>3.0</v>
      </c>
      <c r="V95" s="164">
        <v>2.0</v>
      </c>
      <c r="W95" s="164">
        <v>3.0</v>
      </c>
      <c r="X95" s="164">
        <v>3.0</v>
      </c>
      <c r="Y95" s="164">
        <v>1.0</v>
      </c>
      <c r="Z95" s="164">
        <v>2.0</v>
      </c>
      <c r="AA95" s="164">
        <v>2.0</v>
      </c>
      <c r="AB95" s="164">
        <v>1.0</v>
      </c>
      <c r="AC95" s="164">
        <v>1.0</v>
      </c>
      <c r="AD95" s="164">
        <v>2.0</v>
      </c>
      <c r="AE95" s="164">
        <v>1.0</v>
      </c>
      <c r="AF95" s="164">
        <v>1.0</v>
      </c>
      <c r="AG95" s="165" t="s">
        <v>119</v>
      </c>
      <c r="AH95" s="164" t="s">
        <v>118</v>
      </c>
      <c r="AI95" s="164" t="s">
        <v>118</v>
      </c>
      <c r="AJ95" s="164" t="s">
        <v>118</v>
      </c>
      <c r="AK95" s="164" t="s">
        <v>118</v>
      </c>
      <c r="AL95" s="164" t="s">
        <v>118</v>
      </c>
      <c r="AM95" s="164" t="s">
        <v>118</v>
      </c>
      <c r="AN95" s="164" t="s">
        <v>118</v>
      </c>
      <c r="AO95" s="164" t="s">
        <v>118</v>
      </c>
      <c r="AP95" s="164" t="s">
        <v>118</v>
      </c>
      <c r="AQ95" s="164" t="s">
        <v>118</v>
      </c>
      <c r="AR95" s="164" t="s">
        <v>118</v>
      </c>
      <c r="AS95" s="165" t="s">
        <v>119</v>
      </c>
      <c r="AT95" s="164" t="s">
        <v>118</v>
      </c>
      <c r="AU95" s="164" t="s">
        <v>134</v>
      </c>
      <c r="AV95" s="164">
        <v>80.0</v>
      </c>
      <c r="AW95" s="165">
        <v>22.0</v>
      </c>
      <c r="AX95" s="165" t="s">
        <v>141</v>
      </c>
      <c r="AY95" s="165">
        <v>6510.0</v>
      </c>
      <c r="AZ95" s="171" t="s">
        <v>124</v>
      </c>
      <c r="BA95" s="165">
        <v>10.0</v>
      </c>
      <c r="BB95" s="165" t="s">
        <v>125</v>
      </c>
      <c r="BC95" s="164" t="s">
        <v>136</v>
      </c>
      <c r="BD95" s="172">
        <v>6.0</v>
      </c>
      <c r="BE95" s="164" t="s">
        <v>127</v>
      </c>
      <c r="BF95" s="164">
        <v>961.0</v>
      </c>
      <c r="BG95" s="165" t="s">
        <v>119</v>
      </c>
      <c r="BH95" s="186">
        <v>30.0</v>
      </c>
      <c r="BI95" s="186">
        <v>1.4</v>
      </c>
      <c r="BJ95" s="187" t="s">
        <v>128</v>
      </c>
      <c r="BK95" s="165"/>
      <c r="BL95" s="165"/>
      <c r="BM95" s="165"/>
      <c r="BN95" s="165"/>
      <c r="BO95" s="174">
        <v>11.0</v>
      </c>
      <c r="BP95" s="175" t="s">
        <v>146</v>
      </c>
      <c r="BQ95" s="174">
        <v>19.0</v>
      </c>
      <c r="BR95" s="175" t="s">
        <v>192</v>
      </c>
      <c r="BS95" s="176">
        <v>62.0</v>
      </c>
      <c r="BT95" s="177">
        <v>4.793762183235868</v>
      </c>
      <c r="BU95" s="177">
        <v>0.01410189075630252</v>
      </c>
      <c r="BV95" s="178"/>
      <c r="BW95" s="165"/>
      <c r="BX95" s="165"/>
      <c r="BY95" s="165"/>
      <c r="BZ95" s="165"/>
      <c r="CA95" s="165"/>
      <c r="CB95" s="165"/>
      <c r="CC95" s="165"/>
      <c r="CD95" s="165"/>
      <c r="CE95" s="165"/>
    </row>
    <row r="96">
      <c r="A96" s="164" t="s">
        <v>569</v>
      </c>
      <c r="B96" s="164" t="s">
        <v>167</v>
      </c>
      <c r="C96" s="166">
        <v>45535.0</v>
      </c>
      <c r="D96" s="167">
        <v>52.0</v>
      </c>
      <c r="E96" s="164" t="s">
        <v>116</v>
      </c>
      <c r="F96" s="164">
        <v>157.0</v>
      </c>
      <c r="G96" s="168">
        <v>100.0</v>
      </c>
      <c r="H96" s="169">
        <v>40.56959714390036</v>
      </c>
      <c r="I96" s="164" t="s">
        <v>117</v>
      </c>
      <c r="J96" s="164">
        <v>7.0</v>
      </c>
      <c r="K96" s="170">
        <v>45505.0</v>
      </c>
      <c r="L96" s="164" t="s">
        <v>117</v>
      </c>
      <c r="M96" s="164">
        <v>1.0</v>
      </c>
      <c r="N96" s="170">
        <v>44228.0</v>
      </c>
      <c r="O96" s="164" t="s">
        <v>119</v>
      </c>
      <c r="P96" s="164" t="s">
        <v>119</v>
      </c>
      <c r="Q96" s="164" t="s">
        <v>118</v>
      </c>
      <c r="R96" s="165" t="s">
        <v>131</v>
      </c>
      <c r="S96" s="164" t="s">
        <v>168</v>
      </c>
      <c r="T96" s="164" t="s">
        <v>118</v>
      </c>
      <c r="U96" s="164">
        <v>1.0</v>
      </c>
      <c r="V96" s="164">
        <v>1.0</v>
      </c>
      <c r="W96" s="164">
        <v>2.0</v>
      </c>
      <c r="X96" s="164">
        <v>3.0</v>
      </c>
      <c r="Y96" s="164">
        <v>1.0</v>
      </c>
      <c r="Z96" s="164">
        <v>1.0</v>
      </c>
      <c r="AA96" s="164">
        <v>2.0</v>
      </c>
      <c r="AB96" s="164">
        <v>1.0</v>
      </c>
      <c r="AC96" s="164">
        <v>3.0</v>
      </c>
      <c r="AD96" s="164">
        <v>1.0</v>
      </c>
      <c r="AE96" s="164">
        <v>1.0</v>
      </c>
      <c r="AF96" s="164">
        <v>1.0</v>
      </c>
      <c r="AG96" s="164" t="s">
        <v>570</v>
      </c>
      <c r="AH96" s="164" t="s">
        <v>117</v>
      </c>
      <c r="AI96" s="164" t="s">
        <v>118</v>
      </c>
      <c r="AJ96" s="164" t="s">
        <v>118</v>
      </c>
      <c r="AK96" s="164" t="s">
        <v>118</v>
      </c>
      <c r="AL96" s="164" t="s">
        <v>118</v>
      </c>
      <c r="AM96" s="164" t="s">
        <v>118</v>
      </c>
      <c r="AN96" s="164" t="s">
        <v>118</v>
      </c>
      <c r="AO96" s="164" t="s">
        <v>118</v>
      </c>
      <c r="AP96" s="164" t="s">
        <v>118</v>
      </c>
      <c r="AQ96" s="164" t="s">
        <v>118</v>
      </c>
      <c r="AR96" s="164" t="s">
        <v>118</v>
      </c>
      <c r="AS96" s="165" t="s">
        <v>119</v>
      </c>
      <c r="AT96" s="164" t="s">
        <v>118</v>
      </c>
      <c r="AU96" s="164" t="s">
        <v>240</v>
      </c>
      <c r="AV96" s="164">
        <v>55.0</v>
      </c>
      <c r="AW96" s="165">
        <v>26.0</v>
      </c>
      <c r="AX96" s="165" t="s">
        <v>141</v>
      </c>
      <c r="AY96" s="165">
        <v>810.0</v>
      </c>
      <c r="AZ96" s="171" t="s">
        <v>165</v>
      </c>
      <c r="BA96" s="165">
        <v>11.0</v>
      </c>
      <c r="BB96" s="165" t="s">
        <v>125</v>
      </c>
      <c r="BC96" s="164" t="s">
        <v>157</v>
      </c>
      <c r="BD96" s="172">
        <v>7.0</v>
      </c>
      <c r="BE96" s="164" t="s">
        <v>127</v>
      </c>
      <c r="BF96" s="164">
        <v>1307.0</v>
      </c>
      <c r="BG96" s="165" t="s">
        <v>119</v>
      </c>
      <c r="BH96" s="186">
        <v>25.0</v>
      </c>
      <c r="BI96" s="186">
        <v>0.2</v>
      </c>
      <c r="BJ96" s="187" t="s">
        <v>128</v>
      </c>
      <c r="BK96" s="165"/>
      <c r="BL96" s="165"/>
      <c r="BM96" s="165"/>
      <c r="BN96" s="165"/>
      <c r="BO96" s="174">
        <v>20.0</v>
      </c>
      <c r="BP96" s="175" t="s">
        <v>192</v>
      </c>
      <c r="BQ96" s="174">
        <v>18.0</v>
      </c>
      <c r="BR96" s="175" t="s">
        <v>192</v>
      </c>
      <c r="BS96" s="176">
        <v>58.0</v>
      </c>
      <c r="BT96" s="177">
        <v>5.177387914230019</v>
      </c>
      <c r="BU96" s="177">
        <v>0.011607142857142852</v>
      </c>
      <c r="BV96" s="178">
        <v>0.8853749999999999</v>
      </c>
      <c r="BW96" s="165"/>
      <c r="BX96" s="165"/>
      <c r="BY96" s="165"/>
      <c r="BZ96" s="165"/>
      <c r="CA96" s="165"/>
      <c r="CB96" s="165"/>
      <c r="CC96" s="165"/>
      <c r="CD96" s="165"/>
      <c r="CE96" s="165"/>
    </row>
    <row r="97">
      <c r="A97" s="164" t="s">
        <v>571</v>
      </c>
      <c r="B97" s="164" t="s">
        <v>167</v>
      </c>
      <c r="C97" s="166">
        <v>45542.0</v>
      </c>
      <c r="D97" s="167">
        <v>49.0</v>
      </c>
      <c r="E97" s="164" t="s">
        <v>116</v>
      </c>
      <c r="F97" s="164">
        <v>154.0</v>
      </c>
      <c r="G97" s="168">
        <v>73.0</v>
      </c>
      <c r="H97" s="169">
        <v>30.78090740428403</v>
      </c>
      <c r="I97" s="164" t="s">
        <v>117</v>
      </c>
      <c r="J97" s="164">
        <v>4.0</v>
      </c>
      <c r="K97" s="164" t="s">
        <v>119</v>
      </c>
      <c r="L97" s="164" t="s">
        <v>117</v>
      </c>
      <c r="M97" s="164">
        <v>1.0</v>
      </c>
      <c r="N97" s="170">
        <v>44256.0</v>
      </c>
      <c r="O97" s="164" t="s">
        <v>117</v>
      </c>
      <c r="P97" s="164" t="s">
        <v>119</v>
      </c>
      <c r="Q97" s="164" t="s">
        <v>118</v>
      </c>
      <c r="R97" s="165" t="s">
        <v>131</v>
      </c>
      <c r="S97" s="165" t="s">
        <v>119</v>
      </c>
      <c r="T97" s="164" t="s">
        <v>118</v>
      </c>
      <c r="U97" s="164">
        <v>1.0</v>
      </c>
      <c r="V97" s="164">
        <v>2.0</v>
      </c>
      <c r="W97" s="164">
        <v>1.0</v>
      </c>
      <c r="X97" s="164">
        <v>1.0</v>
      </c>
      <c r="Y97" s="164">
        <v>3.0</v>
      </c>
      <c r="Z97" s="164">
        <v>1.0</v>
      </c>
      <c r="AA97" s="164">
        <v>2.0</v>
      </c>
      <c r="AB97" s="164">
        <v>1.0</v>
      </c>
      <c r="AC97" s="164">
        <v>1.0</v>
      </c>
      <c r="AD97" s="164">
        <v>3.0</v>
      </c>
      <c r="AE97" s="164">
        <v>1.0</v>
      </c>
      <c r="AF97" s="164">
        <v>1.0</v>
      </c>
      <c r="AG97" s="164" t="s">
        <v>572</v>
      </c>
      <c r="AH97" s="164" t="s">
        <v>118</v>
      </c>
      <c r="AI97" s="164" t="s">
        <v>118</v>
      </c>
      <c r="AJ97" s="164" t="s">
        <v>117</v>
      </c>
      <c r="AK97" s="164" t="s">
        <v>118</v>
      </c>
      <c r="AL97" s="164" t="s">
        <v>118</v>
      </c>
      <c r="AM97" s="164" t="s">
        <v>118</v>
      </c>
      <c r="AN97" s="164" t="s">
        <v>118</v>
      </c>
      <c r="AO97" s="164" t="s">
        <v>118</v>
      </c>
      <c r="AP97" s="164" t="s">
        <v>118</v>
      </c>
      <c r="AQ97" s="164" t="s">
        <v>118</v>
      </c>
      <c r="AR97" s="164" t="s">
        <v>117</v>
      </c>
      <c r="AS97" s="164" t="s">
        <v>573</v>
      </c>
      <c r="AT97" s="164" t="s">
        <v>118</v>
      </c>
      <c r="AU97" s="164" t="s">
        <v>386</v>
      </c>
      <c r="AV97" s="164">
        <v>45.0</v>
      </c>
      <c r="AW97" s="164">
        <v>23.0</v>
      </c>
      <c r="AX97" s="164" t="s">
        <v>141</v>
      </c>
      <c r="AY97" s="165">
        <v>1440.0</v>
      </c>
      <c r="AZ97" s="171" t="s">
        <v>165</v>
      </c>
      <c r="BA97" s="165">
        <v>10.0</v>
      </c>
      <c r="BB97" s="165" t="s">
        <v>125</v>
      </c>
      <c r="BC97" s="164" t="s">
        <v>335</v>
      </c>
      <c r="BD97" s="172">
        <v>1.0</v>
      </c>
      <c r="BE97" s="164" t="s">
        <v>127</v>
      </c>
      <c r="BF97" s="164">
        <v>1286.0</v>
      </c>
      <c r="BG97" s="165" t="s">
        <v>119</v>
      </c>
      <c r="BH97" s="186">
        <v>26.0</v>
      </c>
      <c r="BI97" s="186">
        <v>1.3</v>
      </c>
      <c r="BJ97" s="187" t="s">
        <v>128</v>
      </c>
      <c r="BK97" s="165"/>
      <c r="BL97" s="165"/>
      <c r="BM97" s="165"/>
      <c r="BN97" s="165"/>
      <c r="BO97" s="174">
        <v>11.0</v>
      </c>
      <c r="BP97" s="175" t="s">
        <v>146</v>
      </c>
      <c r="BQ97" s="174">
        <v>19.0</v>
      </c>
      <c r="BR97" s="175" t="s">
        <v>192</v>
      </c>
      <c r="BS97" s="176">
        <v>61.0</v>
      </c>
      <c r="BT97" s="177">
        <v>4.692397660818713</v>
      </c>
      <c r="BU97" s="177">
        <v>0.011335784313725486</v>
      </c>
      <c r="BV97" s="193"/>
      <c r="BW97" s="165"/>
      <c r="BX97" s="165"/>
      <c r="BY97" s="165"/>
      <c r="BZ97" s="165"/>
      <c r="CA97" s="165"/>
      <c r="CB97" s="165"/>
      <c r="CC97" s="165"/>
      <c r="CD97" s="165"/>
      <c r="CE97" s="165"/>
    </row>
    <row r="98">
      <c r="A98" s="143" t="s">
        <v>574</v>
      </c>
      <c r="B98" s="143" t="s">
        <v>115</v>
      </c>
      <c r="C98" s="145">
        <v>45535.0</v>
      </c>
      <c r="D98" s="146">
        <v>49.0</v>
      </c>
      <c r="E98" s="143" t="s">
        <v>145</v>
      </c>
      <c r="F98" s="143">
        <v>174.0</v>
      </c>
      <c r="G98" s="147">
        <v>77.0</v>
      </c>
      <c r="H98" s="148">
        <v>25.43268595587264</v>
      </c>
      <c r="I98" s="143" t="s">
        <v>117</v>
      </c>
      <c r="J98" s="143">
        <v>3.0</v>
      </c>
      <c r="K98" s="143" t="s">
        <v>119</v>
      </c>
      <c r="L98" s="143" t="s">
        <v>117</v>
      </c>
      <c r="M98" s="143">
        <v>1.0</v>
      </c>
      <c r="N98" s="149">
        <v>44378.0</v>
      </c>
      <c r="O98" s="143" t="s">
        <v>117</v>
      </c>
      <c r="P98" s="143" t="s">
        <v>119</v>
      </c>
      <c r="Q98" s="143" t="s">
        <v>118</v>
      </c>
      <c r="R98" s="144" t="s">
        <v>131</v>
      </c>
      <c r="S98" s="143" t="s">
        <v>132</v>
      </c>
      <c r="T98" s="143" t="s">
        <v>118</v>
      </c>
      <c r="U98" s="143">
        <v>3.0</v>
      </c>
      <c r="V98" s="143">
        <v>3.0</v>
      </c>
      <c r="W98" s="143">
        <v>3.0</v>
      </c>
      <c r="X98" s="143">
        <v>3.0</v>
      </c>
      <c r="Y98" s="143">
        <v>3.0</v>
      </c>
      <c r="Z98" s="143">
        <v>3.0</v>
      </c>
      <c r="AA98" s="143">
        <v>3.0</v>
      </c>
      <c r="AB98" s="143">
        <v>3.0</v>
      </c>
      <c r="AC98" s="143">
        <v>3.0</v>
      </c>
      <c r="AD98" s="143">
        <v>3.0</v>
      </c>
      <c r="AE98" s="143">
        <v>3.0</v>
      </c>
      <c r="AF98" s="143">
        <v>3.0</v>
      </c>
      <c r="AG98" s="144" t="s">
        <v>119</v>
      </c>
      <c r="AH98" s="143" t="s">
        <v>117</v>
      </c>
      <c r="AI98" s="143" t="s">
        <v>118</v>
      </c>
      <c r="AJ98" s="143" t="s">
        <v>118</v>
      </c>
      <c r="AK98" s="143" t="s">
        <v>118</v>
      </c>
      <c r="AL98" s="143" t="s">
        <v>118</v>
      </c>
      <c r="AM98" s="143" t="s">
        <v>118</v>
      </c>
      <c r="AN98" s="143" t="s">
        <v>118</v>
      </c>
      <c r="AO98" s="143" t="s">
        <v>117</v>
      </c>
      <c r="AP98" s="143" t="s">
        <v>118</v>
      </c>
      <c r="AQ98" s="143" t="s">
        <v>118</v>
      </c>
      <c r="AR98" s="143" t="s">
        <v>118</v>
      </c>
      <c r="AS98" s="144" t="s">
        <v>119</v>
      </c>
      <c r="AT98" s="143" t="s">
        <v>118</v>
      </c>
      <c r="AU98" s="143" t="s">
        <v>122</v>
      </c>
      <c r="AV98" s="143">
        <v>80.0</v>
      </c>
      <c r="AW98" s="144">
        <v>21.0</v>
      </c>
      <c r="AX98" s="144" t="s">
        <v>123</v>
      </c>
      <c r="AY98" s="144">
        <v>330.0</v>
      </c>
      <c r="AZ98" s="151" t="s">
        <v>142</v>
      </c>
      <c r="BA98" s="144">
        <v>16.0</v>
      </c>
      <c r="BB98" s="144" t="s">
        <v>125</v>
      </c>
      <c r="BC98" s="143" t="s">
        <v>136</v>
      </c>
      <c r="BD98" s="152">
        <v>6.0</v>
      </c>
      <c r="BE98" s="143" t="s">
        <v>127</v>
      </c>
      <c r="BF98" s="143">
        <v>1157.0</v>
      </c>
      <c r="BG98" s="144" t="s">
        <v>119</v>
      </c>
      <c r="BH98" s="153">
        <v>27.0</v>
      </c>
      <c r="BI98" s="153">
        <v>0.5</v>
      </c>
      <c r="BJ98" s="154" t="s">
        <v>128</v>
      </c>
      <c r="BK98" s="144"/>
      <c r="BL98" s="144"/>
      <c r="BM98" s="144"/>
      <c r="BN98" s="144"/>
      <c r="BO98" s="162">
        <v>6.0</v>
      </c>
      <c r="BP98" s="163" t="s">
        <v>147</v>
      </c>
      <c r="BQ98" s="162">
        <v>14.0</v>
      </c>
      <c r="BR98" s="163" t="s">
        <v>146</v>
      </c>
      <c r="BS98" s="181" t="s">
        <v>575</v>
      </c>
      <c r="BT98" s="158">
        <v>3.5274853801169592</v>
      </c>
      <c r="BU98" s="158">
        <v>0.011125700280112045</v>
      </c>
      <c r="BV98" s="202"/>
      <c r="BW98" s="144"/>
      <c r="BX98" s="144"/>
      <c r="BY98" s="144"/>
      <c r="BZ98" s="144"/>
      <c r="CA98" s="144"/>
      <c r="CB98" s="144"/>
      <c r="CC98" s="144"/>
      <c r="CD98" s="144"/>
      <c r="CE98" s="144"/>
    </row>
    <row r="99">
      <c r="A99" s="143" t="s">
        <v>576</v>
      </c>
      <c r="B99" s="143" t="s">
        <v>115</v>
      </c>
      <c r="C99" s="145">
        <v>45563.0</v>
      </c>
      <c r="D99" s="199">
        <v>54.0</v>
      </c>
      <c r="E99" s="144" t="s">
        <v>116</v>
      </c>
      <c r="F99" s="144">
        <v>163.0</v>
      </c>
      <c r="G99" s="200">
        <v>100.0</v>
      </c>
      <c r="H99" s="148">
        <v>37.637848620572846</v>
      </c>
      <c r="I99" s="144" t="s">
        <v>117</v>
      </c>
      <c r="J99" s="144">
        <v>6.0</v>
      </c>
      <c r="K99" s="201">
        <v>45261.0</v>
      </c>
      <c r="L99" s="144" t="s">
        <v>117</v>
      </c>
      <c r="M99" s="144">
        <v>1.0</v>
      </c>
      <c r="N99" s="201">
        <v>45323.0</v>
      </c>
      <c r="O99" s="144" t="s">
        <v>117</v>
      </c>
      <c r="P99" s="143" t="s">
        <v>119</v>
      </c>
      <c r="Q99" s="144" t="s">
        <v>118</v>
      </c>
      <c r="R99" s="144" t="s">
        <v>131</v>
      </c>
      <c r="S99" s="144" t="s">
        <v>132</v>
      </c>
      <c r="T99" s="144" t="s">
        <v>118</v>
      </c>
      <c r="U99" s="144">
        <v>3.0</v>
      </c>
      <c r="V99" s="144">
        <v>3.0</v>
      </c>
      <c r="W99" s="144">
        <v>3.0</v>
      </c>
      <c r="X99" s="144">
        <v>3.0</v>
      </c>
      <c r="Y99" s="144">
        <v>3.0</v>
      </c>
      <c r="Z99" s="144">
        <v>2.0</v>
      </c>
      <c r="AA99" s="144">
        <v>3.0</v>
      </c>
      <c r="AB99" s="144">
        <v>3.0</v>
      </c>
      <c r="AC99" s="144">
        <v>3.0</v>
      </c>
      <c r="AD99" s="144">
        <v>3.0</v>
      </c>
      <c r="AE99" s="144">
        <v>3.0</v>
      </c>
      <c r="AF99" s="144">
        <v>3.0</v>
      </c>
      <c r="AG99" s="144" t="s">
        <v>119</v>
      </c>
      <c r="AH99" s="206" t="s">
        <v>118</v>
      </c>
      <c r="AI99" s="144" t="s">
        <v>118</v>
      </c>
      <c r="AJ99" s="144" t="s">
        <v>118</v>
      </c>
      <c r="AK99" s="144" t="s">
        <v>118</v>
      </c>
      <c r="AL99" s="144" t="s">
        <v>118</v>
      </c>
      <c r="AM99" s="144" t="s">
        <v>118</v>
      </c>
      <c r="AN99" s="144" t="s">
        <v>118</v>
      </c>
      <c r="AO99" s="144" t="s">
        <v>118</v>
      </c>
      <c r="AP99" s="144" t="s">
        <v>118</v>
      </c>
      <c r="AQ99" s="144" t="s">
        <v>118</v>
      </c>
      <c r="AR99" s="144" t="s">
        <v>118</v>
      </c>
      <c r="AS99" s="144" t="s">
        <v>119</v>
      </c>
      <c r="AT99" s="144" t="s">
        <v>118</v>
      </c>
      <c r="AU99" s="143" t="s">
        <v>240</v>
      </c>
      <c r="AV99" s="144">
        <v>80.0</v>
      </c>
      <c r="AW99" s="144">
        <v>23.0</v>
      </c>
      <c r="AX99" s="144" t="s">
        <v>141</v>
      </c>
      <c r="AY99" s="144">
        <v>2148.0</v>
      </c>
      <c r="AZ99" s="151" t="s">
        <v>165</v>
      </c>
      <c r="BA99" s="144">
        <v>11.0</v>
      </c>
      <c r="BB99" s="144" t="s">
        <v>125</v>
      </c>
      <c r="BC99" s="144" t="s">
        <v>171</v>
      </c>
      <c r="BD99" s="153">
        <v>5.0</v>
      </c>
      <c r="BE99" s="144" t="s">
        <v>162</v>
      </c>
      <c r="BF99" s="143">
        <v>240.0</v>
      </c>
      <c r="BG99" s="149" t="e">
        <v>#VALUE!</v>
      </c>
      <c r="BH99" s="152">
        <v>27.0</v>
      </c>
      <c r="BI99" s="152">
        <v>0.8</v>
      </c>
      <c r="BJ99" s="161" t="s">
        <v>128</v>
      </c>
      <c r="BK99" s="149"/>
      <c r="BL99" s="149"/>
      <c r="BM99" s="149"/>
      <c r="BN99" s="149"/>
      <c r="BO99" s="162">
        <v>8.0</v>
      </c>
      <c r="BP99" s="163" t="s">
        <v>147</v>
      </c>
      <c r="BQ99" s="162">
        <v>5.0</v>
      </c>
      <c r="BR99" s="163" t="s">
        <v>147</v>
      </c>
      <c r="BS99" s="181"/>
      <c r="BT99" s="158"/>
      <c r="BU99" s="158"/>
      <c r="BV99" s="202"/>
      <c r="BW99" s="149"/>
      <c r="BX99" s="149"/>
      <c r="BY99" s="149"/>
      <c r="BZ99" s="149"/>
      <c r="CA99" s="149"/>
      <c r="CB99" s="149"/>
      <c r="CC99" s="149"/>
      <c r="CD99" s="149"/>
      <c r="CE99" s="149"/>
    </row>
    <row r="100">
      <c r="A100" s="143" t="s">
        <v>577</v>
      </c>
      <c r="B100" s="143" t="s">
        <v>115</v>
      </c>
      <c r="C100" s="145">
        <v>45556.0</v>
      </c>
      <c r="D100" s="199">
        <v>43.0</v>
      </c>
      <c r="E100" s="144" t="s">
        <v>145</v>
      </c>
      <c r="F100" s="144">
        <v>169.0</v>
      </c>
      <c r="G100" s="200">
        <v>67.0</v>
      </c>
      <c r="H100" s="148">
        <v>23.458562375266972</v>
      </c>
      <c r="I100" s="144" t="s">
        <v>117</v>
      </c>
      <c r="J100" s="144">
        <v>2.0</v>
      </c>
      <c r="K100" s="201">
        <v>44501.0</v>
      </c>
      <c r="L100" s="144" t="s">
        <v>117</v>
      </c>
      <c r="M100" s="144">
        <v>1.0</v>
      </c>
      <c r="N100" s="201">
        <v>44013.0</v>
      </c>
      <c r="O100" s="144">
        <v>0.0</v>
      </c>
      <c r="P100" s="201">
        <v>44013.0</v>
      </c>
      <c r="Q100" s="144" t="s">
        <v>118</v>
      </c>
      <c r="R100" s="144" t="s">
        <v>131</v>
      </c>
      <c r="S100" s="144" t="s">
        <v>177</v>
      </c>
      <c r="T100" s="144" t="s">
        <v>118</v>
      </c>
      <c r="U100" s="144">
        <v>1.0</v>
      </c>
      <c r="V100" s="144">
        <v>1.0</v>
      </c>
      <c r="W100" s="144">
        <v>3.0</v>
      </c>
      <c r="X100" s="144">
        <v>3.0</v>
      </c>
      <c r="Y100" s="144">
        <v>1.0</v>
      </c>
      <c r="Z100" s="144">
        <v>3.0</v>
      </c>
      <c r="AA100" s="144">
        <v>1.0</v>
      </c>
      <c r="AB100" s="144">
        <v>1.0</v>
      </c>
      <c r="AC100" s="144">
        <v>1.0</v>
      </c>
      <c r="AD100" s="144">
        <v>3.0</v>
      </c>
      <c r="AE100" s="144">
        <v>1.0</v>
      </c>
      <c r="AF100" s="144">
        <v>1.0</v>
      </c>
      <c r="AG100" s="144" t="s">
        <v>119</v>
      </c>
      <c r="AH100" s="206" t="s">
        <v>118</v>
      </c>
      <c r="AI100" s="144" t="s">
        <v>118</v>
      </c>
      <c r="AJ100" s="144" t="s">
        <v>118</v>
      </c>
      <c r="AK100" s="144" t="s">
        <v>118</v>
      </c>
      <c r="AL100" s="144" t="s">
        <v>118</v>
      </c>
      <c r="AM100" s="144" t="s">
        <v>118</v>
      </c>
      <c r="AN100" s="144" t="s">
        <v>118</v>
      </c>
      <c r="AO100" s="144" t="s">
        <v>118</v>
      </c>
      <c r="AP100" s="144" t="s">
        <v>118</v>
      </c>
      <c r="AQ100" s="144" t="s">
        <v>118</v>
      </c>
      <c r="AR100" s="144" t="s">
        <v>118</v>
      </c>
      <c r="AS100" s="144" t="s">
        <v>119</v>
      </c>
      <c r="AT100" s="144" t="s">
        <v>117</v>
      </c>
      <c r="AU100" s="143" t="s">
        <v>422</v>
      </c>
      <c r="AV100" s="144">
        <v>50.0</v>
      </c>
      <c r="AW100" s="144">
        <v>39.0</v>
      </c>
      <c r="AX100" s="144" t="s">
        <v>206</v>
      </c>
      <c r="AY100" s="144">
        <v>0.0</v>
      </c>
      <c r="AZ100" s="151" t="s">
        <v>142</v>
      </c>
      <c r="BA100" s="144">
        <v>5.0</v>
      </c>
      <c r="BB100" s="144" t="s">
        <v>135</v>
      </c>
      <c r="BC100" s="144" t="s">
        <v>201</v>
      </c>
      <c r="BD100" s="153">
        <v>3.0</v>
      </c>
      <c r="BE100" s="144" t="s">
        <v>127</v>
      </c>
      <c r="BF100" s="143">
        <v>1543.0</v>
      </c>
      <c r="BG100" s="143">
        <v>1543.0</v>
      </c>
      <c r="BH100" s="152">
        <v>30.0</v>
      </c>
      <c r="BI100" s="152">
        <v>1.4</v>
      </c>
      <c r="BJ100" s="161" t="s">
        <v>128</v>
      </c>
      <c r="BK100" s="143"/>
      <c r="BL100" s="143"/>
      <c r="BM100" s="143"/>
      <c r="BN100" s="143"/>
      <c r="BO100" s="162">
        <v>7.0</v>
      </c>
      <c r="BP100" s="163" t="s">
        <v>147</v>
      </c>
      <c r="BQ100" s="162">
        <v>7.0</v>
      </c>
      <c r="BR100" s="163" t="s">
        <v>147</v>
      </c>
      <c r="BS100" s="181" t="s">
        <v>578</v>
      </c>
      <c r="BT100" s="158">
        <v>8.021551724137932</v>
      </c>
      <c r="BU100" s="158">
        <v>0.010893574297188752</v>
      </c>
      <c r="BV100" s="202"/>
      <c r="BW100" s="143"/>
      <c r="BX100" s="143"/>
      <c r="BY100" s="143"/>
      <c r="BZ100" s="143"/>
      <c r="CA100" s="143"/>
      <c r="CB100" s="143"/>
      <c r="CC100" s="143"/>
      <c r="CD100" s="143"/>
      <c r="CE100" s="143"/>
    </row>
    <row r="101">
      <c r="A101" s="143" t="s">
        <v>579</v>
      </c>
      <c r="B101" s="143" t="s">
        <v>115</v>
      </c>
      <c r="C101" s="145">
        <v>45556.0</v>
      </c>
      <c r="D101" s="199">
        <v>43.0</v>
      </c>
      <c r="E101" s="144" t="s">
        <v>145</v>
      </c>
      <c r="F101" s="144">
        <v>183.0</v>
      </c>
      <c r="G101" s="200">
        <v>96.0</v>
      </c>
      <c r="H101" s="148">
        <v>28.666129176744604</v>
      </c>
      <c r="I101" s="144" t="s">
        <v>117</v>
      </c>
      <c r="J101" s="144">
        <v>3.0</v>
      </c>
      <c r="K101" s="201">
        <v>44562.0</v>
      </c>
      <c r="L101" s="144" t="s">
        <v>117</v>
      </c>
      <c r="M101" s="144">
        <v>1.0</v>
      </c>
      <c r="N101" s="201">
        <v>44013.0</v>
      </c>
      <c r="O101" s="144">
        <v>0.0</v>
      </c>
      <c r="P101" s="201">
        <v>44013.0</v>
      </c>
      <c r="Q101" s="144" t="s">
        <v>118</v>
      </c>
      <c r="R101" s="144" t="s">
        <v>131</v>
      </c>
      <c r="S101" s="144" t="s">
        <v>177</v>
      </c>
      <c r="T101" s="144" t="s">
        <v>118</v>
      </c>
      <c r="U101" s="144">
        <v>3.0</v>
      </c>
      <c r="V101" s="144">
        <v>1.0</v>
      </c>
      <c r="W101" s="144">
        <v>3.0</v>
      </c>
      <c r="X101" s="144">
        <v>3.0</v>
      </c>
      <c r="Y101" s="144">
        <v>3.0</v>
      </c>
      <c r="Z101" s="144">
        <v>3.0</v>
      </c>
      <c r="AA101" s="144">
        <v>3.0</v>
      </c>
      <c r="AB101" s="144">
        <v>1.0</v>
      </c>
      <c r="AC101" s="144">
        <v>1.0</v>
      </c>
      <c r="AD101" s="144">
        <v>3.0</v>
      </c>
      <c r="AE101" s="144">
        <v>1.0</v>
      </c>
      <c r="AF101" s="144">
        <v>1.0</v>
      </c>
      <c r="AG101" s="144" t="s">
        <v>119</v>
      </c>
      <c r="AH101" s="206" t="s">
        <v>118</v>
      </c>
      <c r="AI101" s="144" t="s">
        <v>118</v>
      </c>
      <c r="AJ101" s="144" t="s">
        <v>118</v>
      </c>
      <c r="AK101" s="144" t="s">
        <v>118</v>
      </c>
      <c r="AL101" s="144" t="s">
        <v>118</v>
      </c>
      <c r="AM101" s="144" t="s">
        <v>118</v>
      </c>
      <c r="AN101" s="144" t="s">
        <v>118</v>
      </c>
      <c r="AO101" s="144" t="s">
        <v>118</v>
      </c>
      <c r="AP101" s="144" t="s">
        <v>118</v>
      </c>
      <c r="AQ101" s="144" t="s">
        <v>118</v>
      </c>
      <c r="AR101" s="144" t="s">
        <v>118</v>
      </c>
      <c r="AS101" s="144" t="s">
        <v>118</v>
      </c>
      <c r="AT101" s="144" t="s">
        <v>117</v>
      </c>
      <c r="AU101" s="143" t="s">
        <v>134</v>
      </c>
      <c r="AV101" s="144">
        <v>80.0</v>
      </c>
      <c r="AW101" s="144">
        <v>32.0</v>
      </c>
      <c r="AX101" s="144" t="s">
        <v>141</v>
      </c>
      <c r="AY101" s="144">
        <v>1224.0</v>
      </c>
      <c r="AZ101" s="151" t="s">
        <v>165</v>
      </c>
      <c r="BA101" s="144">
        <v>12.0</v>
      </c>
      <c r="BB101" s="144" t="s">
        <v>125</v>
      </c>
      <c r="BC101" s="144" t="s">
        <v>157</v>
      </c>
      <c r="BD101" s="153">
        <v>7.0</v>
      </c>
      <c r="BE101" s="144" t="s">
        <v>127</v>
      </c>
      <c r="BF101" s="143">
        <v>1543.0</v>
      </c>
      <c r="BG101" s="143">
        <v>1543.0</v>
      </c>
      <c r="BH101" s="152">
        <v>26.0</v>
      </c>
      <c r="BI101" s="152">
        <v>0.5</v>
      </c>
      <c r="BJ101" s="161" t="s">
        <v>128</v>
      </c>
      <c r="BK101" s="143"/>
      <c r="BL101" s="143"/>
      <c r="BM101" s="143"/>
      <c r="BN101" s="143"/>
      <c r="BO101" s="162">
        <v>2.0</v>
      </c>
      <c r="BP101" s="163" t="s">
        <v>129</v>
      </c>
      <c r="BQ101" s="162">
        <v>4.0</v>
      </c>
      <c r="BR101" s="163" t="s">
        <v>129</v>
      </c>
      <c r="BS101" s="181" t="s">
        <v>580</v>
      </c>
      <c r="BT101" s="158">
        <v>7.254310344827585</v>
      </c>
      <c r="BU101" s="158">
        <v>0.011194779116465861</v>
      </c>
      <c r="BV101" s="202"/>
      <c r="BW101" s="143"/>
      <c r="BX101" s="143"/>
      <c r="BY101" s="143"/>
      <c r="BZ101" s="143"/>
      <c r="CA101" s="143"/>
      <c r="CB101" s="143"/>
      <c r="CC101" s="143"/>
      <c r="CD101" s="143"/>
      <c r="CE101" s="143"/>
    </row>
    <row r="102">
      <c r="A102" s="143" t="s">
        <v>581</v>
      </c>
      <c r="B102" s="143" t="s">
        <v>115</v>
      </c>
      <c r="C102" s="145">
        <v>45556.0</v>
      </c>
      <c r="D102" s="199">
        <v>64.0</v>
      </c>
      <c r="E102" s="144" t="s">
        <v>116</v>
      </c>
      <c r="F102" s="144">
        <v>162.0</v>
      </c>
      <c r="G102" s="200">
        <v>55.0</v>
      </c>
      <c r="H102" s="148">
        <v>20.95717116293248</v>
      </c>
      <c r="I102" s="144" t="s">
        <v>117</v>
      </c>
      <c r="J102" s="144">
        <v>6.0</v>
      </c>
      <c r="K102" s="201">
        <v>45330.0</v>
      </c>
      <c r="L102" s="144" t="s">
        <v>117</v>
      </c>
      <c r="M102" s="144">
        <v>1.0</v>
      </c>
      <c r="N102" s="201">
        <v>44166.0</v>
      </c>
      <c r="O102" s="144">
        <v>0.0</v>
      </c>
      <c r="P102" s="143" t="s">
        <v>119</v>
      </c>
      <c r="Q102" s="144" t="s">
        <v>118</v>
      </c>
      <c r="R102" s="144" t="s">
        <v>131</v>
      </c>
      <c r="S102" s="144" t="s">
        <v>132</v>
      </c>
      <c r="T102" s="144" t="s">
        <v>118</v>
      </c>
      <c r="U102" s="144">
        <v>2.0</v>
      </c>
      <c r="V102" s="144">
        <v>2.0</v>
      </c>
      <c r="W102" s="144">
        <v>2.0</v>
      </c>
      <c r="X102" s="144">
        <v>2.0</v>
      </c>
      <c r="Y102" s="144">
        <v>3.0</v>
      </c>
      <c r="Z102" s="144">
        <v>2.0</v>
      </c>
      <c r="AA102" s="144">
        <v>3.0</v>
      </c>
      <c r="AB102" s="144">
        <v>3.0</v>
      </c>
      <c r="AC102" s="144">
        <v>3.0</v>
      </c>
      <c r="AD102" s="144">
        <v>2.0</v>
      </c>
      <c r="AE102" s="144">
        <v>3.0</v>
      </c>
      <c r="AF102" s="144">
        <v>3.0</v>
      </c>
      <c r="AG102" s="207" t="s">
        <v>582</v>
      </c>
      <c r="AH102" s="206" t="s">
        <v>118</v>
      </c>
      <c r="AI102" s="144" t="s">
        <v>118</v>
      </c>
      <c r="AJ102" s="144" t="s">
        <v>118</v>
      </c>
      <c r="AK102" s="144" t="s">
        <v>117</v>
      </c>
      <c r="AL102" s="144" t="s">
        <v>118</v>
      </c>
      <c r="AM102" s="144" t="s">
        <v>118</v>
      </c>
      <c r="AN102" s="144" t="s">
        <v>118</v>
      </c>
      <c r="AO102" s="144" t="s">
        <v>118</v>
      </c>
      <c r="AP102" s="144" t="s">
        <v>118</v>
      </c>
      <c r="AQ102" s="144" t="s">
        <v>118</v>
      </c>
      <c r="AR102" s="144" t="s">
        <v>117</v>
      </c>
      <c r="AS102" s="144" t="s">
        <v>583</v>
      </c>
      <c r="AT102" s="144" t="s">
        <v>118</v>
      </c>
      <c r="AU102" s="143" t="s">
        <v>584</v>
      </c>
      <c r="AV102" s="144">
        <v>90.0</v>
      </c>
      <c r="AW102" s="144">
        <v>16.0</v>
      </c>
      <c r="AX102" s="144" t="s">
        <v>123</v>
      </c>
      <c r="AY102" s="144">
        <v>2034.0</v>
      </c>
      <c r="AZ102" s="151" t="s">
        <v>165</v>
      </c>
      <c r="BA102" s="144">
        <v>5.0</v>
      </c>
      <c r="BB102" s="144" t="s">
        <v>135</v>
      </c>
      <c r="BC102" s="144" t="s">
        <v>153</v>
      </c>
      <c r="BD102" s="153">
        <v>4.0</v>
      </c>
      <c r="BE102" s="144" t="s">
        <v>162</v>
      </c>
      <c r="BF102" s="143">
        <v>1390.0</v>
      </c>
      <c r="BG102" s="144" t="s">
        <v>119</v>
      </c>
      <c r="BH102" s="153">
        <v>29.0</v>
      </c>
      <c r="BI102" s="153">
        <v>1.5</v>
      </c>
      <c r="BJ102" s="154" t="s">
        <v>128</v>
      </c>
      <c r="BK102" s="144"/>
      <c r="BL102" s="144"/>
      <c r="BM102" s="144"/>
      <c r="BN102" s="144"/>
      <c r="BO102" s="162">
        <v>2.0</v>
      </c>
      <c r="BP102" s="163" t="s">
        <v>129</v>
      </c>
      <c r="BQ102" s="162">
        <v>4.0</v>
      </c>
      <c r="BR102" s="163" t="s">
        <v>129</v>
      </c>
      <c r="BS102" s="181" t="s">
        <v>585</v>
      </c>
      <c r="BT102" s="158">
        <v>3.246783625730994</v>
      </c>
      <c r="BU102" s="158">
        <v>0.011607142857142852</v>
      </c>
      <c r="BV102" s="202"/>
      <c r="BW102" s="144"/>
      <c r="BX102" s="144"/>
      <c r="BY102" s="144"/>
      <c r="BZ102" s="144"/>
      <c r="CA102" s="144"/>
      <c r="CB102" s="144"/>
      <c r="CC102" s="144"/>
      <c r="CD102" s="144"/>
      <c r="CE102" s="144"/>
    </row>
    <row r="103">
      <c r="A103" s="143" t="s">
        <v>586</v>
      </c>
      <c r="B103" s="143" t="s">
        <v>115</v>
      </c>
      <c r="C103" s="145">
        <v>45556.0</v>
      </c>
      <c r="D103" s="199">
        <v>52.0</v>
      </c>
      <c r="E103" s="144" t="s">
        <v>116</v>
      </c>
      <c r="F103" s="144">
        <v>170.0</v>
      </c>
      <c r="G103" s="200">
        <v>65.0</v>
      </c>
      <c r="H103" s="148">
        <v>22.491349480968857</v>
      </c>
      <c r="I103" s="144" t="s">
        <v>117</v>
      </c>
      <c r="J103" s="144">
        <v>4.0</v>
      </c>
      <c r="K103" s="201">
        <v>44735.0</v>
      </c>
      <c r="L103" s="144" t="s">
        <v>117</v>
      </c>
      <c r="M103" s="144">
        <v>1.0</v>
      </c>
      <c r="N103" s="201">
        <v>44409.0</v>
      </c>
      <c r="O103" s="144">
        <v>1.0</v>
      </c>
      <c r="P103" s="201">
        <v>44921.0</v>
      </c>
      <c r="Q103" s="144" t="s">
        <v>118</v>
      </c>
      <c r="R103" s="144" t="s">
        <v>131</v>
      </c>
      <c r="S103" s="144" t="s">
        <v>132</v>
      </c>
      <c r="T103" s="144" t="s">
        <v>118</v>
      </c>
      <c r="U103" s="144">
        <v>3.0</v>
      </c>
      <c r="V103" s="144">
        <v>2.0</v>
      </c>
      <c r="W103" s="144">
        <v>1.0</v>
      </c>
      <c r="X103" s="144">
        <v>3.0</v>
      </c>
      <c r="Y103" s="144">
        <v>3.0</v>
      </c>
      <c r="Z103" s="144">
        <v>3.0</v>
      </c>
      <c r="AA103" s="144">
        <v>3.0</v>
      </c>
      <c r="AB103" s="144">
        <v>3.0</v>
      </c>
      <c r="AC103" s="144">
        <v>3.0</v>
      </c>
      <c r="AD103" s="144">
        <v>3.0</v>
      </c>
      <c r="AE103" s="144">
        <v>3.0</v>
      </c>
      <c r="AF103" s="144">
        <v>3.0</v>
      </c>
      <c r="AG103" s="144" t="s">
        <v>119</v>
      </c>
      <c r="AH103" s="206" t="s">
        <v>118</v>
      </c>
      <c r="AI103" s="144" t="s">
        <v>118</v>
      </c>
      <c r="AJ103" s="144" t="s">
        <v>118</v>
      </c>
      <c r="AK103" s="144" t="s">
        <v>118</v>
      </c>
      <c r="AL103" s="144" t="s">
        <v>118</v>
      </c>
      <c r="AM103" s="144" t="s">
        <v>118</v>
      </c>
      <c r="AN103" s="144" t="s">
        <v>118</v>
      </c>
      <c r="AO103" s="144" t="s">
        <v>118</v>
      </c>
      <c r="AP103" s="144" t="s">
        <v>118</v>
      </c>
      <c r="AQ103" s="144" t="s">
        <v>118</v>
      </c>
      <c r="AR103" s="144" t="s">
        <v>117</v>
      </c>
      <c r="AS103" s="144" t="s">
        <v>587</v>
      </c>
      <c r="AT103" s="144" t="s">
        <v>118</v>
      </c>
      <c r="AU103" s="143" t="s">
        <v>134</v>
      </c>
      <c r="AV103" s="144">
        <v>75.0</v>
      </c>
      <c r="AW103" s="143">
        <v>20.0</v>
      </c>
      <c r="AX103" s="143" t="s">
        <v>123</v>
      </c>
      <c r="AY103" s="144">
        <v>1385.9999999999998</v>
      </c>
      <c r="AZ103" s="151" t="s">
        <v>165</v>
      </c>
      <c r="BA103" s="144">
        <v>4.0</v>
      </c>
      <c r="BB103" s="144" t="s">
        <v>135</v>
      </c>
      <c r="BC103" s="144" t="s">
        <v>136</v>
      </c>
      <c r="BD103" s="153">
        <v>6.0</v>
      </c>
      <c r="BE103" s="144" t="s">
        <v>127</v>
      </c>
      <c r="BF103" s="143">
        <v>1147.0</v>
      </c>
      <c r="BG103" s="143">
        <v>635.0</v>
      </c>
      <c r="BH103" s="152">
        <v>29.0</v>
      </c>
      <c r="BI103" s="152">
        <v>1.1</v>
      </c>
      <c r="BJ103" s="161" t="s">
        <v>128</v>
      </c>
      <c r="BK103" s="143"/>
      <c r="BL103" s="143"/>
      <c r="BM103" s="143"/>
      <c r="BN103" s="143"/>
      <c r="BO103" s="162">
        <v>0.0</v>
      </c>
      <c r="BP103" s="163" t="s">
        <v>129</v>
      </c>
      <c r="BQ103" s="162">
        <v>1.0</v>
      </c>
      <c r="BR103" s="163" t="s">
        <v>129</v>
      </c>
      <c r="BS103" s="181" t="s">
        <v>588</v>
      </c>
      <c r="BT103" s="158">
        <v>7.596101364522418</v>
      </c>
      <c r="BU103" s="158">
        <v>0.008245798319327728</v>
      </c>
      <c r="BV103" s="202"/>
      <c r="BW103" s="143"/>
      <c r="BX103" s="143"/>
      <c r="BY103" s="143"/>
      <c r="BZ103" s="143"/>
      <c r="CA103" s="143"/>
      <c r="CB103" s="143"/>
      <c r="CC103" s="143"/>
      <c r="CD103" s="143"/>
      <c r="CE103" s="143"/>
    </row>
    <row r="104">
      <c r="A104" s="143" t="s">
        <v>589</v>
      </c>
      <c r="B104" s="143" t="s">
        <v>115</v>
      </c>
      <c r="C104" s="145">
        <v>45556.0</v>
      </c>
      <c r="D104" s="199">
        <v>46.0</v>
      </c>
      <c r="E104" s="144" t="s">
        <v>145</v>
      </c>
      <c r="F104" s="144">
        <v>178.0</v>
      </c>
      <c r="G104" s="200">
        <v>78.0</v>
      </c>
      <c r="H104" s="148">
        <v>24.61810377477591</v>
      </c>
      <c r="I104" s="144" t="s">
        <v>118</v>
      </c>
      <c r="J104" s="144">
        <v>4.0</v>
      </c>
      <c r="K104" s="201">
        <v>45170.0</v>
      </c>
      <c r="L104" s="144" t="s">
        <v>117</v>
      </c>
      <c r="M104" s="144">
        <v>2.0</v>
      </c>
      <c r="N104" s="201">
        <v>43983.0</v>
      </c>
      <c r="O104" s="144">
        <v>0.0</v>
      </c>
      <c r="P104" s="201">
        <v>44256.0</v>
      </c>
      <c r="Q104" s="144" t="s">
        <v>118</v>
      </c>
      <c r="R104" s="144" t="s">
        <v>131</v>
      </c>
      <c r="S104" s="144" t="s">
        <v>132</v>
      </c>
      <c r="T104" s="144" t="s">
        <v>118</v>
      </c>
      <c r="U104" s="144">
        <v>2.0</v>
      </c>
      <c r="V104" s="144">
        <v>2.0</v>
      </c>
      <c r="W104" s="144">
        <v>2.0</v>
      </c>
      <c r="X104" s="144">
        <v>2.0</v>
      </c>
      <c r="Y104" s="144">
        <v>3.0</v>
      </c>
      <c r="Z104" s="144">
        <v>2.0</v>
      </c>
      <c r="AA104" s="144">
        <v>2.0</v>
      </c>
      <c r="AB104" s="144">
        <v>3.0</v>
      </c>
      <c r="AC104" s="144">
        <v>3.0</v>
      </c>
      <c r="AD104" s="144">
        <v>3.0</v>
      </c>
      <c r="AE104" s="144">
        <v>3.0</v>
      </c>
      <c r="AF104" s="144">
        <v>3.0</v>
      </c>
      <c r="AG104" s="144" t="s">
        <v>119</v>
      </c>
      <c r="AH104" s="206" t="s">
        <v>118</v>
      </c>
      <c r="AI104" s="144" t="s">
        <v>118</v>
      </c>
      <c r="AJ104" s="144" t="s">
        <v>118</v>
      </c>
      <c r="AK104" s="144" t="s">
        <v>118</v>
      </c>
      <c r="AL104" s="144" t="s">
        <v>118</v>
      </c>
      <c r="AM104" s="144" t="s">
        <v>118</v>
      </c>
      <c r="AN104" s="144" t="s">
        <v>118</v>
      </c>
      <c r="AO104" s="144" t="s">
        <v>118</v>
      </c>
      <c r="AP104" s="144" t="s">
        <v>118</v>
      </c>
      <c r="AQ104" s="144" t="s">
        <v>118</v>
      </c>
      <c r="AR104" s="144" t="s">
        <v>118</v>
      </c>
      <c r="AS104" s="144" t="s">
        <v>119</v>
      </c>
      <c r="AT104" s="144" t="s">
        <v>156</v>
      </c>
      <c r="AU104" s="143" t="s">
        <v>122</v>
      </c>
      <c r="AV104" s="144">
        <v>90.0</v>
      </c>
      <c r="AW104" s="144">
        <v>20.0</v>
      </c>
      <c r="AX104" s="144" t="s">
        <v>123</v>
      </c>
      <c r="AY104" s="144">
        <v>3573.0</v>
      </c>
      <c r="AZ104" s="151" t="s">
        <v>124</v>
      </c>
      <c r="BA104" s="144">
        <v>5.0</v>
      </c>
      <c r="BB104" s="144" t="s">
        <v>135</v>
      </c>
      <c r="BC104" s="144" t="s">
        <v>171</v>
      </c>
      <c r="BD104" s="153">
        <v>5.0</v>
      </c>
      <c r="BE104" s="144" t="s">
        <v>223</v>
      </c>
      <c r="BF104" s="143">
        <v>1573.0</v>
      </c>
      <c r="BG104" s="143">
        <v>1300.0</v>
      </c>
      <c r="BH104" s="152">
        <v>26.0</v>
      </c>
      <c r="BI104" s="152">
        <v>0.5</v>
      </c>
      <c r="BJ104" s="161" t="s">
        <v>128</v>
      </c>
      <c r="BK104" s="143"/>
      <c r="BL104" s="143"/>
      <c r="BM104" s="143"/>
      <c r="BN104" s="143"/>
      <c r="BO104" s="162">
        <v>6.0</v>
      </c>
      <c r="BP104" s="163" t="s">
        <v>147</v>
      </c>
      <c r="BQ104" s="162">
        <v>7.0</v>
      </c>
      <c r="BR104" s="163" t="s">
        <v>147</v>
      </c>
      <c r="BS104" s="181" t="s">
        <v>590</v>
      </c>
      <c r="BT104" s="158">
        <v>3.9641325536062384</v>
      </c>
      <c r="BU104" s="158">
        <v>0.009558823529411762</v>
      </c>
      <c r="BV104" s="202"/>
      <c r="BW104" s="143"/>
      <c r="BX104" s="143"/>
      <c r="BY104" s="143"/>
      <c r="BZ104" s="143"/>
      <c r="CA104" s="143"/>
      <c r="CB104" s="143"/>
      <c r="CC104" s="143"/>
      <c r="CD104" s="143"/>
      <c r="CE104" s="143"/>
    </row>
    <row r="105">
      <c r="A105" s="143" t="s">
        <v>591</v>
      </c>
      <c r="B105" s="143" t="s">
        <v>115</v>
      </c>
      <c r="C105" s="145">
        <v>45556.0</v>
      </c>
      <c r="D105" s="199">
        <v>47.0</v>
      </c>
      <c r="E105" s="144" t="s">
        <v>145</v>
      </c>
      <c r="F105" s="144">
        <v>163.0</v>
      </c>
      <c r="G105" s="200">
        <v>67.0</v>
      </c>
      <c r="H105" s="148">
        <v>25.21735857578381</v>
      </c>
      <c r="I105" s="144" t="s">
        <v>117</v>
      </c>
      <c r="J105" s="144">
        <v>5.0</v>
      </c>
      <c r="K105" s="201">
        <v>44914.0</v>
      </c>
      <c r="L105" s="144" t="s">
        <v>117</v>
      </c>
      <c r="M105" s="144">
        <v>1.0</v>
      </c>
      <c r="N105" s="201">
        <v>44562.0</v>
      </c>
      <c r="O105" s="144">
        <v>2.0</v>
      </c>
      <c r="P105" s="201">
        <v>44013.0</v>
      </c>
      <c r="Q105" s="144" t="s">
        <v>118</v>
      </c>
      <c r="R105" s="144" t="s">
        <v>131</v>
      </c>
      <c r="S105" s="144" t="s">
        <v>177</v>
      </c>
      <c r="T105" s="144" t="s">
        <v>118</v>
      </c>
      <c r="U105" s="144">
        <v>3.0</v>
      </c>
      <c r="V105" s="144">
        <v>1.0</v>
      </c>
      <c r="W105" s="144">
        <v>3.0</v>
      </c>
      <c r="X105" s="144">
        <v>3.0</v>
      </c>
      <c r="Y105" s="144">
        <v>2.0</v>
      </c>
      <c r="Z105" s="144">
        <v>2.0</v>
      </c>
      <c r="AA105" s="144">
        <v>2.0</v>
      </c>
      <c r="AB105" s="144">
        <v>3.0</v>
      </c>
      <c r="AC105" s="144">
        <v>3.0</v>
      </c>
      <c r="AD105" s="144">
        <v>3.0</v>
      </c>
      <c r="AE105" s="144">
        <v>3.0</v>
      </c>
      <c r="AF105" s="144">
        <v>3.0</v>
      </c>
      <c r="AG105" s="207" t="s">
        <v>592</v>
      </c>
      <c r="AH105" s="206" t="s">
        <v>118</v>
      </c>
      <c r="AI105" s="144" t="s">
        <v>118</v>
      </c>
      <c r="AJ105" s="144" t="s">
        <v>118</v>
      </c>
      <c r="AK105" s="144" t="s">
        <v>118</v>
      </c>
      <c r="AL105" s="144" t="s">
        <v>118</v>
      </c>
      <c r="AM105" s="144" t="s">
        <v>118</v>
      </c>
      <c r="AN105" s="144" t="s">
        <v>118</v>
      </c>
      <c r="AO105" s="144" t="s">
        <v>118</v>
      </c>
      <c r="AP105" s="144" t="s">
        <v>118</v>
      </c>
      <c r="AQ105" s="144" t="s">
        <v>118</v>
      </c>
      <c r="AR105" s="144" t="s">
        <v>118</v>
      </c>
      <c r="AS105" s="144" t="s">
        <v>119</v>
      </c>
      <c r="AT105" s="144" t="s">
        <v>118</v>
      </c>
      <c r="AU105" s="143" t="s">
        <v>282</v>
      </c>
      <c r="AV105" s="144">
        <v>72.0</v>
      </c>
      <c r="AW105" s="144">
        <v>24.0</v>
      </c>
      <c r="AX105" s="144" t="s">
        <v>141</v>
      </c>
      <c r="AY105" s="144">
        <v>1713.0</v>
      </c>
      <c r="AZ105" s="151" t="s">
        <v>142</v>
      </c>
      <c r="BA105" s="144">
        <v>14.0</v>
      </c>
      <c r="BB105" s="144" t="s">
        <v>125</v>
      </c>
      <c r="BC105" s="144" t="s">
        <v>157</v>
      </c>
      <c r="BD105" s="153">
        <v>7.0</v>
      </c>
      <c r="BE105" s="144" t="s">
        <v>162</v>
      </c>
      <c r="BF105" s="143">
        <v>994.0</v>
      </c>
      <c r="BG105" s="143">
        <v>1543.0</v>
      </c>
      <c r="BH105" s="152">
        <v>28.0</v>
      </c>
      <c r="BI105" s="152">
        <v>0.8</v>
      </c>
      <c r="BJ105" s="161" t="s">
        <v>128</v>
      </c>
      <c r="BK105" s="143"/>
      <c r="BL105" s="143"/>
      <c r="BM105" s="143"/>
      <c r="BN105" s="143"/>
      <c r="BO105" s="162">
        <v>6.0</v>
      </c>
      <c r="BP105" s="163" t="s">
        <v>147</v>
      </c>
      <c r="BQ105" s="162">
        <v>9.0</v>
      </c>
      <c r="BR105" s="163" t="s">
        <v>147</v>
      </c>
      <c r="BS105" s="181" t="s">
        <v>593</v>
      </c>
      <c r="BT105" s="158">
        <v>4.18869395711501</v>
      </c>
      <c r="BU105" s="158">
        <v>0.008989845938375348</v>
      </c>
      <c r="BV105" s="202"/>
      <c r="BW105" s="143"/>
      <c r="BX105" s="143"/>
      <c r="BY105" s="143"/>
      <c r="BZ105" s="143"/>
      <c r="CA105" s="143"/>
      <c r="CB105" s="143"/>
      <c r="CC105" s="143"/>
      <c r="CD105" s="143"/>
      <c r="CE105" s="143"/>
    </row>
    <row r="106">
      <c r="A106" s="143" t="s">
        <v>594</v>
      </c>
      <c r="B106" s="143" t="s">
        <v>115</v>
      </c>
      <c r="C106" s="145">
        <v>45556.0</v>
      </c>
      <c r="D106" s="146">
        <v>69.0</v>
      </c>
      <c r="E106" s="144" t="s">
        <v>145</v>
      </c>
      <c r="F106" s="143">
        <v>170.0</v>
      </c>
      <c r="G106" s="147">
        <v>78.0</v>
      </c>
      <c r="H106" s="148">
        <v>26.98961937716263</v>
      </c>
      <c r="I106" s="144" t="s">
        <v>117</v>
      </c>
      <c r="J106" s="143">
        <v>5.0</v>
      </c>
      <c r="K106" s="149">
        <v>45171.0</v>
      </c>
      <c r="L106" s="144" t="s">
        <v>118</v>
      </c>
      <c r="M106" s="143" t="s">
        <v>119</v>
      </c>
      <c r="N106" s="143" t="s">
        <v>119</v>
      </c>
      <c r="O106" s="143" t="s">
        <v>119</v>
      </c>
      <c r="P106" s="143" t="s">
        <v>119</v>
      </c>
      <c r="Q106" s="143" t="s">
        <v>119</v>
      </c>
      <c r="R106" s="144" t="s">
        <v>120</v>
      </c>
      <c r="S106" s="144" t="s">
        <v>119</v>
      </c>
      <c r="T106" s="144" t="s">
        <v>119</v>
      </c>
      <c r="U106" s="144" t="s">
        <v>119</v>
      </c>
      <c r="V106" s="144" t="s">
        <v>119</v>
      </c>
      <c r="W106" s="144" t="s">
        <v>119</v>
      </c>
      <c r="X106" s="144" t="s">
        <v>119</v>
      </c>
      <c r="Y106" s="144" t="s">
        <v>119</v>
      </c>
      <c r="Z106" s="144" t="s">
        <v>119</v>
      </c>
      <c r="AA106" s="144" t="s">
        <v>119</v>
      </c>
      <c r="AB106" s="144" t="s">
        <v>119</v>
      </c>
      <c r="AC106" s="144" t="s">
        <v>119</v>
      </c>
      <c r="AD106" s="144" t="s">
        <v>119</v>
      </c>
      <c r="AE106" s="144" t="s">
        <v>119</v>
      </c>
      <c r="AF106" s="144" t="s">
        <v>119</v>
      </c>
      <c r="AG106" s="144" t="s">
        <v>119</v>
      </c>
      <c r="AH106" s="143" t="s">
        <v>118</v>
      </c>
      <c r="AI106" s="144" t="s">
        <v>118</v>
      </c>
      <c r="AJ106" s="144" t="s">
        <v>118</v>
      </c>
      <c r="AK106" s="144" t="s">
        <v>118</v>
      </c>
      <c r="AL106" s="144" t="s">
        <v>118</v>
      </c>
      <c r="AM106" s="144" t="s">
        <v>118</v>
      </c>
      <c r="AN106" s="144" t="s">
        <v>118</v>
      </c>
      <c r="AO106" s="144" t="s">
        <v>118</v>
      </c>
      <c r="AP106" s="144" t="s">
        <v>117</v>
      </c>
      <c r="AQ106" s="144" t="s">
        <v>117</v>
      </c>
      <c r="AR106" s="144" t="s">
        <v>118</v>
      </c>
      <c r="AS106" s="144" t="s">
        <v>119</v>
      </c>
      <c r="AT106" s="143" t="s">
        <v>117</v>
      </c>
      <c r="AU106" s="143" t="s">
        <v>134</v>
      </c>
      <c r="AV106" s="143">
        <v>95.0</v>
      </c>
      <c r="AW106" s="144">
        <v>15.0</v>
      </c>
      <c r="AX106" s="144" t="s">
        <v>123</v>
      </c>
      <c r="AY106" s="144">
        <v>7512.0</v>
      </c>
      <c r="AZ106" s="151" t="s">
        <v>124</v>
      </c>
      <c r="BA106" s="144">
        <v>5.0</v>
      </c>
      <c r="BB106" s="144" t="s">
        <v>135</v>
      </c>
      <c r="BC106" s="143" t="s">
        <v>157</v>
      </c>
      <c r="BD106" s="152">
        <v>7.0</v>
      </c>
      <c r="BE106" s="143" t="s">
        <v>264</v>
      </c>
      <c r="BF106" s="144" t="s">
        <v>119</v>
      </c>
      <c r="BG106" s="144" t="s">
        <v>119</v>
      </c>
      <c r="BH106" s="153">
        <v>30.0</v>
      </c>
      <c r="BI106" s="153">
        <v>1.4</v>
      </c>
      <c r="BJ106" s="154" t="s">
        <v>128</v>
      </c>
      <c r="BK106" s="144"/>
      <c r="BL106" s="144"/>
      <c r="BM106" s="144"/>
      <c r="BN106" s="144"/>
      <c r="BO106" s="162">
        <v>5.0</v>
      </c>
      <c r="BP106" s="163" t="s">
        <v>129</v>
      </c>
      <c r="BQ106" s="162">
        <v>1.0</v>
      </c>
      <c r="BR106" s="163" t="s">
        <v>129</v>
      </c>
      <c r="BS106" s="181" t="s">
        <v>595</v>
      </c>
      <c r="BT106" s="158">
        <v>5.189863547758285</v>
      </c>
      <c r="BU106" s="158">
        <v>0.010049019607843135</v>
      </c>
      <c r="BV106" s="202"/>
      <c r="BW106" s="144"/>
      <c r="BX106" s="144"/>
      <c r="BY106" s="144"/>
      <c r="BZ106" s="144"/>
      <c r="CA106" s="144"/>
      <c r="CB106" s="144"/>
      <c r="CC106" s="144"/>
      <c r="CD106" s="144"/>
      <c r="CE106" s="144"/>
    </row>
    <row r="107">
      <c r="A107" s="164" t="s">
        <v>596</v>
      </c>
      <c r="B107" s="164" t="s">
        <v>167</v>
      </c>
      <c r="C107" s="166">
        <v>45563.0</v>
      </c>
      <c r="D107" s="167">
        <v>55.0</v>
      </c>
      <c r="E107" s="165" t="s">
        <v>116</v>
      </c>
      <c r="F107" s="164">
        <v>158.0</v>
      </c>
      <c r="G107" s="168">
        <v>70.0</v>
      </c>
      <c r="H107" s="169">
        <v>28.04037814452812</v>
      </c>
      <c r="I107" s="165" t="s">
        <v>117</v>
      </c>
      <c r="J107" s="164">
        <v>5.0</v>
      </c>
      <c r="K107" s="164" t="s">
        <v>119</v>
      </c>
      <c r="L107" s="165" t="s">
        <v>117</v>
      </c>
      <c r="M107" s="164">
        <v>2.0</v>
      </c>
      <c r="N107" s="170">
        <v>44682.0</v>
      </c>
      <c r="O107" s="164" t="s">
        <v>119</v>
      </c>
      <c r="P107" s="170">
        <v>45323.0</v>
      </c>
      <c r="Q107" s="165" t="s">
        <v>118</v>
      </c>
      <c r="R107" s="165" t="s">
        <v>131</v>
      </c>
      <c r="S107" s="165" t="s">
        <v>168</v>
      </c>
      <c r="T107" s="165" t="s">
        <v>118</v>
      </c>
      <c r="U107" s="165">
        <v>1.0</v>
      </c>
      <c r="V107" s="165">
        <v>1.0</v>
      </c>
      <c r="W107" s="165">
        <v>3.0</v>
      </c>
      <c r="X107" s="165">
        <v>3.0</v>
      </c>
      <c r="Y107" s="165">
        <v>3.0</v>
      </c>
      <c r="Z107" s="165">
        <v>2.0</v>
      </c>
      <c r="AA107" s="165">
        <v>2.0</v>
      </c>
      <c r="AB107" s="165">
        <v>1.0</v>
      </c>
      <c r="AC107" s="165">
        <v>1.0</v>
      </c>
      <c r="AD107" s="165">
        <v>3.0</v>
      </c>
      <c r="AE107" s="165">
        <v>1.0</v>
      </c>
      <c r="AF107" s="165">
        <v>1.0</v>
      </c>
      <c r="AG107" s="197" t="s">
        <v>597</v>
      </c>
      <c r="AH107" s="164" t="s">
        <v>118</v>
      </c>
      <c r="AI107" s="164" t="s">
        <v>118</v>
      </c>
      <c r="AJ107" s="164" t="s">
        <v>118</v>
      </c>
      <c r="AK107" s="164" t="s">
        <v>118</v>
      </c>
      <c r="AL107" s="164" t="s">
        <v>118</v>
      </c>
      <c r="AM107" s="164" t="s">
        <v>118</v>
      </c>
      <c r="AN107" s="164" t="s">
        <v>118</v>
      </c>
      <c r="AO107" s="164" t="s">
        <v>118</v>
      </c>
      <c r="AP107" s="164" t="s">
        <v>118</v>
      </c>
      <c r="AQ107" s="164" t="s">
        <v>118</v>
      </c>
      <c r="AR107" s="164" t="s">
        <v>118</v>
      </c>
      <c r="AS107" s="165" t="s">
        <v>119</v>
      </c>
      <c r="AT107" s="164" t="s">
        <v>118</v>
      </c>
      <c r="AU107" s="164" t="s">
        <v>598</v>
      </c>
      <c r="AV107" s="164">
        <v>50.0</v>
      </c>
      <c r="AW107" s="165">
        <v>39.0</v>
      </c>
      <c r="AX107" s="165" t="s">
        <v>206</v>
      </c>
      <c r="AY107" s="165">
        <v>690.0</v>
      </c>
      <c r="AZ107" s="171" t="s">
        <v>165</v>
      </c>
      <c r="BA107" s="165">
        <v>8.0</v>
      </c>
      <c r="BB107" s="165" t="s">
        <v>125</v>
      </c>
      <c r="BC107" s="165" t="s">
        <v>136</v>
      </c>
      <c r="BD107" s="186">
        <v>6.0</v>
      </c>
      <c r="BE107" s="165" t="s">
        <v>599</v>
      </c>
      <c r="BF107" s="164">
        <v>881.0</v>
      </c>
      <c r="BG107" s="164">
        <v>240.0</v>
      </c>
      <c r="BH107" s="172">
        <v>29.0</v>
      </c>
      <c r="BI107" s="172">
        <v>1.1</v>
      </c>
      <c r="BJ107" s="173" t="s">
        <v>128</v>
      </c>
      <c r="BK107" s="164"/>
      <c r="BL107" s="164"/>
      <c r="BM107" s="164"/>
      <c r="BN107" s="164"/>
      <c r="BO107" s="174">
        <v>16.0</v>
      </c>
      <c r="BP107" s="175" t="s">
        <v>192</v>
      </c>
      <c r="BQ107" s="174">
        <v>13.0</v>
      </c>
      <c r="BR107" s="175" t="s">
        <v>146</v>
      </c>
      <c r="BS107" s="167"/>
      <c r="BT107" s="164"/>
      <c r="BU107" s="164"/>
      <c r="BV107" s="168"/>
      <c r="BW107" s="164"/>
      <c r="BX107" s="164"/>
      <c r="BY107" s="164"/>
      <c r="BZ107" s="164"/>
      <c r="CA107" s="164"/>
      <c r="CB107" s="164"/>
      <c r="CC107" s="164"/>
      <c r="CD107" s="164"/>
      <c r="CE107" s="164"/>
    </row>
    <row r="108">
      <c r="A108" s="164" t="s">
        <v>600</v>
      </c>
      <c r="B108" s="164" t="s">
        <v>167</v>
      </c>
      <c r="C108" s="166">
        <v>45563.0</v>
      </c>
      <c r="D108" s="167">
        <v>54.0</v>
      </c>
      <c r="E108" s="165" t="s">
        <v>116</v>
      </c>
      <c r="F108" s="164">
        <v>163.0</v>
      </c>
      <c r="G108" s="168">
        <v>100.0</v>
      </c>
      <c r="H108" s="169">
        <v>37.637848620572846</v>
      </c>
      <c r="I108" s="165" t="s">
        <v>117</v>
      </c>
      <c r="J108" s="164">
        <v>6.0</v>
      </c>
      <c r="K108" s="170">
        <v>45261.0</v>
      </c>
      <c r="L108" s="165" t="s">
        <v>117</v>
      </c>
      <c r="M108" s="164">
        <v>1.0</v>
      </c>
      <c r="N108" s="170">
        <v>45323.0</v>
      </c>
      <c r="O108" s="164" t="s">
        <v>119</v>
      </c>
      <c r="P108" s="164" t="s">
        <v>119</v>
      </c>
      <c r="Q108" s="165" t="s">
        <v>118</v>
      </c>
      <c r="R108" s="165" t="s">
        <v>131</v>
      </c>
      <c r="S108" s="165" t="s">
        <v>168</v>
      </c>
      <c r="T108" s="165" t="s">
        <v>118</v>
      </c>
      <c r="U108" s="164">
        <v>2.0</v>
      </c>
      <c r="V108" s="164">
        <v>1.0</v>
      </c>
      <c r="W108" s="164">
        <v>3.0</v>
      </c>
      <c r="X108" s="164">
        <v>3.0</v>
      </c>
      <c r="Y108" s="164">
        <v>2.0</v>
      </c>
      <c r="Z108" s="164">
        <v>1.0</v>
      </c>
      <c r="AA108" s="164">
        <v>3.0</v>
      </c>
      <c r="AB108" s="164">
        <v>1.0</v>
      </c>
      <c r="AC108" s="164">
        <v>3.0</v>
      </c>
      <c r="AD108" s="164">
        <v>1.0</v>
      </c>
      <c r="AE108" s="164">
        <v>1.0</v>
      </c>
      <c r="AF108" s="164">
        <v>3.0</v>
      </c>
      <c r="AG108" s="164" t="s">
        <v>601</v>
      </c>
      <c r="AH108" s="208" t="s">
        <v>118</v>
      </c>
      <c r="AI108" s="165" t="s">
        <v>118</v>
      </c>
      <c r="AJ108" s="165" t="s">
        <v>118</v>
      </c>
      <c r="AK108" s="165" t="s">
        <v>117</v>
      </c>
      <c r="AL108" s="165" t="s">
        <v>118</v>
      </c>
      <c r="AM108" s="165" t="s">
        <v>118</v>
      </c>
      <c r="AN108" s="165" t="s">
        <v>118</v>
      </c>
      <c r="AO108" s="165" t="s">
        <v>118</v>
      </c>
      <c r="AP108" s="165" t="s">
        <v>118</v>
      </c>
      <c r="AQ108" s="165" t="s">
        <v>118</v>
      </c>
      <c r="AR108" s="165" t="s">
        <v>117</v>
      </c>
      <c r="AS108" s="164" t="s">
        <v>602</v>
      </c>
      <c r="AT108" s="165" t="s">
        <v>118</v>
      </c>
      <c r="AU108" s="164" t="s">
        <v>237</v>
      </c>
      <c r="AV108" s="165">
        <v>70.0</v>
      </c>
      <c r="AW108" s="165">
        <v>24.0</v>
      </c>
      <c r="AX108" s="165" t="s">
        <v>141</v>
      </c>
      <c r="AY108" s="165">
        <v>810.0</v>
      </c>
      <c r="AZ108" s="171" t="s">
        <v>165</v>
      </c>
      <c r="BA108" s="165">
        <v>17.0</v>
      </c>
      <c r="BB108" s="165" t="s">
        <v>125</v>
      </c>
      <c r="BC108" s="164" t="s">
        <v>149</v>
      </c>
      <c r="BD108" s="172">
        <v>8.0</v>
      </c>
      <c r="BE108" s="164" t="s">
        <v>127</v>
      </c>
      <c r="BF108" s="164">
        <v>240.0</v>
      </c>
      <c r="BG108" s="165" t="s">
        <v>119</v>
      </c>
      <c r="BH108" s="186">
        <v>30.0</v>
      </c>
      <c r="BI108" s="186">
        <v>1.4</v>
      </c>
      <c r="BJ108" s="187" t="s">
        <v>128</v>
      </c>
      <c r="BK108" s="165"/>
      <c r="BL108" s="165"/>
      <c r="BM108" s="165"/>
      <c r="BN108" s="165"/>
      <c r="BO108" s="174">
        <v>10.0</v>
      </c>
      <c r="BP108" s="175" t="s">
        <v>146</v>
      </c>
      <c r="BQ108" s="174">
        <v>7.0</v>
      </c>
      <c r="BR108" s="175" t="s">
        <v>147</v>
      </c>
      <c r="BS108" s="191"/>
      <c r="BT108" s="165"/>
      <c r="BU108" s="165"/>
      <c r="BV108" s="195"/>
      <c r="BW108" s="165"/>
      <c r="BX108" s="165"/>
      <c r="BY108" s="165"/>
      <c r="BZ108" s="165"/>
      <c r="CA108" s="165"/>
      <c r="CB108" s="165"/>
      <c r="CC108" s="165"/>
      <c r="CD108" s="165"/>
      <c r="CE108" s="165"/>
    </row>
    <row r="109">
      <c r="A109" s="209" t="s">
        <v>603</v>
      </c>
      <c r="B109" s="209" t="s">
        <v>115</v>
      </c>
      <c r="C109" s="210">
        <v>45570.0</v>
      </c>
      <c r="D109" s="211">
        <v>47.0</v>
      </c>
      <c r="E109" s="212" t="s">
        <v>116</v>
      </c>
      <c r="F109" s="209">
        <v>161.0</v>
      </c>
      <c r="G109" s="213">
        <v>65.0</v>
      </c>
      <c r="H109" s="214">
        <v>25.07619304810771</v>
      </c>
      <c r="I109" s="212" t="s">
        <v>117</v>
      </c>
      <c r="J109" s="209">
        <v>2.0</v>
      </c>
      <c r="K109" s="209" t="s">
        <v>119</v>
      </c>
      <c r="L109" s="212" t="s">
        <v>117</v>
      </c>
      <c r="M109" s="209">
        <v>1.0</v>
      </c>
      <c r="N109" s="215">
        <v>44585.0</v>
      </c>
      <c r="O109" s="212" t="s">
        <v>117</v>
      </c>
      <c r="P109" s="209" t="s">
        <v>119</v>
      </c>
      <c r="Q109" s="212" t="s">
        <v>118</v>
      </c>
      <c r="R109" s="212" t="s">
        <v>131</v>
      </c>
      <c r="S109" s="212" t="s">
        <v>132</v>
      </c>
      <c r="T109" s="212" t="s">
        <v>118</v>
      </c>
      <c r="U109" s="209">
        <v>3.0</v>
      </c>
      <c r="V109" s="209">
        <v>2.0</v>
      </c>
      <c r="W109" s="209">
        <v>3.0</v>
      </c>
      <c r="X109" s="209">
        <v>3.0</v>
      </c>
      <c r="Y109" s="209">
        <v>2.0</v>
      </c>
      <c r="Z109" s="209">
        <v>3.0</v>
      </c>
      <c r="AA109" s="209">
        <v>2.0</v>
      </c>
      <c r="AB109" s="209">
        <v>3.0</v>
      </c>
      <c r="AC109" s="209">
        <v>3.0</v>
      </c>
      <c r="AD109" s="209">
        <v>3.0</v>
      </c>
      <c r="AE109" s="209">
        <v>1.0</v>
      </c>
      <c r="AF109" s="209">
        <v>3.0</v>
      </c>
      <c r="AG109" s="209" t="s">
        <v>604</v>
      </c>
      <c r="AH109" s="216" t="s">
        <v>118</v>
      </c>
      <c r="AI109" s="212" t="s">
        <v>118</v>
      </c>
      <c r="AJ109" s="212" t="s">
        <v>118</v>
      </c>
      <c r="AK109" s="212" t="s">
        <v>118</v>
      </c>
      <c r="AL109" s="212" t="s">
        <v>118</v>
      </c>
      <c r="AM109" s="212" t="s">
        <v>118</v>
      </c>
      <c r="AN109" s="212" t="s">
        <v>118</v>
      </c>
      <c r="AO109" s="212" t="s">
        <v>118</v>
      </c>
      <c r="AP109" s="212" t="s">
        <v>118</v>
      </c>
      <c r="AQ109" s="212" t="s">
        <v>118</v>
      </c>
      <c r="AR109" s="212" t="s">
        <v>117</v>
      </c>
      <c r="AS109" s="209" t="s">
        <v>605</v>
      </c>
      <c r="AT109" s="212" t="s">
        <v>118</v>
      </c>
      <c r="AU109" s="209" t="s">
        <v>246</v>
      </c>
      <c r="AV109" s="212">
        <v>80.0</v>
      </c>
      <c r="AW109" s="209">
        <v>21.0</v>
      </c>
      <c r="AX109" s="209" t="s">
        <v>123</v>
      </c>
      <c r="AY109" s="212">
        <v>1194.0</v>
      </c>
      <c r="AZ109" s="217" t="s">
        <v>165</v>
      </c>
      <c r="BA109" s="212">
        <v>8.0</v>
      </c>
      <c r="BB109" s="212" t="s">
        <v>125</v>
      </c>
      <c r="BC109" s="209" t="s">
        <v>153</v>
      </c>
      <c r="BD109" s="218">
        <v>4.0</v>
      </c>
      <c r="BE109" s="209" t="s">
        <v>127</v>
      </c>
      <c r="BF109" s="209">
        <v>985.0</v>
      </c>
      <c r="BG109" s="212" t="s">
        <v>119</v>
      </c>
      <c r="BH109" s="219">
        <v>26.0</v>
      </c>
      <c r="BI109" s="219">
        <v>0.5</v>
      </c>
      <c r="BJ109" s="220" t="s">
        <v>128</v>
      </c>
      <c r="BK109" s="212"/>
      <c r="BL109" s="212"/>
      <c r="BM109" s="212"/>
      <c r="BN109" s="212"/>
      <c r="BO109" s="221">
        <v>2.0</v>
      </c>
      <c r="BP109" s="222" t="s">
        <v>129</v>
      </c>
      <c r="BQ109" s="221">
        <v>2.0</v>
      </c>
      <c r="BR109" s="222" t="s">
        <v>129</v>
      </c>
      <c r="BS109" s="223"/>
      <c r="BT109" s="212"/>
      <c r="BU109" s="212"/>
      <c r="BV109" s="224"/>
      <c r="BW109" s="212"/>
      <c r="BX109" s="212"/>
      <c r="BY109" s="212"/>
      <c r="BZ109" s="212"/>
      <c r="CA109" s="212"/>
      <c r="CB109" s="212"/>
      <c r="CC109" s="212"/>
      <c r="CD109" s="212"/>
      <c r="CE109" s="212"/>
    </row>
    <row r="110">
      <c r="A110" s="164" t="s">
        <v>606</v>
      </c>
      <c r="B110" s="164" t="s">
        <v>167</v>
      </c>
      <c r="C110" s="225">
        <v>45570.0</v>
      </c>
      <c r="D110" s="167">
        <v>29.0</v>
      </c>
      <c r="E110" s="165" t="s">
        <v>116</v>
      </c>
      <c r="F110" s="164">
        <v>167.0</v>
      </c>
      <c r="G110" s="168">
        <v>78.0</v>
      </c>
      <c r="H110" s="169">
        <v>27.96801606368102</v>
      </c>
      <c r="I110" s="165" t="s">
        <v>117</v>
      </c>
      <c r="J110" s="164">
        <v>3.0</v>
      </c>
      <c r="K110" s="170">
        <v>44562.0</v>
      </c>
      <c r="L110" s="165" t="s">
        <v>117</v>
      </c>
      <c r="M110" s="164">
        <v>4.0</v>
      </c>
      <c r="N110" s="164" t="s">
        <v>119</v>
      </c>
      <c r="O110" s="165">
        <v>3.0</v>
      </c>
      <c r="P110" s="170">
        <v>45505.0</v>
      </c>
      <c r="Q110" s="165" t="s">
        <v>118</v>
      </c>
      <c r="R110" s="165" t="s">
        <v>131</v>
      </c>
      <c r="S110" s="165" t="s">
        <v>168</v>
      </c>
      <c r="T110" s="165" t="s">
        <v>117</v>
      </c>
      <c r="U110" s="164">
        <v>2.0</v>
      </c>
      <c r="V110" s="164">
        <v>1.0</v>
      </c>
      <c r="W110" s="164">
        <v>2.0</v>
      </c>
      <c r="X110" s="164">
        <v>2.0</v>
      </c>
      <c r="Y110" s="164">
        <v>1.0</v>
      </c>
      <c r="Z110" s="164">
        <v>1.0</v>
      </c>
      <c r="AA110" s="164">
        <v>2.0</v>
      </c>
      <c r="AB110" s="164">
        <v>1.0</v>
      </c>
      <c r="AC110" s="164">
        <v>1.0</v>
      </c>
      <c r="AD110" s="164">
        <v>1.0</v>
      </c>
      <c r="AE110" s="164">
        <v>1.0</v>
      </c>
      <c r="AF110" s="164">
        <v>1.0</v>
      </c>
      <c r="AG110" s="164" t="s">
        <v>607</v>
      </c>
      <c r="AH110" s="208" t="s">
        <v>118</v>
      </c>
      <c r="AI110" s="165" t="s">
        <v>118</v>
      </c>
      <c r="AJ110" s="165" t="s">
        <v>118</v>
      </c>
      <c r="AK110" s="165" t="s">
        <v>118</v>
      </c>
      <c r="AL110" s="165" t="s">
        <v>118</v>
      </c>
      <c r="AM110" s="165" t="s">
        <v>118</v>
      </c>
      <c r="AN110" s="165" t="s">
        <v>118</v>
      </c>
      <c r="AO110" s="165" t="s">
        <v>118</v>
      </c>
      <c r="AP110" s="165" t="s">
        <v>118</v>
      </c>
      <c r="AQ110" s="165" t="s">
        <v>118</v>
      </c>
      <c r="AR110" s="165" t="s">
        <v>117</v>
      </c>
      <c r="AS110" s="164" t="s">
        <v>608</v>
      </c>
      <c r="AT110" s="165" t="s">
        <v>156</v>
      </c>
      <c r="AU110" s="164" t="s">
        <v>609</v>
      </c>
      <c r="AV110" s="165">
        <v>20.0</v>
      </c>
      <c r="AW110" s="165">
        <v>43.0</v>
      </c>
      <c r="AX110" s="165" t="s">
        <v>206</v>
      </c>
      <c r="AY110" s="165">
        <v>247.5</v>
      </c>
      <c r="AZ110" s="171" t="s">
        <v>142</v>
      </c>
      <c r="BA110" s="165">
        <v>12.0</v>
      </c>
      <c r="BB110" s="165" t="s">
        <v>125</v>
      </c>
      <c r="BC110" s="164" t="s">
        <v>136</v>
      </c>
      <c r="BD110" s="172">
        <v>6.0</v>
      </c>
      <c r="BE110" s="164" t="s">
        <v>264</v>
      </c>
      <c r="BF110" s="165" t="s">
        <v>119</v>
      </c>
      <c r="BG110" s="164">
        <v>65.0</v>
      </c>
      <c r="BH110" s="172">
        <v>26.0</v>
      </c>
      <c r="BI110" s="172">
        <v>0.2</v>
      </c>
      <c r="BJ110" s="173" t="s">
        <v>128</v>
      </c>
      <c r="BK110" s="164"/>
      <c r="BL110" s="164"/>
      <c r="BM110" s="164"/>
      <c r="BN110" s="164"/>
      <c r="BO110" s="174">
        <v>21.0</v>
      </c>
      <c r="BP110" s="175" t="s">
        <v>192</v>
      </c>
      <c r="BQ110" s="174">
        <v>18.0</v>
      </c>
      <c r="BR110" s="175" t="s">
        <v>192</v>
      </c>
      <c r="BS110" s="167"/>
      <c r="BT110" s="164"/>
      <c r="BU110" s="164"/>
      <c r="BV110" s="168"/>
      <c r="BW110" s="164"/>
      <c r="BX110" s="164"/>
      <c r="BY110" s="164"/>
      <c r="BZ110" s="164"/>
      <c r="CA110" s="164"/>
      <c r="CB110" s="164"/>
      <c r="CC110" s="164"/>
      <c r="CD110" s="164"/>
      <c r="CE110" s="164"/>
    </row>
    <row r="111">
      <c r="A111" s="209" t="s">
        <v>610</v>
      </c>
      <c r="B111" s="209" t="s">
        <v>115</v>
      </c>
      <c r="C111" s="210">
        <v>45570.0</v>
      </c>
      <c r="D111" s="211">
        <v>52.0</v>
      </c>
      <c r="E111" s="212" t="s">
        <v>145</v>
      </c>
      <c r="F111" s="209">
        <v>174.0</v>
      </c>
      <c r="G111" s="213">
        <v>95.0</v>
      </c>
      <c r="H111" s="214">
        <v>31.377989166336373</v>
      </c>
      <c r="I111" s="212" t="s">
        <v>117</v>
      </c>
      <c r="J111" s="209">
        <v>3.0</v>
      </c>
      <c r="K111" s="215">
        <v>44615.0</v>
      </c>
      <c r="L111" s="212" t="s">
        <v>117</v>
      </c>
      <c r="M111" s="209">
        <v>1.0</v>
      </c>
      <c r="N111" s="215">
        <v>44593.0</v>
      </c>
      <c r="O111" s="212" t="s">
        <v>117</v>
      </c>
      <c r="P111" s="209" t="s">
        <v>119</v>
      </c>
      <c r="Q111" s="212" t="s">
        <v>118</v>
      </c>
      <c r="R111" s="212" t="s">
        <v>131</v>
      </c>
      <c r="S111" s="212" t="s">
        <v>132</v>
      </c>
      <c r="T111" s="212" t="s">
        <v>118</v>
      </c>
      <c r="U111" s="209">
        <v>3.0</v>
      </c>
      <c r="V111" s="209">
        <v>3.0</v>
      </c>
      <c r="W111" s="209">
        <v>3.0</v>
      </c>
      <c r="X111" s="209">
        <v>3.0</v>
      </c>
      <c r="Y111" s="209">
        <v>3.0</v>
      </c>
      <c r="Z111" s="209">
        <v>2.0</v>
      </c>
      <c r="AA111" s="209">
        <v>3.0</v>
      </c>
      <c r="AB111" s="209">
        <v>3.0</v>
      </c>
      <c r="AC111" s="209">
        <v>3.0</v>
      </c>
      <c r="AD111" s="209">
        <v>2.0</v>
      </c>
      <c r="AE111" s="209">
        <v>3.0</v>
      </c>
      <c r="AF111" s="209">
        <v>3.0</v>
      </c>
      <c r="AG111" s="212" t="s">
        <v>119</v>
      </c>
      <c r="AH111" s="216" t="s">
        <v>118</v>
      </c>
      <c r="AI111" s="212" t="s">
        <v>118</v>
      </c>
      <c r="AJ111" s="212" t="s">
        <v>118</v>
      </c>
      <c r="AK111" s="212" t="s">
        <v>117</v>
      </c>
      <c r="AL111" s="212" t="s">
        <v>118</v>
      </c>
      <c r="AM111" s="212" t="s">
        <v>118</v>
      </c>
      <c r="AN111" s="212" t="s">
        <v>118</v>
      </c>
      <c r="AO111" s="212" t="s">
        <v>118</v>
      </c>
      <c r="AP111" s="212" t="s">
        <v>118</v>
      </c>
      <c r="AQ111" s="212" t="s">
        <v>118</v>
      </c>
      <c r="AR111" s="212" t="s">
        <v>117</v>
      </c>
      <c r="AS111" s="209" t="s">
        <v>611</v>
      </c>
      <c r="AT111" s="212" t="s">
        <v>118</v>
      </c>
      <c r="AU111" s="209" t="s">
        <v>200</v>
      </c>
      <c r="AV111" s="212">
        <v>90.0</v>
      </c>
      <c r="AW111" s="212">
        <v>17.0</v>
      </c>
      <c r="AX111" s="212" t="s">
        <v>123</v>
      </c>
      <c r="AY111" s="212">
        <v>558.0</v>
      </c>
      <c r="AZ111" s="217" t="s">
        <v>142</v>
      </c>
      <c r="BA111" s="212">
        <v>3.0</v>
      </c>
      <c r="BB111" s="212" t="s">
        <v>135</v>
      </c>
      <c r="BC111" s="209" t="s">
        <v>153</v>
      </c>
      <c r="BD111" s="218">
        <v>4.0</v>
      </c>
      <c r="BE111" s="209" t="s">
        <v>127</v>
      </c>
      <c r="BF111" s="209">
        <v>977.0</v>
      </c>
      <c r="BG111" s="212" t="s">
        <v>119</v>
      </c>
      <c r="BH111" s="219">
        <v>28.0</v>
      </c>
      <c r="BI111" s="219">
        <v>1.2</v>
      </c>
      <c r="BJ111" s="220" t="s">
        <v>128</v>
      </c>
      <c r="BK111" s="212"/>
      <c r="BL111" s="212"/>
      <c r="BM111" s="212"/>
      <c r="BN111" s="212"/>
      <c r="BO111" s="221">
        <v>0.0</v>
      </c>
      <c r="BP111" s="222" t="s">
        <v>129</v>
      </c>
      <c r="BQ111" s="221">
        <v>5.0</v>
      </c>
      <c r="BR111" s="222" t="s">
        <v>147</v>
      </c>
      <c r="BS111" s="223"/>
      <c r="BT111" s="212"/>
      <c r="BU111" s="212"/>
      <c r="BV111" s="224"/>
      <c r="BW111" s="212"/>
      <c r="BX111" s="212"/>
      <c r="BY111" s="212"/>
      <c r="BZ111" s="212"/>
      <c r="CA111" s="212"/>
      <c r="CB111" s="212"/>
      <c r="CC111" s="212"/>
      <c r="CD111" s="212"/>
      <c r="CE111" s="212"/>
    </row>
    <row r="112">
      <c r="A112" s="164" t="s">
        <v>612</v>
      </c>
      <c r="B112" s="164" t="s">
        <v>167</v>
      </c>
      <c r="C112" s="225">
        <v>45570.0</v>
      </c>
      <c r="D112" s="167">
        <v>43.0</v>
      </c>
      <c r="E112" s="165" t="s">
        <v>116</v>
      </c>
      <c r="F112" s="164">
        <v>166.0</v>
      </c>
      <c r="G112" s="168">
        <v>69.0</v>
      </c>
      <c r="H112" s="169">
        <v>25.039918710988534</v>
      </c>
      <c r="I112" s="165" t="s">
        <v>117</v>
      </c>
      <c r="J112" s="164">
        <v>6.0</v>
      </c>
      <c r="K112" s="170">
        <v>45108.0</v>
      </c>
      <c r="L112" s="165" t="s">
        <v>117</v>
      </c>
      <c r="M112" s="164">
        <v>2.0</v>
      </c>
      <c r="N112" s="170">
        <v>43952.0</v>
      </c>
      <c r="O112" s="165">
        <v>0.0</v>
      </c>
      <c r="P112" s="170">
        <v>45139.0</v>
      </c>
      <c r="Q112" s="165" t="s">
        <v>118</v>
      </c>
      <c r="R112" s="165" t="s">
        <v>131</v>
      </c>
      <c r="S112" s="165" t="s">
        <v>188</v>
      </c>
      <c r="T112" s="165" t="s">
        <v>118</v>
      </c>
      <c r="U112" s="164">
        <v>1.0</v>
      </c>
      <c r="V112" s="164">
        <v>1.0</v>
      </c>
      <c r="W112" s="164">
        <v>3.0</v>
      </c>
      <c r="X112" s="164">
        <v>3.0</v>
      </c>
      <c r="Y112" s="164">
        <v>3.0</v>
      </c>
      <c r="Z112" s="164">
        <v>1.0</v>
      </c>
      <c r="AA112" s="164">
        <v>1.0</v>
      </c>
      <c r="AB112" s="164">
        <v>1.0</v>
      </c>
      <c r="AC112" s="164">
        <v>1.0</v>
      </c>
      <c r="AD112" s="164">
        <v>1.0</v>
      </c>
      <c r="AE112" s="164">
        <v>1.0</v>
      </c>
      <c r="AF112" s="164">
        <v>1.0</v>
      </c>
      <c r="AG112" s="164" t="s">
        <v>607</v>
      </c>
      <c r="AH112" s="208" t="s">
        <v>118</v>
      </c>
      <c r="AI112" s="165" t="s">
        <v>118</v>
      </c>
      <c r="AJ112" s="165" t="s">
        <v>118</v>
      </c>
      <c r="AK112" s="165" t="s">
        <v>118</v>
      </c>
      <c r="AL112" s="165" t="s">
        <v>118</v>
      </c>
      <c r="AM112" s="165" t="s">
        <v>118</v>
      </c>
      <c r="AN112" s="165" t="s">
        <v>118</v>
      </c>
      <c r="AO112" s="165" t="s">
        <v>118</v>
      </c>
      <c r="AP112" s="165" t="s">
        <v>118</v>
      </c>
      <c r="AQ112" s="165" t="s">
        <v>118</v>
      </c>
      <c r="AR112" s="165" t="s">
        <v>117</v>
      </c>
      <c r="AS112" s="165" t="s">
        <v>119</v>
      </c>
      <c r="AT112" s="165" t="s">
        <v>117</v>
      </c>
      <c r="AU112" s="164" t="s">
        <v>613</v>
      </c>
      <c r="AV112" s="165">
        <v>30.0</v>
      </c>
      <c r="AW112" s="165">
        <v>26.0</v>
      </c>
      <c r="AX112" s="165" t="s">
        <v>141</v>
      </c>
      <c r="AY112" s="165">
        <v>890.9999999999999</v>
      </c>
      <c r="AZ112" s="171" t="s">
        <v>165</v>
      </c>
      <c r="BA112" s="165">
        <v>8.0</v>
      </c>
      <c r="BB112" s="165" t="s">
        <v>125</v>
      </c>
      <c r="BC112" s="164" t="s">
        <v>149</v>
      </c>
      <c r="BD112" s="172">
        <v>8.0</v>
      </c>
      <c r="BE112" s="164" t="s">
        <v>219</v>
      </c>
      <c r="BF112" s="164">
        <v>1618.0</v>
      </c>
      <c r="BG112" s="164">
        <v>431.0</v>
      </c>
      <c r="BH112" s="172">
        <v>28.0</v>
      </c>
      <c r="BI112" s="172">
        <v>0.8</v>
      </c>
      <c r="BJ112" s="173" t="s">
        <v>128</v>
      </c>
      <c r="BK112" s="164"/>
      <c r="BL112" s="164"/>
      <c r="BM112" s="164"/>
      <c r="BN112" s="164"/>
      <c r="BO112" s="174">
        <v>11.0</v>
      </c>
      <c r="BP112" s="175" t="s">
        <v>146</v>
      </c>
      <c r="BQ112" s="174">
        <v>5.0</v>
      </c>
      <c r="BR112" s="175" t="s">
        <v>147</v>
      </c>
      <c r="BS112" s="167"/>
      <c r="BT112" s="164"/>
      <c r="BU112" s="164"/>
      <c r="BV112" s="168"/>
      <c r="BW112" s="164"/>
      <c r="BX112" s="164"/>
      <c r="BY112" s="164"/>
      <c r="BZ112" s="164"/>
      <c r="CA112" s="164"/>
      <c r="CB112" s="164"/>
      <c r="CC112" s="164"/>
      <c r="CD112" s="164"/>
      <c r="CE112" s="164"/>
    </row>
    <row r="113">
      <c r="A113" s="164" t="s">
        <v>614</v>
      </c>
      <c r="B113" s="164" t="s">
        <v>167</v>
      </c>
      <c r="C113" s="225">
        <v>45570.0</v>
      </c>
      <c r="D113" s="167">
        <v>50.0</v>
      </c>
      <c r="E113" s="165" t="s">
        <v>145</v>
      </c>
      <c r="F113" s="164">
        <v>169.0</v>
      </c>
      <c r="G113" s="168">
        <v>82.0</v>
      </c>
      <c r="H113" s="169">
        <v>28.710479324953607</v>
      </c>
      <c r="I113" s="165" t="s">
        <v>117</v>
      </c>
      <c r="J113" s="164">
        <v>2.0</v>
      </c>
      <c r="K113" s="170">
        <v>44465.0</v>
      </c>
      <c r="L113" s="165" t="s">
        <v>117</v>
      </c>
      <c r="M113" s="164">
        <v>2.0</v>
      </c>
      <c r="N113" s="170">
        <v>44136.0</v>
      </c>
      <c r="O113" s="165">
        <v>0.0</v>
      </c>
      <c r="P113" s="170">
        <v>44562.0</v>
      </c>
      <c r="Q113" s="165" t="s">
        <v>118</v>
      </c>
      <c r="R113" s="165" t="s">
        <v>131</v>
      </c>
      <c r="S113" s="165" t="s">
        <v>177</v>
      </c>
      <c r="T113" s="165" t="s">
        <v>118</v>
      </c>
      <c r="U113" s="164">
        <v>2.0</v>
      </c>
      <c r="V113" s="164">
        <v>2.0</v>
      </c>
      <c r="W113" s="164">
        <v>2.0</v>
      </c>
      <c r="X113" s="164">
        <v>3.0</v>
      </c>
      <c r="Y113" s="164">
        <v>3.0</v>
      </c>
      <c r="Z113" s="164">
        <v>2.0</v>
      </c>
      <c r="AA113" s="164">
        <v>2.0</v>
      </c>
      <c r="AB113" s="164">
        <v>3.0</v>
      </c>
      <c r="AC113" s="164">
        <v>3.0</v>
      </c>
      <c r="AD113" s="164">
        <v>3.0</v>
      </c>
      <c r="AE113" s="164">
        <v>3.0</v>
      </c>
      <c r="AF113" s="164">
        <v>3.0</v>
      </c>
      <c r="AG113" s="164" t="s">
        <v>615</v>
      </c>
      <c r="AH113" s="208" t="s">
        <v>118</v>
      </c>
      <c r="AI113" s="165" t="s">
        <v>118</v>
      </c>
      <c r="AJ113" s="165" t="s">
        <v>118</v>
      </c>
      <c r="AK113" s="165" t="s">
        <v>118</v>
      </c>
      <c r="AL113" s="165" t="s">
        <v>118</v>
      </c>
      <c r="AM113" s="165" t="s">
        <v>118</v>
      </c>
      <c r="AN113" s="165" t="s">
        <v>118</v>
      </c>
      <c r="AO113" s="165" t="s">
        <v>118</v>
      </c>
      <c r="AP113" s="165" t="s">
        <v>118</v>
      </c>
      <c r="AQ113" s="165" t="s">
        <v>118</v>
      </c>
      <c r="AR113" s="165" t="s">
        <v>118</v>
      </c>
      <c r="AS113" s="165" t="s">
        <v>119</v>
      </c>
      <c r="AT113" s="165" t="s">
        <v>118</v>
      </c>
      <c r="AU113" s="164" t="s">
        <v>122</v>
      </c>
      <c r="AV113" s="164">
        <v>100.0</v>
      </c>
      <c r="AW113" s="165">
        <v>20.0</v>
      </c>
      <c r="AX113" s="165" t="s">
        <v>123</v>
      </c>
      <c r="AY113" s="165">
        <v>1440.0</v>
      </c>
      <c r="AZ113" s="171" t="s">
        <v>165</v>
      </c>
      <c r="BA113" s="165">
        <v>6.0</v>
      </c>
      <c r="BB113" s="165" t="s">
        <v>125</v>
      </c>
      <c r="BC113" s="164" t="s">
        <v>153</v>
      </c>
      <c r="BD113" s="172">
        <v>4.0</v>
      </c>
      <c r="BE113" s="164" t="s">
        <v>162</v>
      </c>
      <c r="BF113" s="164">
        <v>1434.0</v>
      </c>
      <c r="BG113" s="164">
        <v>1008.0</v>
      </c>
      <c r="BH113" s="172">
        <v>26.0</v>
      </c>
      <c r="BI113" s="172">
        <v>0.5</v>
      </c>
      <c r="BJ113" s="173" t="s">
        <v>128</v>
      </c>
      <c r="BK113" s="164"/>
      <c r="BL113" s="164"/>
      <c r="BM113" s="164"/>
      <c r="BN113" s="164"/>
      <c r="BO113" s="174">
        <v>3.0</v>
      </c>
      <c r="BP113" s="175" t="s">
        <v>129</v>
      </c>
      <c r="BQ113" s="174">
        <v>1.0</v>
      </c>
      <c r="BR113" s="175" t="s">
        <v>129</v>
      </c>
      <c r="BS113" s="167"/>
      <c r="BT113" s="164"/>
      <c r="BU113" s="164"/>
      <c r="BV113" s="168"/>
      <c r="BW113" s="164"/>
      <c r="BX113" s="164"/>
      <c r="BY113" s="164"/>
      <c r="BZ113" s="164"/>
      <c r="CA113" s="164"/>
      <c r="CB113" s="164"/>
      <c r="CC113" s="164"/>
      <c r="CD113" s="164"/>
      <c r="CE113" s="164"/>
    </row>
    <row r="114">
      <c r="A114" s="164" t="s">
        <v>616</v>
      </c>
      <c r="B114" s="164" t="s">
        <v>167</v>
      </c>
      <c r="C114" s="226">
        <v>45619.0</v>
      </c>
      <c r="D114" s="191">
        <v>53.0</v>
      </c>
      <c r="E114" s="165" t="s">
        <v>145</v>
      </c>
      <c r="F114" s="165">
        <v>176.0</v>
      </c>
      <c r="G114" s="195">
        <v>110.0</v>
      </c>
      <c r="H114" s="169">
        <v>35.51136363636363</v>
      </c>
      <c r="I114" s="165" t="s">
        <v>117</v>
      </c>
      <c r="J114" s="165">
        <v>3.0</v>
      </c>
      <c r="K114" s="196">
        <v>44682.0</v>
      </c>
      <c r="L114" s="165" t="s">
        <v>117</v>
      </c>
      <c r="M114" s="165">
        <v>1.0</v>
      </c>
      <c r="N114" s="196">
        <v>44896.0</v>
      </c>
      <c r="O114" s="165">
        <v>2.0</v>
      </c>
      <c r="P114" s="164" t="s">
        <v>119</v>
      </c>
      <c r="Q114" s="165" t="s">
        <v>118</v>
      </c>
      <c r="R114" s="165" t="s">
        <v>131</v>
      </c>
      <c r="S114" s="165" t="s">
        <v>177</v>
      </c>
      <c r="T114" s="165" t="s">
        <v>118</v>
      </c>
      <c r="U114" s="165">
        <v>2.0</v>
      </c>
      <c r="V114" s="165">
        <v>1.0</v>
      </c>
      <c r="W114" s="165">
        <v>3.0</v>
      </c>
      <c r="X114" s="165">
        <v>2.0</v>
      </c>
      <c r="Y114" s="165">
        <v>1.0</v>
      </c>
      <c r="Z114" s="165">
        <v>1.0</v>
      </c>
      <c r="AA114" s="165">
        <v>1.0</v>
      </c>
      <c r="AB114" s="165">
        <v>1.0</v>
      </c>
      <c r="AC114" s="165">
        <v>1.0</v>
      </c>
      <c r="AD114" s="165">
        <v>3.0</v>
      </c>
      <c r="AE114" s="165">
        <v>1.0</v>
      </c>
      <c r="AF114" s="165">
        <v>1.0</v>
      </c>
      <c r="AG114" s="165" t="s">
        <v>119</v>
      </c>
      <c r="AH114" s="208" t="s">
        <v>118</v>
      </c>
      <c r="AI114" s="165" t="s">
        <v>118</v>
      </c>
      <c r="AJ114" s="165" t="s">
        <v>118</v>
      </c>
      <c r="AK114" s="165" t="s">
        <v>118</v>
      </c>
      <c r="AL114" s="165" t="s">
        <v>118</v>
      </c>
      <c r="AM114" s="165" t="s">
        <v>118</v>
      </c>
      <c r="AN114" s="165" t="s">
        <v>118</v>
      </c>
      <c r="AO114" s="165" t="s">
        <v>118</v>
      </c>
      <c r="AP114" s="165" t="s">
        <v>118</v>
      </c>
      <c r="AQ114" s="165" t="s">
        <v>118</v>
      </c>
      <c r="AR114" s="165" t="s">
        <v>118</v>
      </c>
      <c r="AS114" s="165" t="s">
        <v>119</v>
      </c>
      <c r="AT114" s="165" t="s">
        <v>156</v>
      </c>
      <c r="AU114" s="164" t="s">
        <v>617</v>
      </c>
      <c r="AV114" s="165">
        <v>60.0</v>
      </c>
      <c r="AW114" s="165">
        <v>36.0</v>
      </c>
      <c r="AX114" s="165" t="s">
        <v>206</v>
      </c>
      <c r="AY114" s="165">
        <v>852.9999999999999</v>
      </c>
      <c r="AZ114" s="171" t="s">
        <v>142</v>
      </c>
      <c r="BA114" s="165">
        <v>10.0</v>
      </c>
      <c r="BB114" s="165" t="s">
        <v>125</v>
      </c>
      <c r="BC114" s="165" t="s">
        <v>119</v>
      </c>
      <c r="BD114" s="165"/>
      <c r="BE114" s="165" t="s">
        <v>119</v>
      </c>
      <c r="BF114" s="164">
        <v>723.0</v>
      </c>
      <c r="BG114" s="165" t="s">
        <v>119</v>
      </c>
      <c r="BH114" s="186">
        <v>25.0</v>
      </c>
      <c r="BI114" s="186">
        <v>0.2</v>
      </c>
      <c r="BJ114" s="187" t="s">
        <v>128</v>
      </c>
      <c r="BK114" s="165"/>
      <c r="BL114" s="165"/>
      <c r="BM114" s="165"/>
      <c r="BN114" s="165"/>
      <c r="BO114" s="174">
        <v>21.0</v>
      </c>
      <c r="BP114" s="175" t="s">
        <v>192</v>
      </c>
      <c r="BQ114" s="174">
        <v>15.0</v>
      </c>
      <c r="BR114" s="175" t="s">
        <v>192</v>
      </c>
      <c r="BS114" s="191"/>
      <c r="BT114" s="165"/>
      <c r="BU114" s="165"/>
      <c r="BV114" s="195"/>
      <c r="BW114" s="165"/>
      <c r="BX114" s="165"/>
      <c r="BY114" s="165"/>
      <c r="BZ114" s="165"/>
      <c r="CA114" s="165"/>
      <c r="CB114" s="165"/>
      <c r="CC114" s="165"/>
      <c r="CD114" s="165"/>
      <c r="CE114" s="165"/>
    </row>
    <row r="115">
      <c r="A115" s="165" t="s">
        <v>618</v>
      </c>
      <c r="B115" s="164" t="s">
        <v>167</v>
      </c>
      <c r="C115" s="227">
        <v>45605.0</v>
      </c>
      <c r="D115" s="191">
        <v>42.0</v>
      </c>
      <c r="E115" s="165" t="s">
        <v>116</v>
      </c>
      <c r="F115" s="165">
        <v>171.0</v>
      </c>
      <c r="G115" s="195">
        <v>110.0</v>
      </c>
      <c r="H115" s="169">
        <v>37.61841250299237</v>
      </c>
      <c r="I115" s="165" t="s">
        <v>117</v>
      </c>
      <c r="J115" s="165">
        <v>3.0</v>
      </c>
      <c r="K115" s="196">
        <v>44531.0</v>
      </c>
      <c r="L115" s="165" t="s">
        <v>117</v>
      </c>
      <c r="M115" s="165">
        <v>3.0</v>
      </c>
      <c r="N115" s="196">
        <v>44075.0</v>
      </c>
      <c r="O115" s="165">
        <v>0.0</v>
      </c>
      <c r="P115" s="196">
        <v>44593.0</v>
      </c>
      <c r="Q115" s="165" t="s">
        <v>118</v>
      </c>
      <c r="R115" s="165" t="s">
        <v>131</v>
      </c>
      <c r="S115" s="165" t="s">
        <v>177</v>
      </c>
      <c r="T115" s="165" t="s">
        <v>118</v>
      </c>
      <c r="U115" s="165">
        <v>1.0</v>
      </c>
      <c r="V115" s="165">
        <v>2.0</v>
      </c>
      <c r="W115" s="165">
        <v>2.0</v>
      </c>
      <c r="X115" s="165">
        <v>2.0</v>
      </c>
      <c r="Y115" s="165">
        <v>2.0</v>
      </c>
      <c r="Z115" s="165">
        <v>1.0</v>
      </c>
      <c r="AA115" s="165">
        <v>1.0</v>
      </c>
      <c r="AB115" s="165">
        <v>1.0</v>
      </c>
      <c r="AC115" s="165">
        <v>3.0</v>
      </c>
      <c r="AD115" s="165">
        <v>1.0</v>
      </c>
      <c r="AE115" s="165">
        <v>1.0</v>
      </c>
      <c r="AF115" s="165">
        <v>1.0</v>
      </c>
      <c r="AG115" s="165" t="s">
        <v>119</v>
      </c>
      <c r="AH115" s="208" t="s">
        <v>118</v>
      </c>
      <c r="AI115" s="165" t="s">
        <v>118</v>
      </c>
      <c r="AJ115" s="165" t="s">
        <v>118</v>
      </c>
      <c r="AK115" s="165" t="s">
        <v>118</v>
      </c>
      <c r="AL115" s="165" t="s">
        <v>118</v>
      </c>
      <c r="AM115" s="165" t="s">
        <v>118</v>
      </c>
      <c r="AN115" s="165" t="s">
        <v>118</v>
      </c>
      <c r="AO115" s="165" t="s">
        <v>118</v>
      </c>
      <c r="AP115" s="165" t="s">
        <v>118</v>
      </c>
      <c r="AQ115" s="165" t="s">
        <v>118</v>
      </c>
      <c r="AR115" s="165" t="s">
        <v>117</v>
      </c>
      <c r="AS115" s="165" t="s">
        <v>619</v>
      </c>
      <c r="AT115" s="165" t="s">
        <v>119</v>
      </c>
      <c r="AU115" s="164" t="s">
        <v>620</v>
      </c>
      <c r="AV115" s="165">
        <v>50.0</v>
      </c>
      <c r="AW115" s="164">
        <v>30.0</v>
      </c>
      <c r="AX115" s="164" t="s">
        <v>141</v>
      </c>
      <c r="AY115" s="165">
        <v>1434.0</v>
      </c>
      <c r="AZ115" s="171" t="s">
        <v>165</v>
      </c>
      <c r="BA115" s="165">
        <v>16.0</v>
      </c>
      <c r="BB115" s="165" t="s">
        <v>125</v>
      </c>
      <c r="BC115" s="165" t="s">
        <v>157</v>
      </c>
      <c r="BD115" s="186">
        <v>7.0</v>
      </c>
      <c r="BE115" s="165" t="s">
        <v>288</v>
      </c>
      <c r="BF115" s="164">
        <v>1530.0</v>
      </c>
      <c r="BG115" s="164">
        <v>1012.0</v>
      </c>
      <c r="BH115" s="172">
        <v>29.0</v>
      </c>
      <c r="BI115" s="172">
        <v>1.5</v>
      </c>
      <c r="BJ115" s="173" t="s">
        <v>128</v>
      </c>
      <c r="BK115" s="164"/>
      <c r="BL115" s="164"/>
      <c r="BM115" s="164"/>
      <c r="BN115" s="164"/>
      <c r="BO115" s="174">
        <v>10.0</v>
      </c>
      <c r="BP115" s="175" t="s">
        <v>146</v>
      </c>
      <c r="BQ115" s="174">
        <v>10.0</v>
      </c>
      <c r="BR115" s="175" t="s">
        <v>146</v>
      </c>
      <c r="BS115" s="167"/>
      <c r="BT115" s="164"/>
      <c r="BU115" s="164"/>
      <c r="BV115" s="168"/>
      <c r="BW115" s="164"/>
      <c r="BX115" s="164"/>
      <c r="BY115" s="164"/>
      <c r="BZ115" s="164"/>
      <c r="CA115" s="164"/>
      <c r="CB115" s="164"/>
      <c r="CC115" s="164"/>
      <c r="CD115" s="164"/>
      <c r="CE115" s="164"/>
    </row>
    <row r="116">
      <c r="A116" s="165" t="s">
        <v>621</v>
      </c>
      <c r="B116" s="164" t="s">
        <v>167</v>
      </c>
      <c r="C116" s="227">
        <v>45605.0</v>
      </c>
      <c r="D116" s="191">
        <v>38.0</v>
      </c>
      <c r="E116" s="165" t="s">
        <v>116</v>
      </c>
      <c r="F116" s="165">
        <v>160.0</v>
      </c>
      <c r="G116" s="195">
        <v>100.0</v>
      </c>
      <c r="H116" s="169">
        <v>39.0625</v>
      </c>
      <c r="I116" s="165" t="s">
        <v>117</v>
      </c>
      <c r="J116" s="165">
        <v>3.0</v>
      </c>
      <c r="K116" s="164" t="s">
        <v>119</v>
      </c>
      <c r="L116" s="165" t="s">
        <v>117</v>
      </c>
      <c r="M116" s="165">
        <v>2.0</v>
      </c>
      <c r="N116" s="196">
        <v>44044.0</v>
      </c>
      <c r="O116" s="165">
        <v>0.0</v>
      </c>
      <c r="P116" s="196">
        <v>2022.0</v>
      </c>
      <c r="Q116" s="165" t="s">
        <v>118</v>
      </c>
      <c r="R116" s="165" t="s">
        <v>131</v>
      </c>
      <c r="S116" s="165" t="s">
        <v>177</v>
      </c>
      <c r="T116" s="165" t="s">
        <v>118</v>
      </c>
      <c r="U116" s="165">
        <v>2.0</v>
      </c>
      <c r="V116" s="165">
        <v>1.0</v>
      </c>
      <c r="W116" s="165">
        <v>1.0</v>
      </c>
      <c r="X116" s="165">
        <v>1.0</v>
      </c>
      <c r="Y116" s="165">
        <v>2.0</v>
      </c>
      <c r="Z116" s="165">
        <v>2.0</v>
      </c>
      <c r="AA116" s="165">
        <v>2.0</v>
      </c>
      <c r="AB116" s="165">
        <v>1.0</v>
      </c>
      <c r="AC116" s="165">
        <v>1.0</v>
      </c>
      <c r="AD116" s="165">
        <v>1.0</v>
      </c>
      <c r="AE116" s="165">
        <v>1.0</v>
      </c>
      <c r="AF116" s="165">
        <v>1.0</v>
      </c>
      <c r="AG116" s="165" t="s">
        <v>119</v>
      </c>
      <c r="AH116" s="208" t="s">
        <v>118</v>
      </c>
      <c r="AI116" s="165" t="s">
        <v>118</v>
      </c>
      <c r="AJ116" s="165" t="s">
        <v>118</v>
      </c>
      <c r="AK116" s="165" t="s">
        <v>118</v>
      </c>
      <c r="AL116" s="165" t="s">
        <v>118</v>
      </c>
      <c r="AM116" s="165" t="s">
        <v>118</v>
      </c>
      <c r="AN116" s="165" t="s">
        <v>118</v>
      </c>
      <c r="AO116" s="165" t="s">
        <v>118</v>
      </c>
      <c r="AP116" s="165" t="s">
        <v>118</v>
      </c>
      <c r="AQ116" s="165" t="s">
        <v>118</v>
      </c>
      <c r="AR116" s="165" t="s">
        <v>117</v>
      </c>
      <c r="AS116" s="165" t="s">
        <v>573</v>
      </c>
      <c r="AT116" s="165" t="s">
        <v>117</v>
      </c>
      <c r="AU116" s="164" t="s">
        <v>254</v>
      </c>
      <c r="AV116" s="165">
        <v>75.0</v>
      </c>
      <c r="AW116" s="165">
        <v>0.0</v>
      </c>
      <c r="AX116" s="165" t="s">
        <v>123</v>
      </c>
      <c r="AY116" s="165">
        <v>247.5</v>
      </c>
      <c r="AZ116" s="171" t="s">
        <v>142</v>
      </c>
      <c r="BA116" s="165">
        <v>18.0</v>
      </c>
      <c r="BB116" s="165" t="s">
        <v>125</v>
      </c>
      <c r="BC116" s="165" t="s">
        <v>149</v>
      </c>
      <c r="BD116" s="186">
        <v>8.0</v>
      </c>
      <c r="BE116" s="165" t="s">
        <v>127</v>
      </c>
      <c r="BF116" s="164">
        <v>1561.0</v>
      </c>
      <c r="BG116" s="164">
        <v>43583.0</v>
      </c>
      <c r="BH116" s="172">
        <v>23.0</v>
      </c>
      <c r="BI116" s="172">
        <v>-0.7</v>
      </c>
      <c r="BJ116" s="173" t="s">
        <v>128</v>
      </c>
      <c r="BK116" s="164"/>
      <c r="BL116" s="164"/>
      <c r="BM116" s="164"/>
      <c r="BN116" s="164"/>
      <c r="BO116" s="174">
        <v>13.0</v>
      </c>
      <c r="BP116" s="185" t="s">
        <v>146</v>
      </c>
      <c r="BQ116" s="174">
        <v>10.0</v>
      </c>
      <c r="BR116" s="185" t="s">
        <v>146</v>
      </c>
      <c r="BS116" s="167"/>
      <c r="BT116" s="164"/>
      <c r="BU116" s="164"/>
      <c r="BV116" s="168"/>
      <c r="BW116" s="164"/>
      <c r="BX116" s="164"/>
      <c r="BY116" s="164"/>
      <c r="BZ116" s="164"/>
      <c r="CA116" s="164"/>
      <c r="CB116" s="164"/>
      <c r="CC116" s="164"/>
      <c r="CD116" s="164"/>
      <c r="CE116" s="164"/>
    </row>
    <row r="117">
      <c r="A117" s="165" t="s">
        <v>622</v>
      </c>
      <c r="B117" s="164" t="s">
        <v>167</v>
      </c>
      <c r="C117" s="227">
        <v>45598.0</v>
      </c>
      <c r="D117" s="191">
        <v>49.0</v>
      </c>
      <c r="E117" s="165" t="s">
        <v>116</v>
      </c>
      <c r="F117" s="165">
        <v>165.0</v>
      </c>
      <c r="G117" s="195">
        <v>72.0</v>
      </c>
      <c r="H117" s="169">
        <v>26.446280991735538</v>
      </c>
      <c r="I117" s="165" t="s">
        <v>117</v>
      </c>
      <c r="J117" s="165">
        <v>3.0</v>
      </c>
      <c r="K117" s="196">
        <v>44650.0</v>
      </c>
      <c r="L117" s="165" t="s">
        <v>117</v>
      </c>
      <c r="M117" s="165">
        <v>1.0</v>
      </c>
      <c r="N117" s="196">
        <v>44581.0</v>
      </c>
      <c r="O117" s="165">
        <v>2.0</v>
      </c>
      <c r="P117" s="164" t="s">
        <v>119</v>
      </c>
      <c r="Q117" s="165" t="s">
        <v>118</v>
      </c>
      <c r="R117" s="165" t="s">
        <v>131</v>
      </c>
      <c r="S117" s="165" t="s">
        <v>177</v>
      </c>
      <c r="T117" s="165" t="s">
        <v>118</v>
      </c>
      <c r="U117" s="165">
        <v>3.0</v>
      </c>
      <c r="V117" s="165">
        <v>2.0</v>
      </c>
      <c r="W117" s="165">
        <v>3.0</v>
      </c>
      <c r="X117" s="165">
        <v>3.0</v>
      </c>
      <c r="Y117" s="165">
        <v>1.0</v>
      </c>
      <c r="Z117" s="165">
        <v>2.0</v>
      </c>
      <c r="AA117" s="165">
        <v>2.0</v>
      </c>
      <c r="AB117" s="165">
        <v>1.0</v>
      </c>
      <c r="AC117" s="165">
        <v>1.0</v>
      </c>
      <c r="AD117" s="165">
        <v>2.0</v>
      </c>
      <c r="AE117" s="165">
        <v>1.0</v>
      </c>
      <c r="AF117" s="165">
        <v>1.0</v>
      </c>
      <c r="AG117" s="165" t="s">
        <v>119</v>
      </c>
      <c r="AH117" s="165" t="s">
        <v>118</v>
      </c>
      <c r="AI117" s="165" t="s">
        <v>118</v>
      </c>
      <c r="AJ117" s="165" t="s">
        <v>118</v>
      </c>
      <c r="AK117" s="165" t="s">
        <v>118</v>
      </c>
      <c r="AL117" s="165" t="s">
        <v>118</v>
      </c>
      <c r="AM117" s="165" t="s">
        <v>118</v>
      </c>
      <c r="AN117" s="165" t="s">
        <v>118</v>
      </c>
      <c r="AO117" s="165" t="s">
        <v>118</v>
      </c>
      <c r="AP117" s="165" t="s">
        <v>118</v>
      </c>
      <c r="AQ117" s="165" t="s">
        <v>118</v>
      </c>
      <c r="AR117" s="165" t="s">
        <v>118</v>
      </c>
      <c r="AS117" s="165" t="s">
        <v>119</v>
      </c>
      <c r="AT117" s="165" t="s">
        <v>118</v>
      </c>
      <c r="AU117" s="164" t="s">
        <v>134</v>
      </c>
      <c r="AV117" s="165">
        <v>80.0</v>
      </c>
      <c r="AW117" s="165">
        <v>22.0</v>
      </c>
      <c r="AX117" s="165" t="s">
        <v>141</v>
      </c>
      <c r="AY117" s="165">
        <v>6510.0</v>
      </c>
      <c r="AZ117" s="171" t="s">
        <v>124</v>
      </c>
      <c r="BA117" s="165">
        <v>10.0</v>
      </c>
      <c r="BB117" s="165" t="s">
        <v>125</v>
      </c>
      <c r="BC117" s="165" t="s">
        <v>136</v>
      </c>
      <c r="BD117" s="186">
        <v>6.0</v>
      </c>
      <c r="BE117" s="165" t="s">
        <v>127</v>
      </c>
      <c r="BF117" s="164">
        <v>1017.0</v>
      </c>
      <c r="BG117" s="165" t="s">
        <v>119</v>
      </c>
      <c r="BH117" s="186">
        <v>26.0</v>
      </c>
      <c r="BI117" s="186">
        <v>0.5</v>
      </c>
      <c r="BJ117" s="187" t="s">
        <v>128</v>
      </c>
      <c r="BK117" s="165"/>
      <c r="BL117" s="165"/>
      <c r="BM117" s="165"/>
      <c r="BN117" s="165"/>
      <c r="BO117" s="174">
        <v>7.0</v>
      </c>
      <c r="BP117" s="175" t="s">
        <v>147</v>
      </c>
      <c r="BQ117" s="174">
        <v>5.0</v>
      </c>
      <c r="BR117" s="175" t="s">
        <v>147</v>
      </c>
      <c r="BS117" s="191"/>
      <c r="BT117" s="165"/>
      <c r="BU117" s="165"/>
      <c r="BV117" s="195"/>
      <c r="BW117" s="165"/>
      <c r="BX117" s="165"/>
      <c r="BY117" s="165"/>
      <c r="BZ117" s="165"/>
      <c r="CA117" s="165"/>
      <c r="CB117" s="165"/>
      <c r="CC117" s="165"/>
      <c r="CD117" s="165"/>
      <c r="CE117" s="165"/>
    </row>
    <row r="118">
      <c r="A118" s="165" t="s">
        <v>623</v>
      </c>
      <c r="B118" s="164" t="s">
        <v>167</v>
      </c>
      <c r="C118" s="226">
        <v>45584.0</v>
      </c>
      <c r="D118" s="191">
        <v>60.0</v>
      </c>
      <c r="E118" s="165" t="s">
        <v>116</v>
      </c>
      <c r="F118" s="165">
        <v>157.0</v>
      </c>
      <c r="G118" s="195">
        <v>100.0</v>
      </c>
      <c r="H118" s="169">
        <v>40.56959714390036</v>
      </c>
      <c r="I118" s="165" t="s">
        <v>117</v>
      </c>
      <c r="J118" s="165">
        <v>7.0</v>
      </c>
      <c r="K118" s="196">
        <v>45505.0</v>
      </c>
      <c r="L118" s="165" t="s">
        <v>117</v>
      </c>
      <c r="M118" s="165">
        <v>1.0</v>
      </c>
      <c r="N118" s="196">
        <v>44228.0</v>
      </c>
      <c r="O118" s="164" t="s">
        <v>119</v>
      </c>
      <c r="P118" s="164" t="s">
        <v>119</v>
      </c>
      <c r="Q118" s="165" t="s">
        <v>118</v>
      </c>
      <c r="R118" s="165" t="s">
        <v>131</v>
      </c>
      <c r="S118" s="165" t="s">
        <v>168</v>
      </c>
      <c r="T118" s="165" t="s">
        <v>118</v>
      </c>
      <c r="U118" s="165">
        <v>1.0</v>
      </c>
      <c r="V118" s="165">
        <v>1.0</v>
      </c>
      <c r="W118" s="165">
        <v>2.0</v>
      </c>
      <c r="X118" s="165">
        <v>3.0</v>
      </c>
      <c r="Y118" s="165">
        <v>1.0</v>
      </c>
      <c r="Z118" s="165">
        <v>1.0</v>
      </c>
      <c r="AA118" s="165">
        <v>2.0</v>
      </c>
      <c r="AB118" s="165">
        <v>1.0</v>
      </c>
      <c r="AC118" s="165">
        <v>3.0</v>
      </c>
      <c r="AD118" s="165">
        <v>1.0</v>
      </c>
      <c r="AE118" s="165">
        <v>1.0</v>
      </c>
      <c r="AF118" s="165">
        <v>1.0</v>
      </c>
      <c r="AG118" s="165" t="s">
        <v>570</v>
      </c>
      <c r="AH118" s="165" t="s">
        <v>117</v>
      </c>
      <c r="AI118" s="165" t="s">
        <v>118</v>
      </c>
      <c r="AJ118" s="165" t="s">
        <v>118</v>
      </c>
      <c r="AK118" s="165" t="s">
        <v>118</v>
      </c>
      <c r="AL118" s="165" t="s">
        <v>118</v>
      </c>
      <c r="AM118" s="165" t="s">
        <v>118</v>
      </c>
      <c r="AN118" s="165" t="s">
        <v>118</v>
      </c>
      <c r="AO118" s="165" t="s">
        <v>118</v>
      </c>
      <c r="AP118" s="165" t="s">
        <v>118</v>
      </c>
      <c r="AQ118" s="165" t="s">
        <v>118</v>
      </c>
      <c r="AR118" s="165" t="s">
        <v>118</v>
      </c>
      <c r="AS118" s="165" t="s">
        <v>119</v>
      </c>
      <c r="AT118" s="165" t="s">
        <v>118</v>
      </c>
      <c r="AU118" s="164" t="s">
        <v>240</v>
      </c>
      <c r="AV118" s="165">
        <v>55.0</v>
      </c>
      <c r="AW118" s="165">
        <v>26.0</v>
      </c>
      <c r="AX118" s="165" t="s">
        <v>141</v>
      </c>
      <c r="AY118" s="165">
        <v>810.0</v>
      </c>
      <c r="AZ118" s="171" t="s">
        <v>165</v>
      </c>
      <c r="BA118" s="165">
        <v>11.0</v>
      </c>
      <c r="BB118" s="165" t="s">
        <v>125</v>
      </c>
      <c r="BC118" s="165" t="s">
        <v>157</v>
      </c>
      <c r="BD118" s="186">
        <v>7.0</v>
      </c>
      <c r="BE118" s="165" t="s">
        <v>127</v>
      </c>
      <c r="BF118" s="164">
        <v>1356.0</v>
      </c>
      <c r="BG118" s="165" t="s">
        <v>119</v>
      </c>
      <c r="BH118" s="186">
        <v>27.0</v>
      </c>
      <c r="BI118" s="186">
        <v>1.6</v>
      </c>
      <c r="BJ118" s="187" t="s">
        <v>128</v>
      </c>
      <c r="BK118" s="165"/>
      <c r="BL118" s="165"/>
      <c r="BM118" s="165"/>
      <c r="BN118" s="165"/>
      <c r="BO118" s="174">
        <v>0.0</v>
      </c>
      <c r="BP118" s="175" t="s">
        <v>129</v>
      </c>
      <c r="BQ118" s="174">
        <v>0.0</v>
      </c>
      <c r="BR118" s="175" t="s">
        <v>129</v>
      </c>
      <c r="BS118" s="191"/>
      <c r="BT118" s="165"/>
      <c r="BU118" s="165"/>
      <c r="BV118" s="195"/>
      <c r="BW118" s="165"/>
      <c r="BX118" s="165"/>
      <c r="BY118" s="165"/>
      <c r="BZ118" s="165"/>
      <c r="CA118" s="165"/>
      <c r="CB118" s="165"/>
      <c r="CC118" s="165"/>
      <c r="CD118" s="165"/>
      <c r="CE118" s="165"/>
    </row>
    <row r="119">
      <c r="A119" s="165" t="s">
        <v>624</v>
      </c>
      <c r="B119" s="164" t="s">
        <v>167</v>
      </c>
      <c r="C119" s="226">
        <v>45584.0</v>
      </c>
      <c r="D119" s="191">
        <v>46.0</v>
      </c>
      <c r="E119" s="165" t="s">
        <v>116</v>
      </c>
      <c r="F119" s="165">
        <v>154.0</v>
      </c>
      <c r="G119" s="195">
        <v>73.0</v>
      </c>
      <c r="H119" s="169">
        <v>30.78090740428403</v>
      </c>
      <c r="I119" s="165" t="s">
        <v>117</v>
      </c>
      <c r="J119" s="165">
        <v>4.0</v>
      </c>
      <c r="K119" s="164" t="s">
        <v>119</v>
      </c>
      <c r="L119" s="165" t="s">
        <v>117</v>
      </c>
      <c r="M119" s="165">
        <v>1.0</v>
      </c>
      <c r="N119" s="196">
        <v>44256.0</v>
      </c>
      <c r="O119" s="165" t="s">
        <v>117</v>
      </c>
      <c r="P119" s="164" t="s">
        <v>119</v>
      </c>
      <c r="Q119" s="165" t="s">
        <v>118</v>
      </c>
      <c r="R119" s="165" t="s">
        <v>131</v>
      </c>
      <c r="S119" s="165" t="s">
        <v>119</v>
      </c>
      <c r="T119" s="165" t="s">
        <v>118</v>
      </c>
      <c r="U119" s="165">
        <v>1.0</v>
      </c>
      <c r="V119" s="165">
        <v>2.0</v>
      </c>
      <c r="W119" s="165">
        <v>1.0</v>
      </c>
      <c r="X119" s="165">
        <v>1.0</v>
      </c>
      <c r="Y119" s="165">
        <v>3.0</v>
      </c>
      <c r="Z119" s="165">
        <v>1.0</v>
      </c>
      <c r="AA119" s="165">
        <v>2.0</v>
      </c>
      <c r="AB119" s="165">
        <v>1.0</v>
      </c>
      <c r="AC119" s="165">
        <v>1.0</v>
      </c>
      <c r="AD119" s="165">
        <v>3.0</v>
      </c>
      <c r="AE119" s="165">
        <v>1.0</v>
      </c>
      <c r="AF119" s="165">
        <v>1.0</v>
      </c>
      <c r="AG119" s="165" t="s">
        <v>572</v>
      </c>
      <c r="AH119" s="165" t="s">
        <v>118</v>
      </c>
      <c r="AI119" s="165" t="s">
        <v>118</v>
      </c>
      <c r="AJ119" s="165" t="s">
        <v>117</v>
      </c>
      <c r="AK119" s="165" t="s">
        <v>118</v>
      </c>
      <c r="AL119" s="165" t="s">
        <v>118</v>
      </c>
      <c r="AM119" s="165" t="s">
        <v>118</v>
      </c>
      <c r="AN119" s="165" t="s">
        <v>118</v>
      </c>
      <c r="AO119" s="165" t="s">
        <v>118</v>
      </c>
      <c r="AP119" s="165" t="s">
        <v>118</v>
      </c>
      <c r="AQ119" s="165" t="s">
        <v>118</v>
      </c>
      <c r="AR119" s="165" t="s">
        <v>117</v>
      </c>
      <c r="AS119" s="165" t="s">
        <v>573</v>
      </c>
      <c r="AT119" s="165" t="s">
        <v>118</v>
      </c>
      <c r="AU119" s="164" t="s">
        <v>386</v>
      </c>
      <c r="AV119" s="165">
        <v>45.0</v>
      </c>
      <c r="AW119" s="165">
        <v>23.0</v>
      </c>
      <c r="AX119" s="165" t="s">
        <v>141</v>
      </c>
      <c r="AY119" s="165">
        <v>1440.0</v>
      </c>
      <c r="AZ119" s="171" t="s">
        <v>165</v>
      </c>
      <c r="BA119" s="165">
        <v>10.0</v>
      </c>
      <c r="BB119" s="165" t="s">
        <v>125</v>
      </c>
      <c r="BC119" s="165" t="s">
        <v>335</v>
      </c>
      <c r="BD119" s="186">
        <v>1.0</v>
      </c>
      <c r="BE119" s="165" t="s">
        <v>127</v>
      </c>
      <c r="BF119" s="164">
        <v>1328.0</v>
      </c>
      <c r="BG119" s="165" t="s">
        <v>119</v>
      </c>
      <c r="BH119" s="186">
        <v>25.0</v>
      </c>
      <c r="BI119" s="186">
        <v>-0.09</v>
      </c>
      <c r="BJ119" s="187" t="s">
        <v>128</v>
      </c>
      <c r="BK119" s="165"/>
      <c r="BL119" s="165"/>
      <c r="BM119" s="165"/>
      <c r="BN119" s="165"/>
      <c r="BO119" s="174">
        <v>0.0</v>
      </c>
      <c r="BP119" s="175" t="s">
        <v>129</v>
      </c>
      <c r="BQ119" s="174">
        <v>1.0</v>
      </c>
      <c r="BR119" s="175" t="s">
        <v>129</v>
      </c>
      <c r="BS119" s="191"/>
      <c r="BT119" s="165"/>
      <c r="BU119" s="165"/>
      <c r="BV119" s="195"/>
      <c r="BW119" s="165"/>
      <c r="BX119" s="165"/>
      <c r="BY119" s="165"/>
      <c r="BZ119" s="165"/>
      <c r="CA119" s="165"/>
      <c r="CB119" s="165"/>
      <c r="CC119" s="165"/>
      <c r="CD119" s="165"/>
      <c r="CE119" s="165"/>
    </row>
    <row r="120">
      <c r="A120" s="165" t="s">
        <v>625</v>
      </c>
      <c r="B120" s="164" t="s">
        <v>167</v>
      </c>
      <c r="C120" s="226">
        <v>45584.0</v>
      </c>
      <c r="D120" s="191">
        <v>42.0</v>
      </c>
      <c r="E120" s="165" t="s">
        <v>116</v>
      </c>
      <c r="F120" s="165">
        <v>171.0</v>
      </c>
      <c r="G120" s="195">
        <v>110.0</v>
      </c>
      <c r="H120" s="169">
        <v>37.61841250299237</v>
      </c>
      <c r="I120" s="165" t="s">
        <v>117</v>
      </c>
      <c r="J120" s="165">
        <v>3.0</v>
      </c>
      <c r="K120" s="196">
        <v>44531.0</v>
      </c>
      <c r="L120" s="165" t="s">
        <v>117</v>
      </c>
      <c r="M120" s="165">
        <v>3.0</v>
      </c>
      <c r="N120" s="196">
        <v>44075.0</v>
      </c>
      <c r="O120" s="165">
        <v>0.0</v>
      </c>
      <c r="P120" s="196">
        <v>44593.0</v>
      </c>
      <c r="Q120" s="165" t="s">
        <v>118</v>
      </c>
      <c r="R120" s="165" t="s">
        <v>131</v>
      </c>
      <c r="S120" s="165" t="s">
        <v>177</v>
      </c>
      <c r="T120" s="165" t="s">
        <v>118</v>
      </c>
      <c r="U120" s="165">
        <v>1.0</v>
      </c>
      <c r="V120" s="165">
        <v>2.0</v>
      </c>
      <c r="W120" s="165">
        <v>2.0</v>
      </c>
      <c r="X120" s="165">
        <v>2.0</v>
      </c>
      <c r="Y120" s="165">
        <v>2.0</v>
      </c>
      <c r="Z120" s="165">
        <v>1.0</v>
      </c>
      <c r="AA120" s="165">
        <v>1.0</v>
      </c>
      <c r="AB120" s="165">
        <v>1.0</v>
      </c>
      <c r="AC120" s="165">
        <v>3.0</v>
      </c>
      <c r="AD120" s="165">
        <v>1.0</v>
      </c>
      <c r="AE120" s="165">
        <v>1.0</v>
      </c>
      <c r="AF120" s="165">
        <v>1.0</v>
      </c>
      <c r="AG120" s="165" t="s">
        <v>119</v>
      </c>
      <c r="AH120" s="208" t="s">
        <v>118</v>
      </c>
      <c r="AI120" s="165" t="s">
        <v>118</v>
      </c>
      <c r="AJ120" s="165" t="s">
        <v>118</v>
      </c>
      <c r="AK120" s="165" t="s">
        <v>118</v>
      </c>
      <c r="AL120" s="165" t="s">
        <v>118</v>
      </c>
      <c r="AM120" s="165" t="s">
        <v>118</v>
      </c>
      <c r="AN120" s="165" t="s">
        <v>118</v>
      </c>
      <c r="AO120" s="165" t="s">
        <v>118</v>
      </c>
      <c r="AP120" s="165" t="s">
        <v>118</v>
      </c>
      <c r="AQ120" s="165" t="s">
        <v>118</v>
      </c>
      <c r="AR120" s="165" t="s">
        <v>117</v>
      </c>
      <c r="AS120" s="165" t="s">
        <v>619</v>
      </c>
      <c r="AT120" s="165" t="s">
        <v>119</v>
      </c>
      <c r="AU120" s="164" t="s">
        <v>620</v>
      </c>
      <c r="AV120" s="165">
        <v>50.0</v>
      </c>
      <c r="AW120" s="165">
        <v>30.0</v>
      </c>
      <c r="AX120" s="165" t="s">
        <v>141</v>
      </c>
      <c r="AY120" s="165">
        <v>1434.0</v>
      </c>
      <c r="AZ120" s="171" t="s">
        <v>165</v>
      </c>
      <c r="BA120" s="165">
        <v>16.0</v>
      </c>
      <c r="BB120" s="165" t="s">
        <v>125</v>
      </c>
      <c r="BC120" s="165" t="s">
        <v>157</v>
      </c>
      <c r="BD120" s="186">
        <v>7.0</v>
      </c>
      <c r="BE120" s="165" t="s">
        <v>288</v>
      </c>
      <c r="BF120" s="164">
        <v>1509.0</v>
      </c>
      <c r="BG120" s="164">
        <v>991.0</v>
      </c>
      <c r="BH120" s="172">
        <v>25.0</v>
      </c>
      <c r="BI120" s="172">
        <v>0.0</v>
      </c>
      <c r="BJ120" s="173" t="s">
        <v>128</v>
      </c>
      <c r="BK120" s="164"/>
      <c r="BL120" s="164"/>
      <c r="BM120" s="164"/>
      <c r="BN120" s="164"/>
      <c r="BO120" s="174">
        <v>12.0</v>
      </c>
      <c r="BP120" s="175" t="s">
        <v>146</v>
      </c>
      <c r="BQ120" s="174">
        <v>14.0</v>
      </c>
      <c r="BR120" s="175" t="s">
        <v>146</v>
      </c>
      <c r="BS120" s="167"/>
      <c r="BT120" s="164"/>
      <c r="BU120" s="164"/>
      <c r="BV120" s="168"/>
      <c r="BW120" s="164"/>
      <c r="BX120" s="164"/>
      <c r="BY120" s="164"/>
      <c r="BZ120" s="164"/>
      <c r="CA120" s="164"/>
      <c r="CB120" s="164"/>
      <c r="CC120" s="164"/>
      <c r="CD120" s="164"/>
      <c r="CE120" s="164"/>
    </row>
    <row r="121">
      <c r="A121" s="165" t="s">
        <v>626</v>
      </c>
      <c r="B121" s="164" t="s">
        <v>167</v>
      </c>
      <c r="C121" s="226">
        <v>45584.0</v>
      </c>
      <c r="D121" s="191">
        <v>34.0</v>
      </c>
      <c r="E121" s="165" t="s">
        <v>116</v>
      </c>
      <c r="F121" s="165">
        <v>160.0</v>
      </c>
      <c r="G121" s="195">
        <v>100.0</v>
      </c>
      <c r="H121" s="169">
        <v>39.0625</v>
      </c>
      <c r="I121" s="165" t="s">
        <v>117</v>
      </c>
      <c r="J121" s="165">
        <v>3.0</v>
      </c>
      <c r="K121" s="164" t="s">
        <v>119</v>
      </c>
      <c r="L121" s="165" t="s">
        <v>117</v>
      </c>
      <c r="M121" s="165">
        <v>2.0</v>
      </c>
      <c r="N121" s="196">
        <v>44044.0</v>
      </c>
      <c r="O121" s="165">
        <v>0.0</v>
      </c>
      <c r="P121" s="196">
        <v>2022.0</v>
      </c>
      <c r="Q121" s="165" t="s">
        <v>118</v>
      </c>
      <c r="R121" s="165" t="s">
        <v>131</v>
      </c>
      <c r="S121" s="165" t="s">
        <v>177</v>
      </c>
      <c r="T121" s="165" t="s">
        <v>118</v>
      </c>
      <c r="U121" s="165">
        <v>2.0</v>
      </c>
      <c r="V121" s="165">
        <v>1.0</v>
      </c>
      <c r="W121" s="165">
        <v>1.0</v>
      </c>
      <c r="X121" s="165">
        <v>1.0</v>
      </c>
      <c r="Y121" s="165">
        <v>2.0</v>
      </c>
      <c r="Z121" s="165">
        <v>2.0</v>
      </c>
      <c r="AA121" s="165">
        <v>2.0</v>
      </c>
      <c r="AB121" s="165">
        <v>1.0</v>
      </c>
      <c r="AC121" s="165">
        <v>1.0</v>
      </c>
      <c r="AD121" s="165">
        <v>1.0</v>
      </c>
      <c r="AE121" s="165">
        <v>1.0</v>
      </c>
      <c r="AF121" s="165">
        <v>1.0</v>
      </c>
      <c r="AG121" s="165" t="s">
        <v>119</v>
      </c>
      <c r="AH121" s="208" t="s">
        <v>118</v>
      </c>
      <c r="AI121" s="165" t="s">
        <v>118</v>
      </c>
      <c r="AJ121" s="165" t="s">
        <v>118</v>
      </c>
      <c r="AK121" s="165" t="s">
        <v>118</v>
      </c>
      <c r="AL121" s="165" t="s">
        <v>118</v>
      </c>
      <c r="AM121" s="165" t="s">
        <v>118</v>
      </c>
      <c r="AN121" s="165" t="s">
        <v>118</v>
      </c>
      <c r="AO121" s="165" t="s">
        <v>118</v>
      </c>
      <c r="AP121" s="165" t="s">
        <v>118</v>
      </c>
      <c r="AQ121" s="165" t="s">
        <v>118</v>
      </c>
      <c r="AR121" s="165" t="s">
        <v>117</v>
      </c>
      <c r="AS121" s="165" t="s">
        <v>573</v>
      </c>
      <c r="AT121" s="165" t="s">
        <v>117</v>
      </c>
      <c r="AU121" s="164" t="s">
        <v>254</v>
      </c>
      <c r="AV121" s="165">
        <v>75.0</v>
      </c>
      <c r="AW121" s="164">
        <v>0.0</v>
      </c>
      <c r="AX121" s="164" t="s">
        <v>123</v>
      </c>
      <c r="AY121" s="165">
        <v>247.5</v>
      </c>
      <c r="AZ121" s="171" t="s">
        <v>142</v>
      </c>
      <c r="BA121" s="165">
        <v>18.0</v>
      </c>
      <c r="BB121" s="165" t="s">
        <v>125</v>
      </c>
      <c r="BC121" s="165" t="s">
        <v>149</v>
      </c>
      <c r="BD121" s="186">
        <v>6.0</v>
      </c>
      <c r="BE121" s="165" t="s">
        <v>127</v>
      </c>
      <c r="BF121" s="164">
        <v>1540.0</v>
      </c>
      <c r="BG121" s="164">
        <v>43562.0</v>
      </c>
      <c r="BH121" s="172">
        <v>29.0</v>
      </c>
      <c r="BI121" s="172">
        <v>1.15</v>
      </c>
      <c r="BJ121" s="173" t="s">
        <v>128</v>
      </c>
      <c r="BK121" s="164"/>
      <c r="BL121" s="164"/>
      <c r="BM121" s="164"/>
      <c r="BN121" s="164"/>
      <c r="BO121" s="174">
        <v>12.0</v>
      </c>
      <c r="BP121" s="175" t="s">
        <v>146</v>
      </c>
      <c r="BQ121" s="174">
        <v>18.0</v>
      </c>
      <c r="BR121" s="175" t="s">
        <v>192</v>
      </c>
      <c r="BS121" s="167"/>
      <c r="BT121" s="164"/>
      <c r="BU121" s="164"/>
      <c r="BV121" s="168"/>
      <c r="BW121" s="164"/>
      <c r="BX121" s="164"/>
      <c r="BY121" s="164"/>
      <c r="BZ121" s="164"/>
      <c r="CA121" s="164"/>
      <c r="CB121" s="164"/>
      <c r="CC121" s="164"/>
      <c r="CD121" s="164"/>
      <c r="CE121" s="164"/>
    </row>
    <row r="122">
      <c r="A122" s="165" t="s">
        <v>627</v>
      </c>
      <c r="B122" s="164" t="s">
        <v>167</v>
      </c>
      <c r="C122" s="226">
        <v>45591.0</v>
      </c>
      <c r="D122" s="191">
        <v>41.0</v>
      </c>
      <c r="E122" s="165" t="s">
        <v>116</v>
      </c>
      <c r="F122" s="165">
        <v>156.0</v>
      </c>
      <c r="G122" s="195">
        <v>58.0</v>
      </c>
      <c r="H122" s="169">
        <v>23.83300460223537</v>
      </c>
      <c r="I122" s="165" t="s">
        <v>117</v>
      </c>
      <c r="J122" s="165">
        <v>3.0</v>
      </c>
      <c r="K122" s="196">
        <v>2022.0</v>
      </c>
      <c r="L122" s="165" t="s">
        <v>117</v>
      </c>
      <c r="M122" s="165">
        <v>3.0</v>
      </c>
      <c r="N122" s="196">
        <v>44105.0</v>
      </c>
      <c r="O122" s="165">
        <v>0.0</v>
      </c>
      <c r="P122" s="196">
        <v>45536.0</v>
      </c>
      <c r="Q122" s="165" t="s">
        <v>118</v>
      </c>
      <c r="R122" s="165" t="s">
        <v>131</v>
      </c>
      <c r="S122" s="165" t="s">
        <v>119</v>
      </c>
      <c r="T122" s="165" t="s">
        <v>117</v>
      </c>
      <c r="U122" s="165">
        <v>1.0</v>
      </c>
      <c r="V122" s="165">
        <v>1.0</v>
      </c>
      <c r="W122" s="165">
        <v>1.0</v>
      </c>
      <c r="X122" s="165">
        <v>1.0</v>
      </c>
      <c r="Y122" s="165">
        <v>1.0</v>
      </c>
      <c r="Z122" s="165">
        <v>2.0</v>
      </c>
      <c r="AA122" s="165">
        <v>1.0</v>
      </c>
      <c r="AB122" s="165">
        <v>3.0</v>
      </c>
      <c r="AC122" s="165">
        <v>3.0</v>
      </c>
      <c r="AD122" s="165">
        <v>3.0</v>
      </c>
      <c r="AE122" s="165">
        <v>3.0</v>
      </c>
      <c r="AF122" s="165">
        <v>3.0</v>
      </c>
      <c r="AG122" s="165" t="s">
        <v>628</v>
      </c>
      <c r="AH122" s="208" t="s">
        <v>118</v>
      </c>
      <c r="AI122" s="165" t="s">
        <v>118</v>
      </c>
      <c r="AJ122" s="165" t="s">
        <v>118</v>
      </c>
      <c r="AK122" s="165" t="s">
        <v>118</v>
      </c>
      <c r="AL122" s="165" t="s">
        <v>118</v>
      </c>
      <c r="AM122" s="165" t="s">
        <v>118</v>
      </c>
      <c r="AN122" s="165" t="s">
        <v>118</v>
      </c>
      <c r="AO122" s="165" t="s">
        <v>118</v>
      </c>
      <c r="AP122" s="165" t="s">
        <v>118</v>
      </c>
      <c r="AQ122" s="165" t="s">
        <v>118</v>
      </c>
      <c r="AR122" s="165" t="s">
        <v>118</v>
      </c>
      <c r="AS122" s="165" t="s">
        <v>119</v>
      </c>
      <c r="AT122" s="165" t="s">
        <v>117</v>
      </c>
      <c r="AU122" s="164" t="s">
        <v>416</v>
      </c>
      <c r="AV122" s="165">
        <v>60.0</v>
      </c>
      <c r="AW122" s="165">
        <v>22.0</v>
      </c>
      <c r="AX122" s="165" t="s">
        <v>141</v>
      </c>
      <c r="AY122" s="165">
        <v>0.0</v>
      </c>
      <c r="AZ122" s="171" t="s">
        <v>142</v>
      </c>
      <c r="BA122" s="165">
        <v>7.0</v>
      </c>
      <c r="BB122" s="165" t="s">
        <v>125</v>
      </c>
      <c r="BC122" s="165" t="s">
        <v>126</v>
      </c>
      <c r="BD122" s="186">
        <v>9.0</v>
      </c>
      <c r="BE122" s="165" t="s">
        <v>127</v>
      </c>
      <c r="BF122" s="164">
        <v>1486.0</v>
      </c>
      <c r="BG122" s="164">
        <v>55.0</v>
      </c>
      <c r="BH122" s="172">
        <v>28.0</v>
      </c>
      <c r="BI122" s="172">
        <v>1.0</v>
      </c>
      <c r="BJ122" s="173" t="s">
        <v>128</v>
      </c>
      <c r="BK122" s="164"/>
      <c r="BL122" s="164"/>
      <c r="BM122" s="164"/>
      <c r="BN122" s="164"/>
      <c r="BO122" s="174">
        <v>16.0</v>
      </c>
      <c r="BP122" s="175" t="s">
        <v>192</v>
      </c>
      <c r="BQ122" s="174">
        <v>12.0</v>
      </c>
      <c r="BR122" s="175" t="s">
        <v>146</v>
      </c>
      <c r="BS122" s="167"/>
      <c r="BT122" s="164"/>
      <c r="BU122" s="164"/>
      <c r="BV122" s="168"/>
      <c r="BW122" s="164"/>
      <c r="BX122" s="164"/>
      <c r="BY122" s="164"/>
      <c r="BZ122" s="164"/>
      <c r="CA122" s="164"/>
      <c r="CB122" s="164"/>
      <c r="CC122" s="164"/>
      <c r="CD122" s="164"/>
      <c r="CE122" s="164"/>
    </row>
    <row r="123">
      <c r="A123" s="165" t="s">
        <v>629</v>
      </c>
      <c r="B123" s="164" t="s">
        <v>167</v>
      </c>
      <c r="C123" s="227">
        <v>45605.0</v>
      </c>
      <c r="D123" s="191">
        <v>41.0</v>
      </c>
      <c r="E123" s="165" t="s">
        <v>116</v>
      </c>
      <c r="F123" s="165">
        <v>153.0</v>
      </c>
      <c r="G123" s="195">
        <v>85.0</v>
      </c>
      <c r="H123" s="169">
        <v>36.31082062454612</v>
      </c>
      <c r="I123" s="165" t="s">
        <v>117</v>
      </c>
      <c r="J123" s="165">
        <v>4.0</v>
      </c>
      <c r="K123" s="196">
        <v>44743.0</v>
      </c>
      <c r="L123" s="165" t="s">
        <v>117</v>
      </c>
      <c r="M123" s="165">
        <v>1.0</v>
      </c>
      <c r="N123" s="196">
        <v>44621.0</v>
      </c>
      <c r="O123" s="165" t="s">
        <v>117</v>
      </c>
      <c r="P123" s="164" t="s">
        <v>119</v>
      </c>
      <c r="Q123" s="165" t="s">
        <v>118</v>
      </c>
      <c r="R123" s="165" t="s">
        <v>131</v>
      </c>
      <c r="S123" s="165" t="s">
        <v>168</v>
      </c>
      <c r="T123" s="165" t="s">
        <v>118</v>
      </c>
      <c r="U123" s="165">
        <v>1.0</v>
      </c>
      <c r="V123" s="165">
        <v>1.0</v>
      </c>
      <c r="W123" s="165">
        <v>1.0</v>
      </c>
      <c r="X123" s="165">
        <v>2.0</v>
      </c>
      <c r="Y123" s="165">
        <v>1.0</v>
      </c>
      <c r="Z123" s="165">
        <v>1.0</v>
      </c>
      <c r="AA123" s="165">
        <v>1.0</v>
      </c>
      <c r="AB123" s="165">
        <v>1.0</v>
      </c>
      <c r="AC123" s="165">
        <v>1.0</v>
      </c>
      <c r="AD123" s="165">
        <v>3.0</v>
      </c>
      <c r="AE123" s="165">
        <v>3.0</v>
      </c>
      <c r="AF123" s="165">
        <v>1.0</v>
      </c>
      <c r="AG123" s="165" t="s">
        <v>630</v>
      </c>
      <c r="AH123" s="208" t="s">
        <v>118</v>
      </c>
      <c r="AI123" s="165" t="s">
        <v>118</v>
      </c>
      <c r="AJ123" s="165" t="s">
        <v>118</v>
      </c>
      <c r="AK123" s="165" t="s">
        <v>118</v>
      </c>
      <c r="AL123" s="165" t="s">
        <v>118</v>
      </c>
      <c r="AM123" s="165" t="s">
        <v>118</v>
      </c>
      <c r="AN123" s="165" t="s">
        <v>118</v>
      </c>
      <c r="AO123" s="165" t="s">
        <v>118</v>
      </c>
      <c r="AP123" s="165" t="s">
        <v>118</v>
      </c>
      <c r="AQ123" s="165" t="s">
        <v>118</v>
      </c>
      <c r="AR123" s="165" t="s">
        <v>118</v>
      </c>
      <c r="AS123" s="165" t="s">
        <v>119</v>
      </c>
      <c r="AT123" s="165" t="s">
        <v>156</v>
      </c>
      <c r="AU123" s="164" t="s">
        <v>279</v>
      </c>
      <c r="AV123" s="165">
        <v>60.0</v>
      </c>
      <c r="AW123" s="165">
        <v>31.0</v>
      </c>
      <c r="AX123" s="165" t="s">
        <v>141</v>
      </c>
      <c r="AY123" s="165">
        <v>1377.0</v>
      </c>
      <c r="AZ123" s="171" t="s">
        <v>165</v>
      </c>
      <c r="BA123" s="165">
        <v>9.0</v>
      </c>
      <c r="BB123" s="165" t="s">
        <v>125</v>
      </c>
      <c r="BC123" s="165" t="s">
        <v>153</v>
      </c>
      <c r="BD123" s="186">
        <v>4.0</v>
      </c>
      <c r="BE123" s="165" t="s">
        <v>127</v>
      </c>
      <c r="BF123" s="164">
        <v>984.0</v>
      </c>
      <c r="BG123" s="165" t="s">
        <v>119</v>
      </c>
      <c r="BH123" s="186">
        <v>24.0</v>
      </c>
      <c r="BI123" s="186">
        <v>-0.2</v>
      </c>
      <c r="BJ123" s="187" t="s">
        <v>128</v>
      </c>
      <c r="BK123" s="165"/>
      <c r="BL123" s="165"/>
      <c r="BM123" s="165"/>
      <c r="BN123" s="165"/>
      <c r="BO123" s="174">
        <v>18.0</v>
      </c>
      <c r="BP123" s="185" t="s">
        <v>192</v>
      </c>
      <c r="BQ123" s="174">
        <v>16.0</v>
      </c>
      <c r="BR123" s="185" t="s">
        <v>192</v>
      </c>
      <c r="BS123" s="191"/>
      <c r="BT123" s="165"/>
      <c r="BU123" s="165"/>
      <c r="BV123" s="195"/>
      <c r="BW123" s="165"/>
      <c r="BX123" s="165"/>
      <c r="BY123" s="165"/>
      <c r="BZ123" s="165"/>
      <c r="CA123" s="165"/>
      <c r="CB123" s="165"/>
      <c r="CC123" s="165"/>
      <c r="CD123" s="165"/>
      <c r="CE123" s="165"/>
    </row>
    <row r="124">
      <c r="A124" s="165" t="s">
        <v>631</v>
      </c>
      <c r="B124" s="164" t="s">
        <v>167</v>
      </c>
      <c r="C124" s="226">
        <v>45591.0</v>
      </c>
      <c r="D124" s="191">
        <v>51.0</v>
      </c>
      <c r="E124" s="165" t="s">
        <v>116</v>
      </c>
      <c r="F124" s="165">
        <v>160.0</v>
      </c>
      <c r="G124" s="195">
        <v>100.0</v>
      </c>
      <c r="H124" s="169">
        <v>39.0625</v>
      </c>
      <c r="I124" s="165" t="s">
        <v>117</v>
      </c>
      <c r="J124" s="165">
        <v>3.0</v>
      </c>
      <c r="K124" s="196">
        <v>44593.0</v>
      </c>
      <c r="L124" s="165" t="s">
        <v>117</v>
      </c>
      <c r="M124" s="165">
        <v>1.0</v>
      </c>
      <c r="N124" s="164" t="s">
        <v>119</v>
      </c>
      <c r="O124" s="164" t="s">
        <v>119</v>
      </c>
      <c r="P124" s="164" t="s">
        <v>119</v>
      </c>
      <c r="Q124" s="165" t="s">
        <v>118</v>
      </c>
      <c r="R124" s="165" t="s">
        <v>131</v>
      </c>
      <c r="S124" s="165" t="s">
        <v>177</v>
      </c>
      <c r="T124" s="165" t="s">
        <v>118</v>
      </c>
      <c r="U124" s="165">
        <v>1.0</v>
      </c>
      <c r="V124" s="165">
        <v>1.0</v>
      </c>
      <c r="W124" s="165">
        <v>1.0</v>
      </c>
      <c r="X124" s="165">
        <v>2.0</v>
      </c>
      <c r="Y124" s="165">
        <v>2.0</v>
      </c>
      <c r="Z124" s="165">
        <v>2.0</v>
      </c>
      <c r="AA124" s="165">
        <v>2.0</v>
      </c>
      <c r="AB124" s="165">
        <v>1.0</v>
      </c>
      <c r="AC124" s="165">
        <v>3.0</v>
      </c>
      <c r="AD124" s="165">
        <v>3.0</v>
      </c>
      <c r="AE124" s="165">
        <v>1.0</v>
      </c>
      <c r="AF124" s="165">
        <v>1.0</v>
      </c>
      <c r="AG124" s="165" t="s">
        <v>632</v>
      </c>
      <c r="AH124" s="208" t="s">
        <v>118</v>
      </c>
      <c r="AI124" s="165" t="s">
        <v>118</v>
      </c>
      <c r="AJ124" s="165" t="s">
        <v>118</v>
      </c>
      <c r="AK124" s="165" t="s">
        <v>118</v>
      </c>
      <c r="AL124" s="165" t="s">
        <v>118</v>
      </c>
      <c r="AM124" s="165" t="s">
        <v>118</v>
      </c>
      <c r="AN124" s="165" t="s">
        <v>118</v>
      </c>
      <c r="AO124" s="165" t="s">
        <v>118</v>
      </c>
      <c r="AP124" s="165" t="s">
        <v>118</v>
      </c>
      <c r="AQ124" s="165" t="s">
        <v>118</v>
      </c>
      <c r="AR124" s="165" t="s">
        <v>117</v>
      </c>
      <c r="AS124" s="165" t="s">
        <v>633</v>
      </c>
      <c r="AT124" s="165" t="s">
        <v>156</v>
      </c>
      <c r="AU124" s="164" t="s">
        <v>380</v>
      </c>
      <c r="AV124" s="165">
        <v>70.0</v>
      </c>
      <c r="AW124" s="165">
        <v>25.0</v>
      </c>
      <c r="AX124" s="165" t="s">
        <v>141</v>
      </c>
      <c r="AY124" s="165">
        <v>1554.0</v>
      </c>
      <c r="AZ124" s="171" t="s">
        <v>142</v>
      </c>
      <c r="BA124" s="165">
        <v>4.0</v>
      </c>
      <c r="BB124" s="165" t="s">
        <v>135</v>
      </c>
      <c r="BC124" s="165" t="s">
        <v>153</v>
      </c>
      <c r="BD124" s="186">
        <v>4.0</v>
      </c>
      <c r="BE124" s="165" t="s">
        <v>223</v>
      </c>
      <c r="BF124" s="165" t="s">
        <v>119</v>
      </c>
      <c r="BG124" s="165" t="s">
        <v>119</v>
      </c>
      <c r="BH124" s="186">
        <v>28.0</v>
      </c>
      <c r="BI124" s="186">
        <v>0.7</v>
      </c>
      <c r="BJ124" s="187" t="s">
        <v>128</v>
      </c>
      <c r="BK124" s="165"/>
      <c r="BL124" s="165"/>
      <c r="BM124" s="165"/>
      <c r="BN124" s="165"/>
      <c r="BO124" s="174">
        <v>4.0</v>
      </c>
      <c r="BP124" s="185" t="s">
        <v>129</v>
      </c>
      <c r="BQ124" s="174">
        <v>12.0</v>
      </c>
      <c r="BR124" s="185" t="s">
        <v>146</v>
      </c>
      <c r="BS124" s="191"/>
      <c r="BT124" s="165"/>
      <c r="BU124" s="165"/>
      <c r="BV124" s="195"/>
      <c r="BW124" s="165"/>
      <c r="BX124" s="165"/>
      <c r="BY124" s="165"/>
      <c r="BZ124" s="165"/>
      <c r="CA124" s="165"/>
      <c r="CB124" s="165"/>
      <c r="CC124" s="165"/>
      <c r="CD124" s="165"/>
      <c r="CE124" s="165"/>
    </row>
    <row r="125">
      <c r="A125" s="165" t="s">
        <v>634</v>
      </c>
      <c r="B125" s="164" t="s">
        <v>167</v>
      </c>
      <c r="C125" s="226">
        <v>45591.0</v>
      </c>
      <c r="D125" s="191">
        <v>60.0</v>
      </c>
      <c r="E125" s="165" t="s">
        <v>116</v>
      </c>
      <c r="F125" s="165">
        <v>165.0</v>
      </c>
      <c r="G125" s="195">
        <v>57.0</v>
      </c>
      <c r="H125" s="169">
        <v>20.9366391184573</v>
      </c>
      <c r="I125" s="165" t="s">
        <v>117</v>
      </c>
      <c r="J125" s="164">
        <v>3.0</v>
      </c>
      <c r="K125" s="164" t="s">
        <v>119</v>
      </c>
      <c r="L125" s="165" t="s">
        <v>117</v>
      </c>
      <c r="M125" s="165">
        <v>1.0</v>
      </c>
      <c r="N125" s="196">
        <v>44317.0</v>
      </c>
      <c r="O125" s="165">
        <v>1.0</v>
      </c>
      <c r="P125" s="164" t="s">
        <v>119</v>
      </c>
      <c r="Q125" s="165" t="s">
        <v>118</v>
      </c>
      <c r="R125" s="165" t="s">
        <v>131</v>
      </c>
      <c r="S125" s="165" t="s">
        <v>119</v>
      </c>
      <c r="T125" s="165" t="s">
        <v>118</v>
      </c>
      <c r="U125" s="165">
        <v>3.0</v>
      </c>
      <c r="V125" s="165">
        <v>1.0</v>
      </c>
      <c r="W125" s="165">
        <v>3.0</v>
      </c>
      <c r="X125" s="165">
        <v>3.0</v>
      </c>
      <c r="Y125" s="165">
        <v>3.0</v>
      </c>
      <c r="Z125" s="165">
        <v>1.0</v>
      </c>
      <c r="AA125" s="165">
        <v>1.0</v>
      </c>
      <c r="AB125" s="165">
        <v>1.0</v>
      </c>
      <c r="AC125" s="165">
        <v>1.0</v>
      </c>
      <c r="AD125" s="165">
        <v>1.0</v>
      </c>
      <c r="AE125" s="165">
        <v>1.0</v>
      </c>
      <c r="AF125" s="165">
        <v>1.0</v>
      </c>
      <c r="AG125" s="165" t="s">
        <v>635</v>
      </c>
      <c r="AH125" s="208" t="s">
        <v>118</v>
      </c>
      <c r="AI125" s="165" t="s">
        <v>118</v>
      </c>
      <c r="AJ125" s="165" t="s">
        <v>118</v>
      </c>
      <c r="AK125" s="165" t="s">
        <v>117</v>
      </c>
      <c r="AL125" s="165" t="s">
        <v>118</v>
      </c>
      <c r="AM125" s="165" t="s">
        <v>118</v>
      </c>
      <c r="AN125" s="165" t="s">
        <v>118</v>
      </c>
      <c r="AO125" s="165" t="s">
        <v>118</v>
      </c>
      <c r="AP125" s="165" t="s">
        <v>118</v>
      </c>
      <c r="AQ125" s="165" t="s">
        <v>118</v>
      </c>
      <c r="AR125" s="165" t="s">
        <v>117</v>
      </c>
      <c r="AS125" s="165" t="s">
        <v>169</v>
      </c>
      <c r="AT125" s="165" t="s">
        <v>156</v>
      </c>
      <c r="AU125" s="164" t="s">
        <v>240</v>
      </c>
      <c r="AV125" s="165">
        <v>65.0</v>
      </c>
      <c r="AW125" s="165">
        <v>24.0</v>
      </c>
      <c r="AX125" s="165" t="s">
        <v>141</v>
      </c>
      <c r="AY125" s="165">
        <v>2826.0</v>
      </c>
      <c r="AZ125" s="171" t="s">
        <v>124</v>
      </c>
      <c r="BA125" s="165">
        <v>9.0</v>
      </c>
      <c r="BB125" s="165" t="s">
        <v>125</v>
      </c>
      <c r="BC125" s="165" t="s">
        <v>157</v>
      </c>
      <c r="BD125" s="186">
        <v>7.0</v>
      </c>
      <c r="BE125" s="165" t="s">
        <v>162</v>
      </c>
      <c r="BF125" s="164">
        <v>1274.0</v>
      </c>
      <c r="BG125" s="165" t="s">
        <v>119</v>
      </c>
      <c r="BH125" s="186">
        <v>23.0</v>
      </c>
      <c r="BI125" s="186">
        <v>-0.7</v>
      </c>
      <c r="BJ125" s="187" t="s">
        <v>128</v>
      </c>
      <c r="BK125" s="165"/>
      <c r="BL125" s="165"/>
      <c r="BM125" s="165"/>
      <c r="BN125" s="165"/>
      <c r="BO125" s="174">
        <v>7.0</v>
      </c>
      <c r="BP125" s="185" t="s">
        <v>147</v>
      </c>
      <c r="BQ125" s="174">
        <v>4.0</v>
      </c>
      <c r="BR125" s="185" t="s">
        <v>129</v>
      </c>
      <c r="BS125" s="191"/>
      <c r="BT125" s="165"/>
      <c r="BU125" s="165"/>
      <c r="BV125" s="195"/>
      <c r="BW125" s="165"/>
      <c r="BX125" s="165"/>
      <c r="BY125" s="165"/>
      <c r="BZ125" s="165"/>
      <c r="CA125" s="165"/>
      <c r="CB125" s="165"/>
      <c r="CC125" s="165"/>
      <c r="CD125" s="165"/>
      <c r="CE125" s="165"/>
    </row>
    <row r="126">
      <c r="A126" s="165" t="s">
        <v>636</v>
      </c>
      <c r="B126" s="164" t="s">
        <v>167</v>
      </c>
      <c r="C126" s="226">
        <v>45591.0</v>
      </c>
      <c r="D126" s="191">
        <v>55.0</v>
      </c>
      <c r="E126" s="165" t="s">
        <v>116</v>
      </c>
      <c r="F126" s="165">
        <v>155.0</v>
      </c>
      <c r="G126" s="195">
        <v>88.0</v>
      </c>
      <c r="H126" s="169">
        <v>36.62851196670135</v>
      </c>
      <c r="I126" s="165" t="s">
        <v>117</v>
      </c>
      <c r="J126" s="165">
        <v>6.0</v>
      </c>
      <c r="K126" s="196">
        <v>45280.0</v>
      </c>
      <c r="L126" s="165" t="s">
        <v>117</v>
      </c>
      <c r="M126" s="165">
        <v>1.0</v>
      </c>
      <c r="N126" s="196">
        <v>44382.0</v>
      </c>
      <c r="O126" s="165">
        <v>1.0</v>
      </c>
      <c r="P126" s="164" t="s">
        <v>119</v>
      </c>
      <c r="Q126" s="165" t="s">
        <v>118</v>
      </c>
      <c r="R126" s="165" t="s">
        <v>131</v>
      </c>
      <c r="S126" s="165" t="s">
        <v>168</v>
      </c>
      <c r="T126" s="165" t="s">
        <v>117</v>
      </c>
      <c r="U126" s="165">
        <v>1.0</v>
      </c>
      <c r="V126" s="165">
        <v>1.0</v>
      </c>
      <c r="W126" s="165">
        <v>3.0</v>
      </c>
      <c r="X126" s="165">
        <v>3.0</v>
      </c>
      <c r="Y126" s="165">
        <v>1.0</v>
      </c>
      <c r="Z126" s="165">
        <v>1.0</v>
      </c>
      <c r="AA126" s="165">
        <v>2.0</v>
      </c>
      <c r="AB126" s="165">
        <v>1.0</v>
      </c>
      <c r="AC126" s="165">
        <v>1.0</v>
      </c>
      <c r="AD126" s="165">
        <v>1.0</v>
      </c>
      <c r="AE126" s="165">
        <v>1.0</v>
      </c>
      <c r="AF126" s="165">
        <v>1.0</v>
      </c>
      <c r="AG126" s="165" t="s">
        <v>637</v>
      </c>
      <c r="AH126" s="208" t="s">
        <v>118</v>
      </c>
      <c r="AI126" s="165" t="s">
        <v>118</v>
      </c>
      <c r="AJ126" s="165" t="s">
        <v>118</v>
      </c>
      <c r="AK126" s="165" t="s">
        <v>118</v>
      </c>
      <c r="AL126" s="165" t="s">
        <v>118</v>
      </c>
      <c r="AM126" s="165" t="s">
        <v>118</v>
      </c>
      <c r="AN126" s="165" t="s">
        <v>118</v>
      </c>
      <c r="AO126" s="165" t="s">
        <v>118</v>
      </c>
      <c r="AP126" s="165" t="s">
        <v>118</v>
      </c>
      <c r="AQ126" s="165" t="s">
        <v>118</v>
      </c>
      <c r="AR126" s="165" t="s">
        <v>118</v>
      </c>
      <c r="AS126" s="165" t="s">
        <v>119</v>
      </c>
      <c r="AT126" s="165" t="s">
        <v>118</v>
      </c>
      <c r="AU126" s="164" t="s">
        <v>638</v>
      </c>
      <c r="AV126" s="165">
        <v>30.0</v>
      </c>
      <c r="AW126" s="165">
        <v>30.0</v>
      </c>
      <c r="AX126" s="165" t="s">
        <v>141</v>
      </c>
      <c r="AY126" s="165">
        <v>2724.0</v>
      </c>
      <c r="AZ126" s="171" t="s">
        <v>165</v>
      </c>
      <c r="BA126" s="165">
        <v>15.0</v>
      </c>
      <c r="BB126" s="165" t="s">
        <v>125</v>
      </c>
      <c r="BC126" s="165" t="s">
        <v>126</v>
      </c>
      <c r="BD126" s="186">
        <v>9.0</v>
      </c>
      <c r="BE126" s="165" t="s">
        <v>127</v>
      </c>
      <c r="BF126" s="164">
        <v>1209.0</v>
      </c>
      <c r="BG126" s="165" t="s">
        <v>119</v>
      </c>
      <c r="BH126" s="186">
        <v>28.0</v>
      </c>
      <c r="BI126" s="186">
        <v>0.7</v>
      </c>
      <c r="BJ126" s="187" t="s">
        <v>128</v>
      </c>
      <c r="BK126" s="165"/>
      <c r="BL126" s="165"/>
      <c r="BM126" s="165"/>
      <c r="BN126" s="165"/>
      <c r="BO126" s="174">
        <v>9.0</v>
      </c>
      <c r="BP126" s="185" t="s">
        <v>146</v>
      </c>
      <c r="BQ126" s="174">
        <v>14.0</v>
      </c>
      <c r="BR126" s="185" t="s">
        <v>146</v>
      </c>
      <c r="BS126" s="191"/>
      <c r="BT126" s="165"/>
      <c r="BU126" s="165"/>
      <c r="BV126" s="195"/>
      <c r="BW126" s="165"/>
      <c r="BX126" s="165"/>
      <c r="BY126" s="165"/>
      <c r="BZ126" s="165"/>
      <c r="CA126" s="165"/>
      <c r="CB126" s="165"/>
      <c r="CC126" s="165"/>
      <c r="CD126" s="165"/>
      <c r="CE126" s="165"/>
    </row>
    <row r="127">
      <c r="A127" s="165" t="s">
        <v>639</v>
      </c>
      <c r="B127" s="164" t="s">
        <v>167</v>
      </c>
      <c r="C127" s="226">
        <v>45591.0</v>
      </c>
      <c r="D127" s="191">
        <v>38.0</v>
      </c>
      <c r="E127" s="165" t="s">
        <v>145</v>
      </c>
      <c r="F127" s="165">
        <v>178.0</v>
      </c>
      <c r="G127" s="195">
        <v>123.0</v>
      </c>
      <c r="H127" s="169">
        <v>38.82085595253125</v>
      </c>
      <c r="I127" s="165" t="s">
        <v>117</v>
      </c>
      <c r="J127" s="164">
        <v>3.0</v>
      </c>
      <c r="K127" s="196">
        <v>44657.0</v>
      </c>
      <c r="L127" s="165" t="s">
        <v>117</v>
      </c>
      <c r="M127" s="165">
        <v>2.0</v>
      </c>
      <c r="N127" s="196">
        <v>44044.0</v>
      </c>
      <c r="O127" s="165">
        <v>0.0</v>
      </c>
      <c r="P127" s="196">
        <v>44593.0</v>
      </c>
      <c r="Q127" s="165" t="s">
        <v>118</v>
      </c>
      <c r="R127" s="165" t="s">
        <v>131</v>
      </c>
      <c r="S127" s="165" t="s">
        <v>177</v>
      </c>
      <c r="T127" s="165" t="s">
        <v>118</v>
      </c>
      <c r="U127" s="165">
        <v>1.0</v>
      </c>
      <c r="V127" s="165">
        <v>1.0</v>
      </c>
      <c r="W127" s="165">
        <v>1.0</v>
      </c>
      <c r="X127" s="165">
        <v>2.0</v>
      </c>
      <c r="Y127" s="165">
        <v>1.0</v>
      </c>
      <c r="Z127" s="165">
        <v>1.0</v>
      </c>
      <c r="AA127" s="165">
        <v>2.0</v>
      </c>
      <c r="AB127" s="165">
        <v>1.0</v>
      </c>
      <c r="AC127" s="165">
        <v>1.0</v>
      </c>
      <c r="AD127" s="165">
        <v>1.0</v>
      </c>
      <c r="AE127" s="165">
        <v>1.0</v>
      </c>
      <c r="AF127" s="165">
        <v>1.0</v>
      </c>
      <c r="AG127" s="165" t="s">
        <v>640</v>
      </c>
      <c r="AH127" s="208" t="s">
        <v>118</v>
      </c>
      <c r="AI127" s="165" t="s">
        <v>118</v>
      </c>
      <c r="AJ127" s="165" t="s">
        <v>118</v>
      </c>
      <c r="AK127" s="165" t="s">
        <v>118</v>
      </c>
      <c r="AL127" s="165" t="s">
        <v>118</v>
      </c>
      <c r="AM127" s="165" t="s">
        <v>118</v>
      </c>
      <c r="AN127" s="165" t="s">
        <v>118</v>
      </c>
      <c r="AO127" s="165" t="s">
        <v>118</v>
      </c>
      <c r="AP127" s="165" t="s">
        <v>118</v>
      </c>
      <c r="AQ127" s="165" t="s">
        <v>118</v>
      </c>
      <c r="AR127" s="165" t="s">
        <v>118</v>
      </c>
      <c r="AS127" s="165" t="s">
        <v>119</v>
      </c>
      <c r="AT127" s="165" t="s">
        <v>118</v>
      </c>
      <c r="AU127" s="164" t="s">
        <v>641</v>
      </c>
      <c r="AV127" s="165">
        <v>70.0</v>
      </c>
      <c r="AW127" s="164">
        <v>32.0</v>
      </c>
      <c r="AX127" s="164" t="s">
        <v>141</v>
      </c>
      <c r="AY127" s="165">
        <v>0.0</v>
      </c>
      <c r="AZ127" s="171" t="s">
        <v>142</v>
      </c>
      <c r="BA127" s="165">
        <v>10.0</v>
      </c>
      <c r="BB127" s="165" t="s">
        <v>125</v>
      </c>
      <c r="BC127" s="165" t="s">
        <v>126</v>
      </c>
      <c r="BD127" s="186">
        <v>9.0</v>
      </c>
      <c r="BE127" s="165" t="s">
        <v>127</v>
      </c>
      <c r="BF127" s="164">
        <v>1547.0</v>
      </c>
      <c r="BG127" s="164">
        <v>998.0</v>
      </c>
      <c r="BH127" s="172">
        <v>26.0</v>
      </c>
      <c r="BI127" s="172">
        <v>0.2</v>
      </c>
      <c r="BJ127" s="173" t="s">
        <v>128</v>
      </c>
      <c r="BK127" s="164"/>
      <c r="BL127" s="164"/>
      <c r="BM127" s="164"/>
      <c r="BN127" s="164"/>
      <c r="BO127" s="174">
        <v>8.0</v>
      </c>
      <c r="BP127" s="185" t="s">
        <v>147</v>
      </c>
      <c r="BQ127" s="174">
        <v>8.0</v>
      </c>
      <c r="BR127" s="185" t="s">
        <v>147</v>
      </c>
      <c r="BS127" s="167"/>
      <c r="BT127" s="164"/>
      <c r="BU127" s="164"/>
      <c r="BV127" s="168"/>
      <c r="BW127" s="164"/>
      <c r="BX127" s="164"/>
      <c r="BY127" s="164"/>
      <c r="BZ127" s="164"/>
      <c r="CA127" s="164"/>
      <c r="CB127" s="164"/>
      <c r="CC127" s="164"/>
      <c r="CD127" s="164"/>
      <c r="CE127" s="164"/>
    </row>
    <row r="128">
      <c r="A128" s="144" t="s">
        <v>642</v>
      </c>
      <c r="B128" s="143" t="s">
        <v>115</v>
      </c>
      <c r="C128" s="228">
        <v>45591.0</v>
      </c>
      <c r="D128" s="199">
        <v>48.0</v>
      </c>
      <c r="E128" s="144" t="s">
        <v>116</v>
      </c>
      <c r="F128" s="144">
        <v>150.0</v>
      </c>
      <c r="G128" s="200">
        <v>52.0</v>
      </c>
      <c r="H128" s="148">
        <v>23.11111111111111</v>
      </c>
      <c r="I128" s="144" t="s">
        <v>117</v>
      </c>
      <c r="J128" s="144">
        <v>3.0</v>
      </c>
      <c r="K128" s="143" t="s">
        <v>119</v>
      </c>
      <c r="L128" s="144" t="s">
        <v>118</v>
      </c>
      <c r="M128" s="143" t="s">
        <v>119</v>
      </c>
      <c r="N128" s="143" t="s">
        <v>119</v>
      </c>
      <c r="O128" s="143" t="s">
        <v>119</v>
      </c>
      <c r="P128" s="143" t="s">
        <v>119</v>
      </c>
      <c r="Q128" s="143" t="s">
        <v>119</v>
      </c>
      <c r="R128" s="144" t="s">
        <v>120</v>
      </c>
      <c r="S128" s="144" t="s">
        <v>119</v>
      </c>
      <c r="T128" s="144" t="s">
        <v>119</v>
      </c>
      <c r="U128" s="144" t="s">
        <v>119</v>
      </c>
      <c r="V128" s="144" t="s">
        <v>119</v>
      </c>
      <c r="W128" s="144" t="s">
        <v>119</v>
      </c>
      <c r="X128" s="144" t="s">
        <v>119</v>
      </c>
      <c r="Y128" s="144" t="s">
        <v>119</v>
      </c>
      <c r="Z128" s="144" t="s">
        <v>119</v>
      </c>
      <c r="AA128" s="144" t="s">
        <v>119</v>
      </c>
      <c r="AB128" s="144" t="s">
        <v>119</v>
      </c>
      <c r="AC128" s="144" t="s">
        <v>119</v>
      </c>
      <c r="AD128" s="144" t="s">
        <v>119</v>
      </c>
      <c r="AE128" s="144" t="s">
        <v>119</v>
      </c>
      <c r="AF128" s="144" t="s">
        <v>119</v>
      </c>
      <c r="AG128" s="144" t="s">
        <v>119</v>
      </c>
      <c r="AH128" s="206" t="s">
        <v>118</v>
      </c>
      <c r="AI128" s="144" t="s">
        <v>118</v>
      </c>
      <c r="AJ128" s="144" t="s">
        <v>118</v>
      </c>
      <c r="AK128" s="144" t="s">
        <v>118</v>
      </c>
      <c r="AL128" s="144" t="s">
        <v>118</v>
      </c>
      <c r="AM128" s="144" t="s">
        <v>118</v>
      </c>
      <c r="AN128" s="144" t="s">
        <v>118</v>
      </c>
      <c r="AO128" s="144" t="s">
        <v>118</v>
      </c>
      <c r="AP128" s="144" t="s">
        <v>118</v>
      </c>
      <c r="AQ128" s="144" t="s">
        <v>118</v>
      </c>
      <c r="AR128" s="144" t="s">
        <v>118</v>
      </c>
      <c r="AS128" s="144" t="s">
        <v>119</v>
      </c>
      <c r="AT128" s="144" t="s">
        <v>117</v>
      </c>
      <c r="AU128" s="143" t="s">
        <v>643</v>
      </c>
      <c r="AV128" s="144">
        <v>90.0</v>
      </c>
      <c r="AW128" s="144">
        <v>15.0</v>
      </c>
      <c r="AX128" s="144" t="s">
        <v>123</v>
      </c>
      <c r="AY128" s="144">
        <v>296.99999999999994</v>
      </c>
      <c r="AZ128" s="151" t="s">
        <v>142</v>
      </c>
      <c r="BA128" s="144">
        <v>3.0</v>
      </c>
      <c r="BB128" s="144" t="s">
        <v>135</v>
      </c>
      <c r="BC128" s="144" t="s">
        <v>136</v>
      </c>
      <c r="BD128" s="153">
        <v>6.0</v>
      </c>
      <c r="BE128" s="144" t="s">
        <v>162</v>
      </c>
      <c r="BF128" s="144" t="s">
        <v>119</v>
      </c>
      <c r="BG128" s="144" t="s">
        <v>119</v>
      </c>
      <c r="BH128" s="153">
        <v>26.0</v>
      </c>
      <c r="BI128" s="153">
        <v>0.2</v>
      </c>
      <c r="BJ128" s="154" t="s">
        <v>128</v>
      </c>
      <c r="BK128" s="144"/>
      <c r="BL128" s="144"/>
      <c r="BM128" s="144"/>
      <c r="BN128" s="144"/>
      <c r="BO128" s="162">
        <v>0.0</v>
      </c>
      <c r="BP128" s="156" t="s">
        <v>129</v>
      </c>
      <c r="BQ128" s="162">
        <v>1.0</v>
      </c>
      <c r="BR128" s="156" t="s">
        <v>129</v>
      </c>
      <c r="BS128" s="199"/>
      <c r="BT128" s="144"/>
      <c r="BU128" s="144"/>
      <c r="BV128" s="200"/>
      <c r="BW128" s="144"/>
      <c r="BX128" s="144"/>
      <c r="BY128" s="144"/>
      <c r="BZ128" s="144"/>
      <c r="CA128" s="144"/>
      <c r="CB128" s="144"/>
      <c r="CC128" s="144"/>
      <c r="CD128" s="144"/>
      <c r="CE128" s="144"/>
    </row>
    <row r="129">
      <c r="A129" s="144" t="s">
        <v>644</v>
      </c>
      <c r="B129" s="143" t="s">
        <v>115</v>
      </c>
      <c r="C129" s="228">
        <v>45591.0</v>
      </c>
      <c r="D129" s="199">
        <v>72.0</v>
      </c>
      <c r="E129" s="144" t="s">
        <v>116</v>
      </c>
      <c r="F129" s="144">
        <v>152.0</v>
      </c>
      <c r="G129" s="200">
        <v>68.0</v>
      </c>
      <c r="H129" s="148">
        <v>29.43213296398892</v>
      </c>
      <c r="I129" s="144" t="s">
        <v>117</v>
      </c>
      <c r="J129" s="144">
        <v>5.0</v>
      </c>
      <c r="K129" s="201">
        <v>45413.0</v>
      </c>
      <c r="L129" s="144" t="s">
        <v>117</v>
      </c>
      <c r="M129" s="144">
        <v>1.0</v>
      </c>
      <c r="N129" s="201">
        <v>2021.0</v>
      </c>
      <c r="O129" s="144">
        <v>0.0</v>
      </c>
      <c r="P129" s="143" t="s">
        <v>119</v>
      </c>
      <c r="Q129" s="144" t="s">
        <v>118</v>
      </c>
      <c r="R129" s="144" t="s">
        <v>131</v>
      </c>
      <c r="S129" s="144" t="s">
        <v>132</v>
      </c>
      <c r="T129" s="144" t="s">
        <v>118</v>
      </c>
      <c r="U129" s="144">
        <v>2.0</v>
      </c>
      <c r="V129" s="144">
        <v>2.0</v>
      </c>
      <c r="W129" s="144">
        <v>3.0</v>
      </c>
      <c r="X129" s="144">
        <v>3.0</v>
      </c>
      <c r="Y129" s="144">
        <v>3.0</v>
      </c>
      <c r="Z129" s="144">
        <v>2.0</v>
      </c>
      <c r="AA129" s="144">
        <v>2.0</v>
      </c>
      <c r="AB129" s="144">
        <v>3.0</v>
      </c>
      <c r="AC129" s="144">
        <v>3.0</v>
      </c>
      <c r="AD129" s="144">
        <v>3.0</v>
      </c>
      <c r="AE129" s="144">
        <v>3.0</v>
      </c>
      <c r="AF129" s="144">
        <v>3.0</v>
      </c>
      <c r="AG129" s="144" t="s">
        <v>119</v>
      </c>
      <c r="AH129" s="206" t="s">
        <v>117</v>
      </c>
      <c r="AI129" s="144" t="s">
        <v>118</v>
      </c>
      <c r="AJ129" s="144" t="s">
        <v>118</v>
      </c>
      <c r="AK129" s="144" t="s">
        <v>118</v>
      </c>
      <c r="AL129" s="144" t="s">
        <v>118</v>
      </c>
      <c r="AM129" s="144" t="s">
        <v>118</v>
      </c>
      <c r="AN129" s="144" t="s">
        <v>118</v>
      </c>
      <c r="AO129" s="144" t="s">
        <v>117</v>
      </c>
      <c r="AP129" s="144" t="s">
        <v>118</v>
      </c>
      <c r="AQ129" s="144" t="s">
        <v>118</v>
      </c>
      <c r="AR129" s="144" t="s">
        <v>118</v>
      </c>
      <c r="AS129" s="144" t="s">
        <v>119</v>
      </c>
      <c r="AT129" s="144" t="s">
        <v>118</v>
      </c>
      <c r="AU129" s="143" t="s">
        <v>240</v>
      </c>
      <c r="AV129" s="144">
        <v>80.0</v>
      </c>
      <c r="AW129" s="144">
        <v>22.0</v>
      </c>
      <c r="AX129" s="144" t="s">
        <v>141</v>
      </c>
      <c r="AY129" s="144">
        <v>148.49999999999997</v>
      </c>
      <c r="AZ129" s="151" t="s">
        <v>142</v>
      </c>
      <c r="BA129" s="144">
        <v>10.0</v>
      </c>
      <c r="BB129" s="144" t="s">
        <v>125</v>
      </c>
      <c r="BC129" s="144" t="s">
        <v>153</v>
      </c>
      <c r="BD129" s="153">
        <v>4.0</v>
      </c>
      <c r="BE129" s="144" t="s">
        <v>264</v>
      </c>
      <c r="BF129" s="143">
        <v>43570.0</v>
      </c>
      <c r="BG129" s="144" t="s">
        <v>119</v>
      </c>
      <c r="BH129" s="153">
        <v>26.0</v>
      </c>
      <c r="BI129" s="153">
        <v>0.5</v>
      </c>
      <c r="BJ129" s="154" t="s">
        <v>128</v>
      </c>
      <c r="BK129" s="144"/>
      <c r="BL129" s="144"/>
      <c r="BM129" s="144"/>
      <c r="BN129" s="144"/>
      <c r="BO129" s="162">
        <v>5.0</v>
      </c>
      <c r="BP129" s="156" t="s">
        <v>129</v>
      </c>
      <c r="BQ129" s="162">
        <v>6.0</v>
      </c>
      <c r="BR129" s="156" t="s">
        <v>147</v>
      </c>
      <c r="BS129" s="199"/>
      <c r="BT129" s="144"/>
      <c r="BU129" s="144"/>
      <c r="BV129" s="200"/>
      <c r="BW129" s="144"/>
      <c r="BX129" s="144"/>
      <c r="BY129" s="144"/>
      <c r="BZ129" s="144"/>
      <c r="CA129" s="144"/>
      <c r="CB129" s="144"/>
      <c r="CC129" s="144"/>
      <c r="CD129" s="144"/>
      <c r="CE129" s="144"/>
    </row>
    <row r="130">
      <c r="A130" s="165" t="s">
        <v>645</v>
      </c>
      <c r="B130" s="164" t="s">
        <v>167</v>
      </c>
      <c r="C130" s="227">
        <v>45598.0</v>
      </c>
      <c r="D130" s="191">
        <v>38.0</v>
      </c>
      <c r="E130" s="165" t="s">
        <v>145</v>
      </c>
      <c r="F130" s="165">
        <v>165.0</v>
      </c>
      <c r="G130" s="195">
        <v>79.0</v>
      </c>
      <c r="H130" s="169">
        <v>29.01744719926538</v>
      </c>
      <c r="I130" s="165" t="s">
        <v>117</v>
      </c>
      <c r="J130" s="165">
        <v>3.0</v>
      </c>
      <c r="K130" s="196">
        <v>44534.0</v>
      </c>
      <c r="L130" s="165" t="s">
        <v>117</v>
      </c>
      <c r="M130" s="165">
        <v>2.0</v>
      </c>
      <c r="N130" s="164" t="s">
        <v>119</v>
      </c>
      <c r="O130" s="165" t="s">
        <v>117</v>
      </c>
      <c r="P130" s="196">
        <v>44580.0</v>
      </c>
      <c r="Q130" s="165" t="s">
        <v>118</v>
      </c>
      <c r="R130" s="165" t="s">
        <v>131</v>
      </c>
      <c r="S130" s="165" t="s">
        <v>177</v>
      </c>
      <c r="T130" s="165" t="s">
        <v>118</v>
      </c>
      <c r="U130" s="165">
        <v>2.0</v>
      </c>
      <c r="V130" s="165">
        <v>2.0</v>
      </c>
      <c r="W130" s="165">
        <v>2.0</v>
      </c>
      <c r="X130" s="165">
        <v>2.0</v>
      </c>
      <c r="Y130" s="165">
        <v>3.0</v>
      </c>
      <c r="Z130" s="165">
        <v>2.0</v>
      </c>
      <c r="AA130" s="165">
        <v>2.0</v>
      </c>
      <c r="AB130" s="165">
        <v>3.0</v>
      </c>
      <c r="AC130" s="165">
        <v>3.0</v>
      </c>
      <c r="AD130" s="165">
        <v>3.0</v>
      </c>
      <c r="AE130" s="165">
        <v>1.0</v>
      </c>
      <c r="AF130" s="165">
        <v>3.0</v>
      </c>
      <c r="AG130" s="165" t="s">
        <v>119</v>
      </c>
      <c r="AH130" s="165" t="s">
        <v>118</v>
      </c>
      <c r="AI130" s="165" t="s">
        <v>118</v>
      </c>
      <c r="AJ130" s="165" t="s">
        <v>118</v>
      </c>
      <c r="AK130" s="165" t="s">
        <v>118</v>
      </c>
      <c r="AL130" s="165" t="s">
        <v>118</v>
      </c>
      <c r="AM130" s="165" t="s">
        <v>118</v>
      </c>
      <c r="AN130" s="165" t="s">
        <v>118</v>
      </c>
      <c r="AO130" s="165" t="s">
        <v>118</v>
      </c>
      <c r="AP130" s="165" t="s">
        <v>118</v>
      </c>
      <c r="AQ130" s="165" t="s">
        <v>118</v>
      </c>
      <c r="AR130" s="165" t="s">
        <v>118</v>
      </c>
      <c r="AS130" s="165" t="s">
        <v>540</v>
      </c>
      <c r="AT130" s="165" t="s">
        <v>156</v>
      </c>
      <c r="AU130" s="164" t="s">
        <v>140</v>
      </c>
      <c r="AV130" s="165">
        <v>80.0</v>
      </c>
      <c r="AW130" s="165">
        <v>17.0</v>
      </c>
      <c r="AX130" s="165" t="s">
        <v>123</v>
      </c>
      <c r="AY130" s="165">
        <v>840.0</v>
      </c>
      <c r="AZ130" s="171" t="s">
        <v>142</v>
      </c>
      <c r="BA130" s="165">
        <v>9.0</v>
      </c>
      <c r="BB130" s="165" t="s">
        <v>125</v>
      </c>
      <c r="BC130" s="165" t="s">
        <v>157</v>
      </c>
      <c r="BD130" s="186">
        <v>7.0</v>
      </c>
      <c r="BE130" s="165" t="s">
        <v>127</v>
      </c>
      <c r="BF130" s="165" t="s">
        <v>119</v>
      </c>
      <c r="BG130" s="164">
        <v>1018.0</v>
      </c>
      <c r="BH130" s="172">
        <v>23.0</v>
      </c>
      <c r="BI130" s="172">
        <v>-0.7</v>
      </c>
      <c r="BJ130" s="173" t="s">
        <v>128</v>
      </c>
      <c r="BK130" s="164"/>
      <c r="BL130" s="164"/>
      <c r="BM130" s="164"/>
      <c r="BN130" s="164"/>
      <c r="BO130" s="174">
        <v>3.0</v>
      </c>
      <c r="BP130" s="185" t="s">
        <v>129</v>
      </c>
      <c r="BQ130" s="174">
        <v>9.0</v>
      </c>
      <c r="BR130" s="185" t="s">
        <v>147</v>
      </c>
      <c r="BS130" s="167"/>
      <c r="BT130" s="164"/>
      <c r="BU130" s="164"/>
      <c r="BV130" s="168"/>
      <c r="BW130" s="164"/>
      <c r="BX130" s="164"/>
      <c r="BY130" s="164"/>
      <c r="BZ130" s="164"/>
      <c r="CA130" s="164"/>
      <c r="CB130" s="164"/>
      <c r="CC130" s="164"/>
      <c r="CD130" s="164"/>
      <c r="CE130" s="164"/>
    </row>
    <row r="131">
      <c r="A131" s="165" t="s">
        <v>646</v>
      </c>
      <c r="B131" s="164" t="s">
        <v>167</v>
      </c>
      <c r="C131" s="227">
        <v>45598.0</v>
      </c>
      <c r="D131" s="191">
        <v>45.0</v>
      </c>
      <c r="E131" s="165" t="s">
        <v>145</v>
      </c>
      <c r="F131" s="165">
        <v>177.0</v>
      </c>
      <c r="G131" s="195">
        <v>80.0</v>
      </c>
      <c r="H131" s="169">
        <v>25.535446391522232</v>
      </c>
      <c r="I131" s="165" t="s">
        <v>117</v>
      </c>
      <c r="J131" s="165">
        <v>2.0</v>
      </c>
      <c r="K131" s="196">
        <v>44531.0</v>
      </c>
      <c r="L131" s="165" t="s">
        <v>117</v>
      </c>
      <c r="M131" s="165">
        <v>3.0</v>
      </c>
      <c r="N131" s="196">
        <v>44531.0</v>
      </c>
      <c r="O131" s="165">
        <v>2.0</v>
      </c>
      <c r="P131" s="196">
        <v>45352.0</v>
      </c>
      <c r="Q131" s="165" t="s">
        <v>118</v>
      </c>
      <c r="R131" s="165" t="s">
        <v>131</v>
      </c>
      <c r="S131" s="165" t="s">
        <v>168</v>
      </c>
      <c r="T131" s="165" t="s">
        <v>118</v>
      </c>
      <c r="U131" s="165">
        <v>2.0</v>
      </c>
      <c r="V131" s="165">
        <v>1.0</v>
      </c>
      <c r="W131" s="165">
        <v>3.0</v>
      </c>
      <c r="X131" s="165">
        <v>3.0</v>
      </c>
      <c r="Y131" s="165">
        <v>1.0</v>
      </c>
      <c r="Z131" s="165">
        <v>2.0</v>
      </c>
      <c r="AA131" s="165">
        <v>2.0</v>
      </c>
      <c r="AB131" s="165">
        <v>3.0</v>
      </c>
      <c r="AC131" s="165">
        <v>3.0</v>
      </c>
      <c r="AD131" s="165">
        <v>3.0</v>
      </c>
      <c r="AE131" s="165">
        <v>1.0</v>
      </c>
      <c r="AF131" s="165">
        <v>3.0</v>
      </c>
      <c r="AG131" s="165" t="s">
        <v>119</v>
      </c>
      <c r="AH131" s="165" t="s">
        <v>118</v>
      </c>
      <c r="AI131" s="165" t="s">
        <v>118</v>
      </c>
      <c r="AJ131" s="165" t="s">
        <v>118</v>
      </c>
      <c r="AK131" s="165" t="s">
        <v>118</v>
      </c>
      <c r="AL131" s="165" t="s">
        <v>118</v>
      </c>
      <c r="AM131" s="165" t="s">
        <v>118</v>
      </c>
      <c r="AN131" s="165" t="s">
        <v>118</v>
      </c>
      <c r="AO131" s="165" t="s">
        <v>118</v>
      </c>
      <c r="AP131" s="165" t="s">
        <v>118</v>
      </c>
      <c r="AQ131" s="165" t="s">
        <v>118</v>
      </c>
      <c r="AR131" s="165" t="s">
        <v>118</v>
      </c>
      <c r="AS131" s="165" t="s">
        <v>518</v>
      </c>
      <c r="AT131" s="165" t="s">
        <v>118</v>
      </c>
      <c r="AU131" s="164" t="s">
        <v>240</v>
      </c>
      <c r="AV131" s="165">
        <v>65.0</v>
      </c>
      <c r="AW131" s="165">
        <v>28.0</v>
      </c>
      <c r="AX131" s="165" t="s">
        <v>141</v>
      </c>
      <c r="AY131" s="165">
        <v>237.59999999999997</v>
      </c>
      <c r="AZ131" s="171" t="s">
        <v>142</v>
      </c>
      <c r="BA131" s="165">
        <v>8.0</v>
      </c>
      <c r="BB131" s="165" t="s">
        <v>125</v>
      </c>
      <c r="BC131" s="165" t="s">
        <v>126</v>
      </c>
      <c r="BD131" s="186">
        <v>9.0</v>
      </c>
      <c r="BE131" s="165" t="s">
        <v>219</v>
      </c>
      <c r="BF131" s="164">
        <v>1067.0</v>
      </c>
      <c r="BG131" s="164">
        <v>246.0</v>
      </c>
      <c r="BH131" s="172">
        <v>28.0</v>
      </c>
      <c r="BI131" s="172">
        <v>1.2</v>
      </c>
      <c r="BJ131" s="173" t="s">
        <v>128</v>
      </c>
      <c r="BK131" s="164"/>
      <c r="BL131" s="164"/>
      <c r="BM131" s="164"/>
      <c r="BN131" s="164"/>
      <c r="BO131" s="174">
        <v>11.0</v>
      </c>
      <c r="BP131" s="185" t="s">
        <v>146</v>
      </c>
      <c r="BQ131" s="174">
        <v>15.0</v>
      </c>
      <c r="BR131" s="185" t="s">
        <v>192</v>
      </c>
      <c r="BS131" s="167"/>
      <c r="BT131" s="164"/>
      <c r="BU131" s="164"/>
      <c r="BV131" s="168"/>
      <c r="BW131" s="164"/>
      <c r="BX131" s="164"/>
      <c r="BY131" s="164"/>
      <c r="BZ131" s="164"/>
      <c r="CA131" s="164"/>
      <c r="CB131" s="164"/>
      <c r="CC131" s="164"/>
      <c r="CD131" s="164"/>
      <c r="CE131" s="164"/>
    </row>
    <row r="132">
      <c r="A132" s="144" t="s">
        <v>647</v>
      </c>
      <c r="B132" s="143" t="s">
        <v>115</v>
      </c>
      <c r="C132" s="229">
        <v>45598.0</v>
      </c>
      <c r="D132" s="199">
        <v>46.0</v>
      </c>
      <c r="E132" s="144" t="s">
        <v>116</v>
      </c>
      <c r="F132" s="144">
        <v>150.0</v>
      </c>
      <c r="G132" s="200">
        <v>52.0</v>
      </c>
      <c r="H132" s="148">
        <v>23.11111111111111</v>
      </c>
      <c r="I132" s="144" t="s">
        <v>117</v>
      </c>
      <c r="J132" s="144">
        <v>3.0</v>
      </c>
      <c r="K132" s="143" t="s">
        <v>119</v>
      </c>
      <c r="L132" s="144" t="s">
        <v>118</v>
      </c>
      <c r="M132" s="143" t="s">
        <v>119</v>
      </c>
      <c r="N132" s="143" t="s">
        <v>119</v>
      </c>
      <c r="O132" s="143" t="s">
        <v>119</v>
      </c>
      <c r="P132" s="143" t="s">
        <v>119</v>
      </c>
      <c r="Q132" s="143" t="s">
        <v>119</v>
      </c>
      <c r="R132" s="144" t="s">
        <v>120</v>
      </c>
      <c r="S132" s="144" t="s">
        <v>119</v>
      </c>
      <c r="T132" s="144" t="s">
        <v>119</v>
      </c>
      <c r="U132" s="144" t="s">
        <v>119</v>
      </c>
      <c r="V132" s="144" t="s">
        <v>119</v>
      </c>
      <c r="W132" s="144" t="s">
        <v>119</v>
      </c>
      <c r="X132" s="144" t="s">
        <v>119</v>
      </c>
      <c r="Y132" s="144" t="s">
        <v>119</v>
      </c>
      <c r="Z132" s="144" t="s">
        <v>119</v>
      </c>
      <c r="AA132" s="144" t="s">
        <v>119</v>
      </c>
      <c r="AB132" s="144" t="s">
        <v>119</v>
      </c>
      <c r="AC132" s="144" t="s">
        <v>119</v>
      </c>
      <c r="AD132" s="144" t="s">
        <v>119</v>
      </c>
      <c r="AE132" s="144" t="s">
        <v>119</v>
      </c>
      <c r="AF132" s="144" t="s">
        <v>119</v>
      </c>
      <c r="AG132" s="144" t="s">
        <v>119</v>
      </c>
      <c r="AH132" s="206" t="s">
        <v>118</v>
      </c>
      <c r="AI132" s="144" t="s">
        <v>118</v>
      </c>
      <c r="AJ132" s="144" t="s">
        <v>118</v>
      </c>
      <c r="AK132" s="144" t="s">
        <v>118</v>
      </c>
      <c r="AL132" s="144" t="s">
        <v>118</v>
      </c>
      <c r="AM132" s="144" t="s">
        <v>118</v>
      </c>
      <c r="AN132" s="144" t="s">
        <v>118</v>
      </c>
      <c r="AO132" s="144" t="s">
        <v>118</v>
      </c>
      <c r="AP132" s="144" t="s">
        <v>118</v>
      </c>
      <c r="AQ132" s="144" t="s">
        <v>118</v>
      </c>
      <c r="AR132" s="144" t="s">
        <v>118</v>
      </c>
      <c r="AS132" s="144" t="s">
        <v>119</v>
      </c>
      <c r="AT132" s="144" t="s">
        <v>117</v>
      </c>
      <c r="AU132" s="143" t="s">
        <v>643</v>
      </c>
      <c r="AV132" s="144">
        <v>90.0</v>
      </c>
      <c r="AW132" s="144">
        <v>15.0</v>
      </c>
      <c r="AX132" s="144" t="s">
        <v>123</v>
      </c>
      <c r="AY132" s="144">
        <v>296.99999999999994</v>
      </c>
      <c r="AZ132" s="151" t="s">
        <v>142</v>
      </c>
      <c r="BA132" s="144">
        <v>3.0</v>
      </c>
      <c r="BB132" s="144" t="s">
        <v>135</v>
      </c>
      <c r="BC132" s="144" t="s">
        <v>136</v>
      </c>
      <c r="BD132" s="153">
        <v>6.0</v>
      </c>
      <c r="BE132" s="144" t="s">
        <v>162</v>
      </c>
      <c r="BF132" s="144" t="s">
        <v>119</v>
      </c>
      <c r="BG132" s="144" t="s">
        <v>119</v>
      </c>
      <c r="BH132" s="153">
        <v>22.0</v>
      </c>
      <c r="BI132" s="153">
        <v>-0.8</v>
      </c>
      <c r="BJ132" s="154" t="s">
        <v>128</v>
      </c>
      <c r="BK132" s="144"/>
      <c r="BL132" s="144"/>
      <c r="BM132" s="144"/>
      <c r="BN132" s="144"/>
      <c r="BO132" s="162">
        <v>2.0</v>
      </c>
      <c r="BP132" s="163" t="s">
        <v>129</v>
      </c>
      <c r="BQ132" s="162">
        <v>3.0</v>
      </c>
      <c r="BR132" s="163" t="s">
        <v>129</v>
      </c>
      <c r="BS132" s="199"/>
      <c r="BT132" s="144"/>
      <c r="BU132" s="144"/>
      <c r="BV132" s="200"/>
      <c r="BW132" s="144"/>
      <c r="BX132" s="144"/>
      <c r="BY132" s="144"/>
      <c r="BZ132" s="144"/>
      <c r="CA132" s="144"/>
      <c r="CB132" s="144"/>
      <c r="CC132" s="144"/>
      <c r="CD132" s="144"/>
      <c r="CE132" s="144"/>
    </row>
    <row r="133">
      <c r="A133" s="165" t="s">
        <v>648</v>
      </c>
      <c r="B133" s="164" t="s">
        <v>167</v>
      </c>
      <c r="C133" s="230">
        <v>45605.0</v>
      </c>
      <c r="D133" s="191">
        <v>58.0</v>
      </c>
      <c r="E133" s="165" t="s">
        <v>116</v>
      </c>
      <c r="F133" s="165">
        <v>158.0</v>
      </c>
      <c r="G133" s="195">
        <v>77.0</v>
      </c>
      <c r="H133" s="169">
        <v>30.84441595898093</v>
      </c>
      <c r="I133" s="165" t="s">
        <v>117</v>
      </c>
      <c r="J133" s="165">
        <v>3.0</v>
      </c>
      <c r="K133" s="196">
        <v>44562.0</v>
      </c>
      <c r="L133" s="165" t="s">
        <v>117</v>
      </c>
      <c r="M133" s="165">
        <v>4.0</v>
      </c>
      <c r="N133" s="196">
        <v>44013.0</v>
      </c>
      <c r="O133" s="165">
        <v>0.0</v>
      </c>
      <c r="P133" s="196">
        <v>45292.0</v>
      </c>
      <c r="Q133" s="165" t="s">
        <v>118</v>
      </c>
      <c r="R133" s="165" t="s">
        <v>131</v>
      </c>
      <c r="S133" s="165" t="s">
        <v>177</v>
      </c>
      <c r="T133" s="165" t="s">
        <v>117</v>
      </c>
      <c r="U133" s="165">
        <v>2.0</v>
      </c>
      <c r="V133" s="165">
        <v>1.0</v>
      </c>
      <c r="W133" s="165">
        <v>3.0</v>
      </c>
      <c r="X133" s="165">
        <v>3.0</v>
      </c>
      <c r="Y133" s="165">
        <v>1.0</v>
      </c>
      <c r="Z133" s="165">
        <v>2.0</v>
      </c>
      <c r="AA133" s="165">
        <v>2.0</v>
      </c>
      <c r="AB133" s="165">
        <v>1.0</v>
      </c>
      <c r="AC133" s="165">
        <v>3.0</v>
      </c>
      <c r="AD133" s="165">
        <v>2.0</v>
      </c>
      <c r="AE133" s="165">
        <v>1.0</v>
      </c>
      <c r="AF133" s="165">
        <v>3.0</v>
      </c>
      <c r="AG133" s="165" t="s">
        <v>119</v>
      </c>
      <c r="AH133" s="208" t="s">
        <v>117</v>
      </c>
      <c r="AI133" s="165" t="s">
        <v>118</v>
      </c>
      <c r="AJ133" s="165" t="s">
        <v>118</v>
      </c>
      <c r="AK133" s="165" t="s">
        <v>117</v>
      </c>
      <c r="AL133" s="165" t="s">
        <v>118</v>
      </c>
      <c r="AM133" s="165" t="s">
        <v>118</v>
      </c>
      <c r="AN133" s="165" t="s">
        <v>118</v>
      </c>
      <c r="AO133" s="165" t="s">
        <v>117</v>
      </c>
      <c r="AP133" s="165" t="s">
        <v>117</v>
      </c>
      <c r="AQ133" s="165" t="s">
        <v>118</v>
      </c>
      <c r="AR133" s="165" t="s">
        <v>117</v>
      </c>
      <c r="AS133" s="165" t="s">
        <v>649</v>
      </c>
      <c r="AT133" s="165" t="s">
        <v>118</v>
      </c>
      <c r="AU133" s="164" t="s">
        <v>170</v>
      </c>
      <c r="AV133" s="165">
        <v>80.0</v>
      </c>
      <c r="AW133" s="164">
        <v>25.0</v>
      </c>
      <c r="AX133" s="164" t="s">
        <v>141</v>
      </c>
      <c r="AY133" s="165">
        <v>426.0</v>
      </c>
      <c r="AZ133" s="171" t="s">
        <v>142</v>
      </c>
      <c r="BA133" s="165">
        <v>12.0</v>
      </c>
      <c r="BB133" s="165" t="s">
        <v>125</v>
      </c>
      <c r="BC133" s="165" t="s">
        <v>126</v>
      </c>
      <c r="BD133" s="186">
        <v>9.0</v>
      </c>
      <c r="BE133" s="165" t="s">
        <v>162</v>
      </c>
      <c r="BF133" s="164">
        <v>1592.0</v>
      </c>
      <c r="BG133" s="164">
        <v>313.0</v>
      </c>
      <c r="BH133" s="172">
        <v>27.0</v>
      </c>
      <c r="BI133" s="172">
        <v>0.5</v>
      </c>
      <c r="BJ133" s="173" t="s">
        <v>128</v>
      </c>
      <c r="BK133" s="164"/>
      <c r="BL133" s="164"/>
      <c r="BM133" s="164"/>
      <c r="BN133" s="164"/>
      <c r="BO133" s="174">
        <v>9.0</v>
      </c>
      <c r="BP133" s="185" t="s">
        <v>146</v>
      </c>
      <c r="BQ133" s="174">
        <v>6.0</v>
      </c>
      <c r="BR133" s="185" t="s">
        <v>147</v>
      </c>
      <c r="BS133" s="167"/>
      <c r="BT133" s="164"/>
      <c r="BU133" s="164"/>
      <c r="BV133" s="168"/>
      <c r="BW133" s="164"/>
      <c r="BX133" s="164"/>
      <c r="BY133" s="164"/>
      <c r="BZ133" s="164"/>
      <c r="CA133" s="164"/>
      <c r="CB133" s="164"/>
      <c r="CC133" s="164"/>
      <c r="CD133" s="164"/>
      <c r="CE133" s="164"/>
    </row>
    <row r="134">
      <c r="A134" s="144" t="s">
        <v>650</v>
      </c>
      <c r="B134" s="143" t="s">
        <v>115</v>
      </c>
      <c r="C134" s="229">
        <v>45605.0</v>
      </c>
      <c r="D134" s="199">
        <v>51.0</v>
      </c>
      <c r="E134" s="144" t="s">
        <v>145</v>
      </c>
      <c r="F134" s="144">
        <v>170.0</v>
      </c>
      <c r="G134" s="200">
        <v>95.0</v>
      </c>
      <c r="H134" s="148">
        <v>32.8719723183391</v>
      </c>
      <c r="I134" s="144" t="s">
        <v>117</v>
      </c>
      <c r="J134" s="144">
        <v>2.0</v>
      </c>
      <c r="K134" s="201">
        <v>44472.0</v>
      </c>
      <c r="L134" s="144" t="s">
        <v>118</v>
      </c>
      <c r="M134" s="143" t="s">
        <v>119</v>
      </c>
      <c r="N134" s="143" t="s">
        <v>119</v>
      </c>
      <c r="O134" s="143" t="s">
        <v>119</v>
      </c>
      <c r="P134" s="143" t="s">
        <v>119</v>
      </c>
      <c r="Q134" s="143" t="s">
        <v>119</v>
      </c>
      <c r="R134" s="144" t="s">
        <v>120</v>
      </c>
      <c r="S134" s="144" t="s">
        <v>119</v>
      </c>
      <c r="T134" s="144" t="s">
        <v>119</v>
      </c>
      <c r="U134" s="144" t="s">
        <v>119</v>
      </c>
      <c r="V134" s="144" t="s">
        <v>119</v>
      </c>
      <c r="W134" s="144" t="s">
        <v>119</v>
      </c>
      <c r="X134" s="144" t="s">
        <v>119</v>
      </c>
      <c r="Y134" s="144" t="s">
        <v>119</v>
      </c>
      <c r="Z134" s="144" t="s">
        <v>119</v>
      </c>
      <c r="AA134" s="144" t="s">
        <v>119</v>
      </c>
      <c r="AB134" s="144" t="s">
        <v>119</v>
      </c>
      <c r="AC134" s="144" t="s">
        <v>119</v>
      </c>
      <c r="AD134" s="144" t="s">
        <v>119</v>
      </c>
      <c r="AE134" s="144" t="s">
        <v>119</v>
      </c>
      <c r="AF134" s="144" t="s">
        <v>119</v>
      </c>
      <c r="AG134" s="144" t="s">
        <v>119</v>
      </c>
      <c r="AH134" s="206" t="s">
        <v>118</v>
      </c>
      <c r="AI134" s="144" t="s">
        <v>118</v>
      </c>
      <c r="AJ134" s="144" t="s">
        <v>118</v>
      </c>
      <c r="AK134" s="144" t="s">
        <v>118</v>
      </c>
      <c r="AL134" s="144" t="s">
        <v>118</v>
      </c>
      <c r="AM134" s="144" t="s">
        <v>118</v>
      </c>
      <c r="AN134" s="144" t="s">
        <v>118</v>
      </c>
      <c r="AO134" s="144" t="s">
        <v>118</v>
      </c>
      <c r="AP134" s="144" t="s">
        <v>118</v>
      </c>
      <c r="AQ134" s="144" t="s">
        <v>118</v>
      </c>
      <c r="AR134" s="144" t="s">
        <v>118</v>
      </c>
      <c r="AS134" s="144" t="s">
        <v>119</v>
      </c>
      <c r="AT134" s="144" t="s">
        <v>118</v>
      </c>
      <c r="AU134" s="143" t="s">
        <v>122</v>
      </c>
      <c r="AV134" s="144">
        <v>90.0</v>
      </c>
      <c r="AW134" s="144">
        <v>16.0</v>
      </c>
      <c r="AX134" s="144" t="s">
        <v>123</v>
      </c>
      <c r="AY134" s="144">
        <v>1779.0</v>
      </c>
      <c r="AZ134" s="151" t="s">
        <v>124</v>
      </c>
      <c r="BA134" s="144">
        <v>3.0</v>
      </c>
      <c r="BB134" s="144" t="s">
        <v>135</v>
      </c>
      <c r="BC134" s="144" t="s">
        <v>157</v>
      </c>
      <c r="BD134" s="153">
        <v>7.0</v>
      </c>
      <c r="BE134" s="144" t="s">
        <v>127</v>
      </c>
      <c r="BF134" s="144" t="s">
        <v>119</v>
      </c>
      <c r="BG134" s="144" t="s">
        <v>119</v>
      </c>
      <c r="BH134" s="153">
        <v>27.0</v>
      </c>
      <c r="BI134" s="153">
        <v>0.5</v>
      </c>
      <c r="BJ134" s="154" t="s">
        <v>128</v>
      </c>
      <c r="BK134" s="144"/>
      <c r="BL134" s="144"/>
      <c r="BM134" s="144"/>
      <c r="BN134" s="144"/>
      <c r="BO134" s="162">
        <v>0.0</v>
      </c>
      <c r="BP134" s="156" t="s">
        <v>129</v>
      </c>
      <c r="BQ134" s="162">
        <v>1.0</v>
      </c>
      <c r="BR134" s="156" t="s">
        <v>129</v>
      </c>
      <c r="BS134" s="199"/>
      <c r="BT134" s="144"/>
      <c r="BU134" s="144"/>
      <c r="BV134" s="200"/>
      <c r="BW134" s="144"/>
      <c r="BX134" s="144"/>
      <c r="BY134" s="144"/>
      <c r="BZ134" s="144"/>
      <c r="CA134" s="144"/>
      <c r="CB134" s="144"/>
      <c r="CC134" s="144"/>
      <c r="CD134" s="144"/>
      <c r="CE134" s="144"/>
    </row>
    <row r="135">
      <c r="A135" s="165" t="s">
        <v>651</v>
      </c>
      <c r="B135" s="164" t="s">
        <v>167</v>
      </c>
      <c r="C135" s="230">
        <v>45619.0</v>
      </c>
      <c r="D135" s="191">
        <v>47.0</v>
      </c>
      <c r="E135" s="165" t="s">
        <v>116</v>
      </c>
      <c r="F135" s="165">
        <v>165.0</v>
      </c>
      <c r="G135" s="195">
        <v>69.0</v>
      </c>
      <c r="H135" s="169">
        <v>25.34435261707989</v>
      </c>
      <c r="I135" s="165" t="s">
        <v>117</v>
      </c>
      <c r="J135" s="165">
        <v>4.0</v>
      </c>
      <c r="K135" s="196">
        <v>45139.0</v>
      </c>
      <c r="L135" s="165" t="s">
        <v>117</v>
      </c>
      <c r="M135" s="165">
        <v>2.0</v>
      </c>
      <c r="N135" s="196">
        <v>43983.0</v>
      </c>
      <c r="O135" s="165">
        <v>0.0</v>
      </c>
      <c r="P135" s="196">
        <v>44593.0</v>
      </c>
      <c r="Q135" s="165" t="s">
        <v>118</v>
      </c>
      <c r="R135" s="165" t="s">
        <v>131</v>
      </c>
      <c r="S135" s="165" t="s">
        <v>177</v>
      </c>
      <c r="T135" s="165" t="s">
        <v>118</v>
      </c>
      <c r="U135" s="165">
        <v>2.0</v>
      </c>
      <c r="V135" s="165">
        <v>3.0</v>
      </c>
      <c r="W135" s="165">
        <v>3.0</v>
      </c>
      <c r="X135" s="165">
        <v>3.0</v>
      </c>
      <c r="Y135" s="165">
        <v>3.0</v>
      </c>
      <c r="Z135" s="165">
        <v>1.0</v>
      </c>
      <c r="AA135" s="165">
        <v>3.0</v>
      </c>
      <c r="AB135" s="165">
        <v>1.0</v>
      </c>
      <c r="AC135" s="165">
        <v>3.0</v>
      </c>
      <c r="AD135" s="165">
        <v>1.0</v>
      </c>
      <c r="AE135" s="165">
        <v>1.0</v>
      </c>
      <c r="AF135" s="165">
        <v>1.0</v>
      </c>
      <c r="AG135" s="165" t="s">
        <v>119</v>
      </c>
      <c r="AH135" s="165" t="s">
        <v>118</v>
      </c>
      <c r="AI135" s="165" t="s">
        <v>118</v>
      </c>
      <c r="AJ135" s="165" t="s">
        <v>118</v>
      </c>
      <c r="AK135" s="165" t="s">
        <v>118</v>
      </c>
      <c r="AL135" s="165" t="s">
        <v>118</v>
      </c>
      <c r="AM135" s="165" t="s">
        <v>118</v>
      </c>
      <c r="AN135" s="165" t="s">
        <v>118</v>
      </c>
      <c r="AO135" s="165" t="s">
        <v>118</v>
      </c>
      <c r="AP135" s="165" t="s">
        <v>118</v>
      </c>
      <c r="AQ135" s="165" t="s">
        <v>118</v>
      </c>
      <c r="AR135" s="165" t="s">
        <v>117</v>
      </c>
      <c r="AS135" s="165" t="s">
        <v>531</v>
      </c>
      <c r="AT135" s="165" t="s">
        <v>118</v>
      </c>
      <c r="AU135" s="164" t="s">
        <v>386</v>
      </c>
      <c r="AV135" s="165">
        <v>90.0</v>
      </c>
      <c r="AW135" s="165">
        <v>23.0</v>
      </c>
      <c r="AX135" s="165" t="s">
        <v>141</v>
      </c>
      <c r="AY135" s="165">
        <v>39.599999999999994</v>
      </c>
      <c r="AZ135" s="171" t="s">
        <v>142</v>
      </c>
      <c r="BA135" s="165">
        <v>8.0</v>
      </c>
      <c r="BB135" s="165" t="s">
        <v>125</v>
      </c>
      <c r="BC135" s="165" t="s">
        <v>201</v>
      </c>
      <c r="BD135" s="186">
        <v>3.0</v>
      </c>
      <c r="BE135" s="165" t="s">
        <v>127</v>
      </c>
      <c r="BF135" s="164">
        <v>1636.0</v>
      </c>
      <c r="BG135" s="164">
        <v>1026.0</v>
      </c>
      <c r="BH135" s="172">
        <v>24.0</v>
      </c>
      <c r="BI135" s="172">
        <v>-0.4</v>
      </c>
      <c r="BJ135" s="173" t="s">
        <v>128</v>
      </c>
      <c r="BK135" s="164"/>
      <c r="BL135" s="164"/>
      <c r="BM135" s="164"/>
      <c r="BN135" s="164"/>
      <c r="BO135" s="174">
        <v>7.0</v>
      </c>
      <c r="BP135" s="185" t="s">
        <v>147</v>
      </c>
      <c r="BQ135" s="174">
        <v>6.0</v>
      </c>
      <c r="BR135" s="185" t="s">
        <v>147</v>
      </c>
      <c r="BS135" s="167"/>
      <c r="BT135" s="164"/>
      <c r="BU135" s="164"/>
      <c r="BV135" s="168"/>
      <c r="BW135" s="164"/>
      <c r="BX135" s="164"/>
      <c r="BY135" s="164"/>
      <c r="BZ135" s="164"/>
      <c r="CA135" s="164"/>
      <c r="CB135" s="164"/>
      <c r="CC135" s="164"/>
      <c r="CD135" s="164"/>
      <c r="CE135" s="164"/>
    </row>
    <row r="136">
      <c r="A136" s="165" t="s">
        <v>652</v>
      </c>
      <c r="B136" s="164" t="s">
        <v>167</v>
      </c>
      <c r="C136" s="230">
        <v>45619.0</v>
      </c>
      <c r="D136" s="191">
        <v>41.0</v>
      </c>
      <c r="E136" s="165" t="s">
        <v>145</v>
      </c>
      <c r="F136" s="165">
        <v>170.0</v>
      </c>
      <c r="G136" s="195">
        <v>107.0</v>
      </c>
      <c r="H136" s="169">
        <v>37.0242214532872</v>
      </c>
      <c r="I136" s="165" t="s">
        <v>117</v>
      </c>
      <c r="J136" s="165">
        <v>6.0</v>
      </c>
      <c r="K136" s="196">
        <v>45413.0</v>
      </c>
      <c r="L136" s="165" t="s">
        <v>117</v>
      </c>
      <c r="M136" s="165">
        <v>1.0</v>
      </c>
      <c r="N136" s="196">
        <v>44197.0</v>
      </c>
      <c r="O136" s="165">
        <v>0.0</v>
      </c>
      <c r="P136" s="164" t="s">
        <v>119</v>
      </c>
      <c r="Q136" s="165" t="s">
        <v>118</v>
      </c>
      <c r="R136" s="165" t="s">
        <v>131</v>
      </c>
      <c r="S136" s="165" t="s">
        <v>168</v>
      </c>
      <c r="T136" s="165" t="s">
        <v>118</v>
      </c>
      <c r="U136" s="165">
        <v>3.0</v>
      </c>
      <c r="V136" s="165">
        <v>2.0</v>
      </c>
      <c r="W136" s="165">
        <v>3.0</v>
      </c>
      <c r="X136" s="165">
        <v>2.0</v>
      </c>
      <c r="Y136" s="165">
        <v>1.0</v>
      </c>
      <c r="Z136" s="165">
        <v>2.0</v>
      </c>
      <c r="AA136" s="165">
        <v>3.0</v>
      </c>
      <c r="AB136" s="165">
        <v>1.0</v>
      </c>
      <c r="AC136" s="165">
        <v>1.0</v>
      </c>
      <c r="AD136" s="165">
        <v>1.0</v>
      </c>
      <c r="AE136" s="165">
        <v>3.0</v>
      </c>
      <c r="AF136" s="165">
        <v>1.0</v>
      </c>
      <c r="AG136" s="165" t="s">
        <v>119</v>
      </c>
      <c r="AH136" s="165" t="s">
        <v>118</v>
      </c>
      <c r="AI136" s="165" t="s">
        <v>118</v>
      </c>
      <c r="AJ136" s="165" t="s">
        <v>118</v>
      </c>
      <c r="AK136" s="165" t="s">
        <v>118</v>
      </c>
      <c r="AL136" s="165" t="s">
        <v>118</v>
      </c>
      <c r="AM136" s="165" t="s">
        <v>118</v>
      </c>
      <c r="AN136" s="165" t="s">
        <v>118</v>
      </c>
      <c r="AO136" s="165" t="s">
        <v>118</v>
      </c>
      <c r="AP136" s="165" t="s">
        <v>118</v>
      </c>
      <c r="AQ136" s="165" t="s">
        <v>118</v>
      </c>
      <c r="AR136" s="165" t="s">
        <v>118</v>
      </c>
      <c r="AS136" s="165" t="s">
        <v>119</v>
      </c>
      <c r="AT136" s="165" t="s">
        <v>156</v>
      </c>
      <c r="AU136" s="164" t="s">
        <v>122</v>
      </c>
      <c r="AV136" s="165">
        <v>95.0</v>
      </c>
      <c r="AW136" s="165">
        <v>25.0</v>
      </c>
      <c r="AX136" s="165" t="s">
        <v>141</v>
      </c>
      <c r="AY136" s="165">
        <v>346.49999999999994</v>
      </c>
      <c r="AZ136" s="171" t="s">
        <v>142</v>
      </c>
      <c r="BA136" s="165">
        <v>4.0</v>
      </c>
      <c r="BB136" s="165" t="s">
        <v>135</v>
      </c>
      <c r="BC136" s="165" t="s">
        <v>201</v>
      </c>
      <c r="BD136" s="186">
        <v>3.0</v>
      </c>
      <c r="BE136" s="165" t="s">
        <v>127</v>
      </c>
      <c r="BF136" s="164">
        <v>1422.0</v>
      </c>
      <c r="BG136" s="165" t="s">
        <v>119</v>
      </c>
      <c r="BH136" s="186">
        <v>26.0</v>
      </c>
      <c r="BI136" s="186">
        <v>0.9</v>
      </c>
      <c r="BJ136" s="187" t="s">
        <v>128</v>
      </c>
      <c r="BK136" s="165"/>
      <c r="BL136" s="165"/>
      <c r="BM136" s="165"/>
      <c r="BN136" s="165"/>
      <c r="BO136" s="174">
        <v>13.0</v>
      </c>
      <c r="BP136" s="185" t="s">
        <v>146</v>
      </c>
      <c r="BQ136" s="174">
        <v>12.0</v>
      </c>
      <c r="BR136" s="185" t="s">
        <v>146</v>
      </c>
      <c r="BS136" s="191"/>
      <c r="BT136" s="165"/>
      <c r="BU136" s="165"/>
      <c r="BV136" s="195"/>
      <c r="BW136" s="165"/>
      <c r="BX136" s="165"/>
      <c r="BY136" s="165"/>
      <c r="BZ136" s="165"/>
      <c r="CA136" s="165"/>
      <c r="CB136" s="165"/>
      <c r="CC136" s="165"/>
      <c r="CD136" s="165"/>
      <c r="CE136" s="165"/>
    </row>
    <row r="137">
      <c r="A137" s="165" t="s">
        <v>653</v>
      </c>
      <c r="B137" s="164" t="s">
        <v>167</v>
      </c>
      <c r="C137" s="230">
        <v>45619.0</v>
      </c>
      <c r="D137" s="191">
        <v>40.0</v>
      </c>
      <c r="E137" s="165" t="s">
        <v>116</v>
      </c>
      <c r="F137" s="165">
        <v>160.0</v>
      </c>
      <c r="G137" s="195">
        <v>77.0</v>
      </c>
      <c r="H137" s="169">
        <v>30.078125</v>
      </c>
      <c r="I137" s="165" t="s">
        <v>117</v>
      </c>
      <c r="J137" s="165">
        <v>2.0</v>
      </c>
      <c r="K137" s="164" t="s">
        <v>119</v>
      </c>
      <c r="L137" s="165" t="s">
        <v>117</v>
      </c>
      <c r="M137" s="165">
        <v>1.0</v>
      </c>
      <c r="N137" s="196">
        <v>44196.0</v>
      </c>
      <c r="O137" s="165">
        <v>0.0</v>
      </c>
      <c r="P137" s="164" t="s">
        <v>119</v>
      </c>
      <c r="Q137" s="165" t="s">
        <v>118</v>
      </c>
      <c r="R137" s="165" t="s">
        <v>131</v>
      </c>
      <c r="S137" s="165" t="s">
        <v>188</v>
      </c>
      <c r="T137" s="165" t="s">
        <v>118</v>
      </c>
      <c r="U137" s="165">
        <v>1.0</v>
      </c>
      <c r="V137" s="165">
        <v>1.0</v>
      </c>
      <c r="W137" s="165">
        <v>1.0</v>
      </c>
      <c r="X137" s="165">
        <v>1.0</v>
      </c>
      <c r="Y137" s="165">
        <v>3.0</v>
      </c>
      <c r="Z137" s="165">
        <v>1.0</v>
      </c>
      <c r="AA137" s="165">
        <v>1.0</v>
      </c>
      <c r="AB137" s="165">
        <v>1.0</v>
      </c>
      <c r="AC137" s="165">
        <v>1.0</v>
      </c>
      <c r="AD137" s="165">
        <v>1.0</v>
      </c>
      <c r="AE137" s="165">
        <v>1.0</v>
      </c>
      <c r="AF137" s="165">
        <v>1.0</v>
      </c>
      <c r="AG137" s="165" t="s">
        <v>119</v>
      </c>
      <c r="AH137" s="165" t="s">
        <v>118</v>
      </c>
      <c r="AI137" s="165" t="s">
        <v>118</v>
      </c>
      <c r="AJ137" s="165" t="s">
        <v>118</v>
      </c>
      <c r="AK137" s="165" t="s">
        <v>118</v>
      </c>
      <c r="AL137" s="165" t="s">
        <v>118</v>
      </c>
      <c r="AM137" s="165" t="s">
        <v>118</v>
      </c>
      <c r="AN137" s="165" t="s">
        <v>118</v>
      </c>
      <c r="AO137" s="165" t="s">
        <v>118</v>
      </c>
      <c r="AP137" s="165" t="s">
        <v>118</v>
      </c>
      <c r="AQ137" s="165" t="s">
        <v>118</v>
      </c>
      <c r="AR137" s="165" t="s">
        <v>117</v>
      </c>
      <c r="AS137" s="165" t="s">
        <v>535</v>
      </c>
      <c r="AT137" s="165" t="s">
        <v>118</v>
      </c>
      <c r="AU137" s="164" t="s">
        <v>536</v>
      </c>
      <c r="AV137" s="165">
        <v>40.0</v>
      </c>
      <c r="AW137" s="165">
        <v>38.0</v>
      </c>
      <c r="AX137" s="165" t="s">
        <v>206</v>
      </c>
      <c r="AY137" s="165">
        <v>1440.0</v>
      </c>
      <c r="AZ137" s="171" t="s">
        <v>142</v>
      </c>
      <c r="BA137" s="165">
        <v>16.0</v>
      </c>
      <c r="BB137" s="165" t="s">
        <v>125</v>
      </c>
      <c r="BC137" s="165" t="s">
        <v>157</v>
      </c>
      <c r="BD137" s="186">
        <v>7.0</v>
      </c>
      <c r="BE137" s="165" t="s">
        <v>127</v>
      </c>
      <c r="BF137" s="164">
        <v>1423.0</v>
      </c>
      <c r="BG137" s="165" t="s">
        <v>119</v>
      </c>
      <c r="BH137" s="186">
        <v>27.0</v>
      </c>
      <c r="BI137" s="186">
        <v>0.5</v>
      </c>
      <c r="BJ137" s="187" t="s">
        <v>128</v>
      </c>
      <c r="BK137" s="165"/>
      <c r="BL137" s="165"/>
      <c r="BM137" s="165"/>
      <c r="BN137" s="165"/>
      <c r="BO137" s="174">
        <v>10.0</v>
      </c>
      <c r="BP137" s="185" t="s">
        <v>146</v>
      </c>
      <c r="BQ137" s="174">
        <v>10.0</v>
      </c>
      <c r="BR137" s="185" t="s">
        <v>146</v>
      </c>
      <c r="BS137" s="191"/>
      <c r="BT137" s="165"/>
      <c r="BU137" s="165"/>
      <c r="BV137" s="195"/>
      <c r="BW137" s="165"/>
      <c r="BX137" s="165"/>
      <c r="BY137" s="165"/>
      <c r="BZ137" s="165"/>
      <c r="CA137" s="165"/>
      <c r="CB137" s="165"/>
      <c r="CC137" s="165"/>
      <c r="CD137" s="165"/>
      <c r="CE137" s="165"/>
    </row>
    <row r="138">
      <c r="D138" s="96">
        <f>AVERAGE(D4:D137)</f>
        <v>49.58208955</v>
      </c>
      <c r="G138" s="97"/>
      <c r="H138" s="231">
        <f>AVERAGE(H4:H137)</f>
        <v>28.3737653</v>
      </c>
      <c r="J138" s="96">
        <f>AVERAGE(J4:J137)</f>
        <v>3.439393939</v>
      </c>
      <c r="R138" s="98"/>
      <c r="BJ138" s="97"/>
      <c r="BO138" s="71">
        <f>AVERAGE(BO135:BO137,BO133,BO130,BO131,BO127,BO126,BO125,BO124,BO123,BO122,BO118,BO119,BO121,BO121,BO120,BO117,BO116,BO115,BO114,BO113,BO112,BO110,BO108,BO107,BO93,BO94:BO95,BO96,BO97,BO91,BO88,BO86,BO84,BO4,BO82,BO81,BO80,BO79,BO73,BO74,BO75,BO76,BO77,BO11,BO10,BO12,BO13,BO14,BO15,BO16,BO18,BO19,BO20,BO22,BO21,BO17,BO23,BO24,BO25,BO26,BO27,BO28,BO29,BO30,BO31,BO32,BO33,BO34,BO35,BO36,BO42,BO44,BO45,BO47,BO48,BO49,BO50,BO51,BO52,BO53,BO54,BO55,BO56,BO57,BO58,BO59,BO60,BO61,BO62,BO63,BO64,BO65,BO66,BO67,BO68,BO69,BO70,BO71,BO72)</f>
        <v>10.31</v>
      </c>
      <c r="BP138" s="105"/>
      <c r="BQ138" s="71">
        <f>AVERAGE(BQ135:BQ137,BQ133,BQ130,BQ131,BQ127,BQ126,BQ125,BQ124,BQ123,BQ122,BQ118,BQ119,BQ121,BQ121,BQ120,BQ117,BQ116,BQ115,BQ114,BQ113,BQ112,BQ110,BQ108,BQ107,BQ93,BQ94:BQ95,BQ96,BQ97,BQ91,BQ88,BQ86,BQ84,BQ4,BQ82,BQ81,BQ80,BQ79,BQ73,BQ74,BQ75,BQ76,BQ77,BQ11,BQ10,BQ12,BQ13,BQ14,BQ15,BQ16,BQ18,BQ19,BQ20,BQ22,BQ21,BQ17,BQ23,BQ24,BQ25,BQ26,BQ27,BQ28,BQ29,BQ30,BQ31,BQ32,BQ33,BQ34,BQ35,BQ36,BQ42,BQ44,BQ45,BQ47,BQ48,BQ49,BQ50,BQ51,BQ52,BQ53,BQ54,BQ55,BQ56,BQ57,BQ58,BQ59,BQ60,BQ61,BQ62,BQ63,BQ64,BQ65,BQ66,BQ67,BQ68,BQ69,BQ70,BQ71,BQ72)</f>
        <v>10.15</v>
      </c>
      <c r="BR138" s="105"/>
      <c r="BS138" s="96"/>
      <c r="BV138" s="97"/>
    </row>
    <row r="139">
      <c r="D139" s="182">
        <f>AVERAGE(D134,D132,D128,D129,D111,D109,D106,D105,D104,D98,D99,D100,D101,D102,D103,D92,D90,D87,D83,D85,D46,D43,D41,D37,D38,D39,D40,D9,D4,D5,D6,D7,D7,D8)</f>
        <v>50.76470588</v>
      </c>
      <c r="G139" s="97"/>
      <c r="H139" s="232">
        <f>AVERAGE(H134,H132,H128,H129,H111,H109,H106,H105,H104,H98,H99,H100,H101,H102,H103,H92,H90,H87,H83,H85,H46,H43,H41,H37,H38,H39,H40,H9,H4,H5,H6,H7,H7,H8)</f>
        <v>26.24698597</v>
      </c>
      <c r="J139" s="182">
        <f>AVERAGE(J134,J132,J128,J129,J111,J109,J106,J105,J104,J98,J99,J100,J101,J102,J103,J92,J90,J87,J83,J85,J46,J43,J41,J37,J38,J39,J40,J9,J4,J5,J6,J7,J7,J8)</f>
        <v>3.558823529</v>
      </c>
      <c r="R139" s="98"/>
      <c r="AU139" s="182" t="str">
        <f t="shared" ref="AU139:AW139" si="1">AVERAGE(AU134,AU132,AU128,AU129,AU111,AU109,AU106,AU105,AU104,AU98,AU99,AU100,AU101,AU102,AU103,AU92,AU90,AU87,AU83,AU85,AU46,AU43,AU41,AU37,AU38,AU39,AU40,AU9,AU4,AU5,AU6,AU7,AU7,AU8)</f>
        <v>#DIV/0!</v>
      </c>
      <c r="AV139" s="182">
        <f t="shared" si="1"/>
        <v>80.94117647</v>
      </c>
      <c r="AW139" s="182">
        <f t="shared" si="1"/>
        <v>20.97058824</v>
      </c>
      <c r="AY139" s="182">
        <f>AVERAGE(AY134,AY132,AY128,AY129,AY111,AY109,AY106,AY105,AY104,AY98,AY99,AY100,AY101,AY102,AY103,AY92,AY90,AY87,AY83,AY85,AY46,AY43,AY41,AY37,AY38,AY39,AY40,AY9,AY4,AY5,AY6,AY7,AY7,AY8)</f>
        <v>3177.015152</v>
      </c>
      <c r="BA139" s="182">
        <f>AVERAGE(BA134,BA132,BA128,BA129,BA111,BA109,BA106,BA105,BA104,BA98,BA99,BA100,BA101,BA102,BA103,BA92,BA90,BA87,BA83,BA85,BA46,BA43,BA41,BA37,BA38,BA39,BA40,BA9,BA4,BA5,BA6,BA7,BA7,BA8)</f>
        <v>6.666666667</v>
      </c>
      <c r="BJ139" s="97"/>
      <c r="BO139" s="71">
        <f>AVERAGE(BO134,BO132,BO129,BO128,BO111,BO109,BO106,BO105,BO104,BO103,BO102,BO101,BO100,BO99,BO98,BO92,BO90,BO87,BO85,BO83,BO46,BO43,BO41,BO40,BO39,BO38,BO37,BO9,BO6)</f>
        <v>4.965517241</v>
      </c>
      <c r="BP139" s="105"/>
      <c r="BQ139" s="71">
        <f>AVERAGE(BQ134,BQ132,BQ129,BQ128,BQ111,BQ109,BQ106,BQ105,BQ104,BQ103,BQ102,BQ101,BQ100,BQ99,BQ98,BQ92,BQ90,BQ87,BQ85,BQ83,BQ46,BQ43,BQ41,BQ40,BQ39,BQ38,BQ37,BQ9,BQ6)</f>
        <v>5.793103448</v>
      </c>
      <c r="BR139" s="105"/>
      <c r="BS139" s="96"/>
      <c r="BV139" s="97"/>
    </row>
    <row r="140">
      <c r="D140" s="188">
        <f>AVERAGE(D120:D127,D130,D131,D133,D135,D136,D137,D112,D113,D114,D115,D116,D117,D118,D119,D110,D108,D107,D93,D94,D95,D96,D97,D91,D88,D86,D84,D82,D81,D80,D79,D78,D77,D76,D75,D47:D74,D45,D44,D42,D10:D36)</f>
        <v>49.21</v>
      </c>
      <c r="G140" s="97"/>
      <c r="H140" s="233">
        <f>AVERAGE(H120:H127,H130,H131,H133,H135,H136,H137,H112,H113,H114,H115,H116,H117,H118,H119,H110,H108,H107,H93,H94,H95,H96,H97,H91,H88,H86,H84,H82,H81,H80,H79,H78,H77,H76,H75,H47:H74,H45,H44,H42,H10:H36)</f>
        <v>29.08167405</v>
      </c>
      <c r="J140" s="188">
        <f>AVERAGE(J120:J127,J130,J131,J133,J135,J136,J137,J112,J113,J114,J115,J116,J117,J118,J119,J110,J108,J107,J93,J94,J95,J96,J97,J91,J88,J86,J84,J82,J81,J80,J79,J78,J77,J76,J75,J47:J74,J45,J44,J42,J10:J36)</f>
        <v>3.397959184</v>
      </c>
      <c r="R140" s="98"/>
      <c r="AU140" s="188">
        <f t="shared" ref="AU140:AW140" si="2">AVERAGE(AU120:AU127,AU130,AU131,AU133,AU135,AU136,AU137,AU112,AU113,AU114,AU115,AU116,AU117,AU118,AU119,AU110,AU108,AU107,AU93,AU94,AU95,AU96,AU97,AU91,AU88,AU86,AU84,AU82,AU81,AU80,AU79,AU78,AU77,AU76,AU75,AU47:AU74,AU45,AU44,AU42,AU10:AU36)</f>
        <v>22222</v>
      </c>
      <c r="AV140" s="188">
        <f t="shared" si="2"/>
        <v>64.71</v>
      </c>
      <c r="AW140" s="188">
        <f t="shared" si="2"/>
        <v>27.96</v>
      </c>
      <c r="AY140" s="188">
        <f>AVERAGE(AY120:AY127,AY130,AY131,AY133,AY135,AY136,AY137,AY112,AY113,AY114,AY115,AY116,AY117,AY118,AY119,AY110,AY108,AY107,AY93,AY94,AY95,AY96,AY97,AY91,AY88,AY86,AY84,AY82,AY81,AY80,AY79,AY78,AY77,AY76,AY75,AY47:AY74,AY45,AY44,AY42,AY10:AY36)</f>
        <v>2266.979381</v>
      </c>
      <c r="BA140" s="188">
        <f>AVERAGE(BA120:BA127,BA130,BA131,BA133,BA135,BA136,BA137,BA112,BA113,BA114,BA115,BA116,BA117,BA118,BA119,BA110,BA108,BA107,BA93,BA94,BA95,BA96,BA97,BA91,BA88,BA86,BA84,BA82,BA81,BA80,BA79,BA78,BA77,BA76,BA75,BA47:BA74,BA45,BA44,BA42,BA10:BA36)</f>
        <v>10.48</v>
      </c>
      <c r="BJ140" s="97"/>
      <c r="BO140" s="71"/>
      <c r="BP140" s="105"/>
      <c r="BQ140" s="71"/>
      <c r="BR140" s="105"/>
      <c r="BS140" s="96"/>
      <c r="BV140" s="97"/>
    </row>
    <row r="141">
      <c r="D141" s="96"/>
      <c r="G141" s="97"/>
      <c r="H141" s="234">
        <f>STDEV(H134,H132,H128,H129,H111,H109,H106,H105,H104,H98,H99,H100,H101,H102,H103,H92,H90,H87,H83,H85,H46,H43,H41,H37,H38,H39,H40,H9,H4,H5,H6,H7,H7,H8)</f>
        <v>3.915928493</v>
      </c>
      <c r="R141" s="98"/>
      <c r="AU141" s="234" t="str">
        <f t="shared" ref="AU141:AW141" si="3">STDEV(AU134,AU132,AU128,AU129,AU111,AU109,AU106,AU105,AU104,AU98,AU99,AU100,AU101,AU102,AU103,AU92,AU90,AU87,AU83,AU85,AU46,AU43,AU41,AU37,AU38,AU39,AU40,AU9,AU4,AU5,AU6,AU7,AU7,AU8)</f>
        <v>#DIV/0!</v>
      </c>
      <c r="AV141" s="234">
        <f t="shared" si="3"/>
        <v>14.01717815</v>
      </c>
      <c r="AW141" s="234">
        <f t="shared" si="3"/>
        <v>6.676441141</v>
      </c>
      <c r="BA141" s="234">
        <f>STDEV(BA134,BA132,BA128,BA129,BA111,BA109,BA106,BA105,BA104,BA98,BA99,BA100,BA101,BA102,BA103,BA92,BA90,BA87,BA83,BA85,BA46,BA43,BA41,BA37,BA38,BA39,BA40,BA9,BA4,BA5,BA6,BA7,BA7,BA8)</f>
        <v>3.950210965</v>
      </c>
      <c r="BD141" s="235" t="s">
        <v>737</v>
      </c>
      <c r="BE141" s="236" t="s">
        <v>737</v>
      </c>
      <c r="BF141" s="235" t="s">
        <v>738</v>
      </c>
      <c r="BG141" s="236" t="s">
        <v>738</v>
      </c>
      <c r="BJ141" s="97"/>
      <c r="BO141" s="71"/>
      <c r="BP141" s="105"/>
      <c r="BQ141" s="71"/>
      <c r="BR141" s="105"/>
      <c r="BS141" s="96"/>
      <c r="BV141" s="97"/>
    </row>
    <row r="142">
      <c r="D142" s="96"/>
      <c r="G142" s="97"/>
      <c r="H142" s="234">
        <f>STDEV(H120:H127,H130,H131,H133,H135,H136,H137,H112,H113,H114,H115,H116,H117,H118,H119,H110,H108,H107,H93,H94,H95,H96,H97,H91,H88,H86,H84,H82,H81,H80,H79,H78,H77,H76,H75,H47:H74,H45,H44,H42,H10:H36)</f>
        <v>5.93703356</v>
      </c>
      <c r="R142" s="98"/>
      <c r="AU142" s="234" t="str">
        <f t="shared" ref="AU142:AW142" si="4">STDEV(AU120:AU127,AU130,AU131,AU133,AU135,AU136,AU137,AU112,AU113,AU114,AU115,AU116,AU117,AU118,AU119,AU110,AU108,AU107,AU93,AU94,AU95,AU96,AU97,AU91,AU88,AU86,AU84,AU82,AU81,AU80,AU79,AU78,AU77,AU76,AU75,AU47:AU74,AU45,AU44,AU42,AU10:AU36)</f>
        <v>#DIV/0!</v>
      </c>
      <c r="AV142" s="234">
        <f t="shared" si="4"/>
        <v>17.04616133</v>
      </c>
      <c r="AW142" s="234">
        <f t="shared" si="4"/>
        <v>7.55975522</v>
      </c>
      <c r="BA142" s="234">
        <f>STDEV(BA120:BA127,BA130,BA131,BA133,BA135,BA136,BA137,BA112,BA113,BA114,BA115,BA116,BA117,BA118,BA119,BA110,BA108,BA107,BA93,BA94,BA95,BA96,BA97,BA91,BA88,BA86,BA84,BA82,BA81,BA80,BA79,BA78,BA77,BA76,BA75,BA47:BA74,BA45,BA44,BA42,BA10:BA36)</f>
        <v>4.036400036</v>
      </c>
      <c r="BD142" s="183"/>
      <c r="BE142" s="189"/>
      <c r="BJ142" s="97"/>
      <c r="BO142" s="71"/>
      <c r="BP142" s="105"/>
      <c r="BQ142" s="71"/>
      <c r="BR142" s="105"/>
      <c r="BS142" s="96"/>
      <c r="BV142" s="97"/>
    </row>
    <row r="143">
      <c r="D143" s="96"/>
      <c r="G143" s="97"/>
      <c r="R143" s="98"/>
      <c r="BB143" s="54" t="s">
        <v>739</v>
      </c>
      <c r="BC143" s="54">
        <v>1.0</v>
      </c>
      <c r="BD143" s="183">
        <f t="array" ref="BD143:BD151">FREQUENCY(BC156:BC188,BC143:BC150)</f>
        <v>0</v>
      </c>
      <c r="BE143" s="189">
        <f t="array" ref="BE143:BE151">FREQUENCY(BF156:BF255,BC143:BC150)</f>
        <v>2</v>
      </c>
      <c r="BF143" s="237">
        <f>100*BD143/BD152</f>
        <v>0</v>
      </c>
      <c r="BG143" s="238">
        <f t="shared" ref="BG143:BG152" si="5">100*BE143/$BE$152</f>
        <v>2.040816327</v>
      </c>
      <c r="BJ143" s="97"/>
      <c r="BO143" s="71"/>
      <c r="BP143" s="105"/>
      <c r="BQ143" s="71"/>
      <c r="BR143" s="105"/>
      <c r="BS143" s="96"/>
      <c r="BV143" s="97"/>
    </row>
    <row r="144">
      <c r="D144" s="96"/>
      <c r="G144" s="97"/>
      <c r="R144" s="98"/>
      <c r="BB144" s="54" t="s">
        <v>740</v>
      </c>
      <c r="BC144" s="54">
        <v>2.0</v>
      </c>
      <c r="BD144" s="183">
        <v>2.0</v>
      </c>
      <c r="BE144" s="189">
        <v>0.0</v>
      </c>
      <c r="BF144" s="237">
        <f t="shared" ref="BF144:BF152" si="6">100*BD144/$BD$152</f>
        <v>6.451612903</v>
      </c>
      <c r="BG144" s="238">
        <f t="shared" si="5"/>
        <v>0</v>
      </c>
      <c r="BJ144" s="97"/>
      <c r="BO144" s="71"/>
      <c r="BP144" s="105"/>
      <c r="BQ144" s="71"/>
      <c r="BR144" s="105"/>
      <c r="BS144" s="96"/>
      <c r="BV144" s="97"/>
    </row>
    <row r="145">
      <c r="D145" s="96"/>
      <c r="G145" s="97"/>
      <c r="R145" s="98"/>
      <c r="BB145" s="71" t="s">
        <v>201</v>
      </c>
      <c r="BC145" s="54">
        <v>3.0</v>
      </c>
      <c r="BD145" s="183">
        <v>4.0</v>
      </c>
      <c r="BE145" s="189">
        <v>12.0</v>
      </c>
      <c r="BF145" s="237">
        <f t="shared" si="6"/>
        <v>12.90322581</v>
      </c>
      <c r="BG145" s="238">
        <f t="shared" si="5"/>
        <v>12.24489796</v>
      </c>
      <c r="BJ145" s="97"/>
      <c r="BO145" s="71"/>
      <c r="BP145" s="105"/>
      <c r="BQ145" s="71"/>
      <c r="BR145" s="105"/>
      <c r="BS145" s="96"/>
      <c r="BV145" s="97"/>
    </row>
    <row r="146">
      <c r="D146" s="96"/>
      <c r="G146" s="97"/>
      <c r="R146" s="98"/>
      <c r="BB146" s="71" t="s">
        <v>153</v>
      </c>
      <c r="BC146" s="54">
        <v>4.0</v>
      </c>
      <c r="BD146" s="183">
        <v>7.0</v>
      </c>
      <c r="BE146" s="189">
        <v>7.0</v>
      </c>
      <c r="BF146" s="237">
        <f t="shared" si="6"/>
        <v>22.58064516</v>
      </c>
      <c r="BG146" s="238">
        <f t="shared" si="5"/>
        <v>7.142857143</v>
      </c>
      <c r="BJ146" s="97"/>
      <c r="BO146" s="71"/>
      <c r="BP146" s="105"/>
      <c r="BQ146" s="71"/>
      <c r="BR146" s="105"/>
      <c r="BS146" s="96"/>
      <c r="BV146" s="97"/>
    </row>
    <row r="147">
      <c r="D147" s="96"/>
      <c r="G147" s="97"/>
      <c r="R147" s="98"/>
      <c r="BB147" s="54" t="s">
        <v>171</v>
      </c>
      <c r="BC147" s="54">
        <v>5.0</v>
      </c>
      <c r="BD147" s="183">
        <v>2.0</v>
      </c>
      <c r="BE147" s="189">
        <v>11.0</v>
      </c>
      <c r="BF147" s="237">
        <f t="shared" si="6"/>
        <v>6.451612903</v>
      </c>
      <c r="BG147" s="238">
        <f t="shared" si="5"/>
        <v>11.2244898</v>
      </c>
      <c r="BJ147" s="97"/>
      <c r="BO147" s="71"/>
      <c r="BP147" s="105"/>
      <c r="BQ147" s="71"/>
      <c r="BR147" s="105"/>
      <c r="BS147" s="96"/>
      <c r="BV147" s="97"/>
    </row>
    <row r="148">
      <c r="D148" s="96"/>
      <c r="G148" s="97"/>
      <c r="R148" s="98"/>
      <c r="BB148" s="71" t="s">
        <v>136</v>
      </c>
      <c r="BC148" s="54">
        <v>6.0</v>
      </c>
      <c r="BD148" s="183">
        <v>6.0</v>
      </c>
      <c r="BE148" s="189">
        <v>21.0</v>
      </c>
      <c r="BF148" s="237">
        <f t="shared" si="6"/>
        <v>19.35483871</v>
      </c>
      <c r="BG148" s="238">
        <f t="shared" si="5"/>
        <v>21.42857143</v>
      </c>
      <c r="BJ148" s="97"/>
      <c r="BO148" s="71"/>
      <c r="BP148" s="105"/>
      <c r="BQ148" s="71"/>
      <c r="BR148" s="105"/>
      <c r="BS148" s="96"/>
      <c r="BV148" s="97"/>
    </row>
    <row r="149">
      <c r="D149" s="96"/>
      <c r="G149" s="97"/>
      <c r="R149" s="98"/>
      <c r="BB149" s="71" t="s">
        <v>157</v>
      </c>
      <c r="BC149" s="54">
        <v>7.0</v>
      </c>
      <c r="BD149" s="183">
        <v>5.0</v>
      </c>
      <c r="BE149" s="189">
        <v>22.0</v>
      </c>
      <c r="BF149" s="237">
        <f t="shared" si="6"/>
        <v>16.12903226</v>
      </c>
      <c r="BG149" s="238">
        <f t="shared" si="5"/>
        <v>22.44897959</v>
      </c>
      <c r="BJ149" s="97"/>
      <c r="BO149" s="71"/>
      <c r="BP149" s="105"/>
      <c r="BQ149" s="71"/>
      <c r="BR149" s="105"/>
      <c r="BS149" s="96"/>
      <c r="BV149" s="97"/>
    </row>
    <row r="150">
      <c r="D150" s="96"/>
      <c r="G150" s="97"/>
      <c r="R150" s="98"/>
      <c r="BB150" s="71" t="s">
        <v>149</v>
      </c>
      <c r="BC150" s="54">
        <v>8.0</v>
      </c>
      <c r="BD150" s="183">
        <v>3.0</v>
      </c>
      <c r="BE150" s="189">
        <v>12.0</v>
      </c>
      <c r="BF150" s="237">
        <f t="shared" si="6"/>
        <v>9.677419355</v>
      </c>
      <c r="BG150" s="238">
        <f t="shared" si="5"/>
        <v>12.24489796</v>
      </c>
      <c r="BJ150" s="97"/>
      <c r="BO150" s="71"/>
      <c r="BP150" s="105"/>
      <c r="BQ150" s="71"/>
      <c r="BR150" s="105"/>
      <c r="BS150" s="96"/>
      <c r="BV150" s="97"/>
    </row>
    <row r="151">
      <c r="D151" s="96"/>
      <c r="G151" s="97"/>
      <c r="R151" s="98"/>
      <c r="BB151" s="71" t="s">
        <v>126</v>
      </c>
      <c r="BC151" s="54">
        <v>9.0</v>
      </c>
      <c r="BD151" s="183">
        <v>2.0</v>
      </c>
      <c r="BE151" s="189">
        <v>11.0</v>
      </c>
      <c r="BF151" s="237">
        <f t="shared" si="6"/>
        <v>6.451612903</v>
      </c>
      <c r="BG151" s="238">
        <f t="shared" si="5"/>
        <v>11.2244898</v>
      </c>
      <c r="BJ151" s="97"/>
      <c r="BO151" s="71"/>
      <c r="BP151" s="105"/>
      <c r="BQ151" s="71"/>
      <c r="BR151" s="105"/>
      <c r="BS151" s="96"/>
      <c r="BV151" s="97"/>
    </row>
    <row r="152">
      <c r="D152" s="96"/>
      <c r="G152" s="97"/>
      <c r="R152" s="98"/>
      <c r="BD152" s="234">
        <f t="shared" ref="BD152:BE152" si="7">SUM(BD143:BD151)</f>
        <v>31</v>
      </c>
      <c r="BE152" s="234">
        <f t="shared" si="7"/>
        <v>98</v>
      </c>
      <c r="BF152" s="234">
        <f t="shared" si="6"/>
        <v>100</v>
      </c>
      <c r="BG152" s="234">
        <f t="shared" si="5"/>
        <v>100</v>
      </c>
      <c r="BJ152" s="97"/>
      <c r="BO152" s="71"/>
      <c r="BP152" s="105"/>
      <c r="BQ152" s="71"/>
      <c r="BR152" s="105"/>
      <c r="BS152" s="96"/>
      <c r="BV152" s="97"/>
    </row>
    <row r="153">
      <c r="D153" s="96"/>
      <c r="G153" s="97"/>
      <c r="R153" s="98"/>
      <c r="BJ153" s="97"/>
      <c r="BO153" s="71"/>
      <c r="BP153" s="105"/>
      <c r="BQ153" s="71"/>
      <c r="BR153" s="105"/>
      <c r="BS153" s="96"/>
      <c r="BV153" s="97"/>
    </row>
    <row r="154">
      <c r="D154" s="96"/>
      <c r="G154" s="97"/>
      <c r="R154" s="98"/>
      <c r="BJ154" s="97"/>
      <c r="BO154" s="71"/>
      <c r="BP154" s="105"/>
      <c r="BQ154" s="71"/>
      <c r="BR154" s="105"/>
      <c r="BS154" s="96"/>
      <c r="BV154" s="97"/>
    </row>
    <row r="155">
      <c r="D155" s="96"/>
      <c r="G155" s="97"/>
      <c r="R155" s="98"/>
      <c r="BB155" s="54" t="s">
        <v>741</v>
      </c>
      <c r="BC155" s="141" t="s">
        <v>742</v>
      </c>
      <c r="BE155" s="54" t="s">
        <v>741</v>
      </c>
      <c r="BF155" s="141" t="s">
        <v>742</v>
      </c>
      <c r="BJ155" s="97"/>
      <c r="BO155" s="71"/>
      <c r="BP155" s="105"/>
      <c r="BQ155" s="71"/>
      <c r="BR155" s="105"/>
      <c r="BS155" s="96"/>
      <c r="BV155" s="97"/>
    </row>
    <row r="156">
      <c r="D156" s="96"/>
      <c r="G156" s="97"/>
      <c r="R156" s="98"/>
      <c r="BB156" s="143" t="s">
        <v>114</v>
      </c>
      <c r="BC156" s="152">
        <v>9.0</v>
      </c>
      <c r="BE156" s="164" t="s">
        <v>175</v>
      </c>
      <c r="BF156" s="172">
        <v>8.0</v>
      </c>
      <c r="BJ156" s="97"/>
      <c r="BO156" s="71"/>
      <c r="BP156" s="105"/>
      <c r="BQ156" s="71"/>
      <c r="BR156" s="105"/>
      <c r="BS156" s="96"/>
      <c r="BV156" s="97"/>
    </row>
    <row r="157">
      <c r="D157" s="96"/>
      <c r="G157" s="97"/>
      <c r="R157" s="98"/>
      <c r="BB157" s="143" t="s">
        <v>130</v>
      </c>
      <c r="BC157" s="152">
        <v>6.0</v>
      </c>
      <c r="BE157" s="164" t="s">
        <v>179</v>
      </c>
      <c r="BF157" s="172">
        <v>6.0</v>
      </c>
      <c r="BJ157" s="97"/>
      <c r="BO157" s="71"/>
      <c r="BP157" s="105"/>
      <c r="BQ157" s="71"/>
      <c r="BR157" s="105"/>
      <c r="BS157" s="96"/>
      <c r="BV157" s="97"/>
    </row>
    <row r="158">
      <c r="D158" s="96"/>
      <c r="G158" s="97"/>
      <c r="R158" s="98"/>
      <c r="BB158" s="143" t="s">
        <v>144</v>
      </c>
      <c r="BC158" s="144"/>
      <c r="BE158" s="164" t="s">
        <v>187</v>
      </c>
      <c r="BF158" s="172">
        <v>7.0</v>
      </c>
      <c r="BJ158" s="97"/>
      <c r="BO158" s="71"/>
      <c r="BP158" s="105"/>
      <c r="BQ158" s="71"/>
      <c r="BR158" s="105"/>
      <c r="BS158" s="96"/>
      <c r="BV158" s="97"/>
    </row>
    <row r="159">
      <c r="D159" s="96"/>
      <c r="G159" s="97"/>
      <c r="R159" s="98"/>
      <c r="BB159" s="143" t="s">
        <v>148</v>
      </c>
      <c r="BC159" s="152">
        <v>8.0</v>
      </c>
      <c r="BE159" s="164" t="s">
        <v>193</v>
      </c>
      <c r="BF159" s="172">
        <v>7.0</v>
      </c>
      <c r="BJ159" s="97"/>
      <c r="BO159" s="71"/>
      <c r="BP159" s="105"/>
      <c r="BQ159" s="71"/>
      <c r="BR159" s="105"/>
      <c r="BS159" s="96"/>
      <c r="BV159" s="97"/>
    </row>
    <row r="160">
      <c r="D160" s="96"/>
      <c r="G160" s="97"/>
      <c r="R160" s="98"/>
      <c r="BB160" s="143" t="s">
        <v>151</v>
      </c>
      <c r="BC160" s="152">
        <v>4.0</v>
      </c>
      <c r="BE160" s="164" t="s">
        <v>202</v>
      </c>
      <c r="BF160" s="172">
        <v>5.0</v>
      </c>
      <c r="BJ160" s="97"/>
      <c r="BO160" s="71"/>
      <c r="BP160" s="105"/>
      <c r="BQ160" s="71"/>
      <c r="BR160" s="105"/>
      <c r="BS160" s="96"/>
      <c r="BV160" s="97"/>
    </row>
    <row r="161">
      <c r="D161" s="96"/>
      <c r="G161" s="97"/>
      <c r="R161" s="98"/>
      <c r="BB161" s="143" t="s">
        <v>154</v>
      </c>
      <c r="BC161" s="152">
        <v>4.0</v>
      </c>
      <c r="BE161" s="164" t="s">
        <v>209</v>
      </c>
      <c r="BF161" s="172">
        <v>5.0</v>
      </c>
      <c r="BJ161" s="97"/>
      <c r="BO161" s="71"/>
      <c r="BP161" s="105"/>
      <c r="BQ161" s="71"/>
      <c r="BR161" s="105"/>
      <c r="BS161" s="96"/>
      <c r="BV161" s="97"/>
    </row>
    <row r="162">
      <c r="D162" s="96"/>
      <c r="G162" s="97"/>
      <c r="R162" s="98"/>
      <c r="BB162" s="143" t="s">
        <v>345</v>
      </c>
      <c r="BC162" s="152">
        <v>6.0</v>
      </c>
      <c r="BE162" s="164" t="s">
        <v>213</v>
      </c>
      <c r="BF162" s="172">
        <v>5.0</v>
      </c>
      <c r="BJ162" s="97"/>
      <c r="BO162" s="71"/>
      <c r="BP162" s="105"/>
      <c r="BQ162" s="71"/>
      <c r="BR162" s="105"/>
      <c r="BS162" s="96"/>
      <c r="BV162" s="97"/>
    </row>
    <row r="163">
      <c r="D163" s="96"/>
      <c r="G163" s="97"/>
      <c r="R163" s="98"/>
      <c r="BB163" s="143" t="s">
        <v>349</v>
      </c>
      <c r="BC163" s="152">
        <v>7.0</v>
      </c>
      <c r="BE163" s="164" t="s">
        <v>220</v>
      </c>
      <c r="BF163" s="172">
        <v>7.0</v>
      </c>
      <c r="BJ163" s="97"/>
      <c r="BO163" s="71"/>
      <c r="BP163" s="105"/>
      <c r="BQ163" s="71"/>
      <c r="BR163" s="105"/>
      <c r="BS163" s="96"/>
      <c r="BV163" s="97"/>
    </row>
    <row r="164">
      <c r="D164" s="96"/>
      <c r="G164" s="97"/>
      <c r="R164" s="98"/>
      <c r="BB164" s="143" t="s">
        <v>353</v>
      </c>
      <c r="BC164" s="152">
        <v>3.0</v>
      </c>
      <c r="BE164" s="164" t="s">
        <v>224</v>
      </c>
      <c r="BF164" s="172">
        <v>4.0</v>
      </c>
      <c r="BJ164" s="97"/>
      <c r="BO164" s="71"/>
      <c r="BP164" s="105"/>
      <c r="BQ164" s="71"/>
      <c r="BR164" s="105"/>
      <c r="BS164" s="96"/>
      <c r="BV164" s="97"/>
    </row>
    <row r="165">
      <c r="D165" s="96"/>
      <c r="G165" s="97"/>
      <c r="R165" s="98"/>
      <c r="BB165" s="143" t="s">
        <v>356</v>
      </c>
      <c r="BC165" s="144"/>
      <c r="BE165" s="164" t="s">
        <v>235</v>
      </c>
      <c r="BF165" s="172">
        <v>6.0</v>
      </c>
      <c r="BJ165" s="97"/>
      <c r="BO165" s="71"/>
      <c r="BP165" s="105"/>
      <c r="BQ165" s="71"/>
      <c r="BR165" s="105"/>
      <c r="BS165" s="96"/>
      <c r="BV165" s="97"/>
    </row>
    <row r="166">
      <c r="D166" s="96"/>
      <c r="G166" s="97"/>
      <c r="R166" s="98"/>
      <c r="BB166" s="143" t="s">
        <v>359</v>
      </c>
      <c r="BC166" s="152">
        <v>4.0</v>
      </c>
      <c r="BE166" s="164" t="s">
        <v>238</v>
      </c>
      <c r="BF166" s="172">
        <v>7.0</v>
      </c>
      <c r="BJ166" s="97"/>
      <c r="BO166" s="71"/>
      <c r="BP166" s="105"/>
      <c r="BQ166" s="71"/>
      <c r="BR166" s="105"/>
      <c r="BS166" s="96"/>
      <c r="BV166" s="97"/>
    </row>
    <row r="167">
      <c r="D167" s="96"/>
      <c r="G167" s="97"/>
      <c r="R167" s="98"/>
      <c r="BB167" s="143" t="s">
        <v>369</v>
      </c>
      <c r="BC167" s="152">
        <v>8.0</v>
      </c>
      <c r="BE167" s="164" t="s">
        <v>239</v>
      </c>
      <c r="BF167" s="172">
        <v>8.0</v>
      </c>
      <c r="BJ167" s="97"/>
      <c r="BO167" s="71"/>
      <c r="BP167" s="105"/>
      <c r="BQ167" s="71"/>
      <c r="BR167" s="105"/>
      <c r="BS167" s="96"/>
      <c r="BV167" s="97"/>
    </row>
    <row r="168">
      <c r="D168" s="96"/>
      <c r="G168" s="97"/>
      <c r="R168" s="98"/>
      <c r="BB168" s="143" t="s">
        <v>390</v>
      </c>
      <c r="BC168" s="152">
        <v>9.0</v>
      </c>
      <c r="BE168" s="164" t="s">
        <v>241</v>
      </c>
      <c r="BF168" s="172">
        <v>6.0</v>
      </c>
      <c r="BJ168" s="97"/>
      <c r="BO168" s="71"/>
      <c r="BP168" s="105"/>
      <c r="BQ168" s="71"/>
      <c r="BR168" s="105"/>
      <c r="BS168" s="96"/>
      <c r="BV168" s="97"/>
    </row>
    <row r="169">
      <c r="D169" s="96"/>
      <c r="G169" s="97"/>
      <c r="R169" s="98"/>
      <c r="BB169" s="143" t="s">
        <v>734</v>
      </c>
      <c r="BC169" s="153">
        <v>8.0</v>
      </c>
      <c r="BE169" s="164" t="s">
        <v>245</v>
      </c>
      <c r="BF169" s="172">
        <v>5.0</v>
      </c>
      <c r="BJ169" s="97"/>
      <c r="BO169" s="71"/>
      <c r="BP169" s="105"/>
      <c r="BQ169" s="71"/>
      <c r="BR169" s="105"/>
      <c r="BS169" s="96"/>
      <c r="BV169" s="97"/>
    </row>
    <row r="170">
      <c r="D170" s="96"/>
      <c r="G170" s="97"/>
      <c r="R170" s="98"/>
      <c r="BB170" s="143" t="s">
        <v>549</v>
      </c>
      <c r="BC170" s="153">
        <v>3.0</v>
      </c>
      <c r="BE170" s="164" t="s">
        <v>247</v>
      </c>
      <c r="BF170" s="172">
        <v>7.0</v>
      </c>
      <c r="BJ170" s="97"/>
      <c r="BO170" s="71"/>
      <c r="BP170" s="105"/>
      <c r="BQ170" s="71"/>
      <c r="BR170" s="105"/>
      <c r="BS170" s="96"/>
      <c r="BV170" s="97"/>
    </row>
    <row r="171">
      <c r="D171" s="96"/>
      <c r="G171" s="97"/>
      <c r="R171" s="98"/>
      <c r="BB171" s="143" t="s">
        <v>553</v>
      </c>
      <c r="BC171" s="153">
        <v>2.0</v>
      </c>
      <c r="BE171" s="164" t="s">
        <v>250</v>
      </c>
      <c r="BF171" s="172">
        <v>6.0</v>
      </c>
      <c r="BJ171" s="97"/>
      <c r="BO171" s="71"/>
      <c r="BP171" s="105"/>
      <c r="BQ171" s="71"/>
      <c r="BR171" s="105"/>
      <c r="BS171" s="96"/>
      <c r="BV171" s="97"/>
    </row>
    <row r="172">
      <c r="D172" s="96"/>
      <c r="G172" s="97"/>
      <c r="R172" s="98"/>
      <c r="BB172" s="143" t="s">
        <v>561</v>
      </c>
      <c r="BC172" s="153">
        <v>3.0</v>
      </c>
      <c r="BE172" s="164" t="s">
        <v>253</v>
      </c>
      <c r="BF172" s="172">
        <v>9.0</v>
      </c>
      <c r="BJ172" s="97"/>
      <c r="BO172" s="71"/>
      <c r="BP172" s="105"/>
      <c r="BQ172" s="71"/>
      <c r="BR172" s="105"/>
      <c r="BS172" s="96"/>
      <c r="BV172" s="97"/>
    </row>
    <row r="173">
      <c r="D173" s="96"/>
      <c r="G173" s="97"/>
      <c r="R173" s="98"/>
      <c r="BB173" s="143" t="s">
        <v>564</v>
      </c>
      <c r="BC173" s="152">
        <v>2.0</v>
      </c>
      <c r="BE173" s="164" t="s">
        <v>255</v>
      </c>
      <c r="BF173" s="172">
        <v>8.0</v>
      </c>
      <c r="BJ173" s="97"/>
      <c r="BO173" s="71"/>
      <c r="BP173" s="105"/>
      <c r="BQ173" s="71"/>
      <c r="BR173" s="105"/>
      <c r="BS173" s="96"/>
      <c r="BV173" s="97"/>
    </row>
    <row r="174">
      <c r="D174" s="96"/>
      <c r="G174" s="97"/>
      <c r="R174" s="98"/>
      <c r="BB174" s="143" t="s">
        <v>574</v>
      </c>
      <c r="BC174" s="152">
        <v>6.0</v>
      </c>
      <c r="BE174" s="164" t="s">
        <v>260</v>
      </c>
      <c r="BF174" s="172">
        <v>6.0</v>
      </c>
      <c r="BJ174" s="97"/>
      <c r="BO174" s="71"/>
      <c r="BP174" s="105"/>
      <c r="BQ174" s="71"/>
      <c r="BR174" s="105"/>
      <c r="BS174" s="96"/>
      <c r="BV174" s="97"/>
    </row>
    <row r="175">
      <c r="D175" s="96"/>
      <c r="G175" s="97"/>
      <c r="R175" s="98"/>
      <c r="BB175" s="143" t="s">
        <v>576</v>
      </c>
      <c r="BC175" s="153">
        <v>5.0</v>
      </c>
      <c r="BE175" s="164" t="s">
        <v>262</v>
      </c>
      <c r="BF175" s="172">
        <v>6.0</v>
      </c>
      <c r="BJ175" s="97"/>
      <c r="BO175" s="71"/>
      <c r="BP175" s="105"/>
      <c r="BQ175" s="71"/>
      <c r="BR175" s="105"/>
      <c r="BS175" s="96"/>
      <c r="BV175" s="97"/>
    </row>
    <row r="176">
      <c r="D176" s="96"/>
      <c r="G176" s="97"/>
      <c r="R176" s="98"/>
      <c r="BB176" s="143" t="s">
        <v>577</v>
      </c>
      <c r="BC176" s="153">
        <v>3.0</v>
      </c>
      <c r="BE176" s="164" t="s">
        <v>265</v>
      </c>
      <c r="BF176" s="172">
        <v>7.0</v>
      </c>
      <c r="BJ176" s="97"/>
      <c r="BO176" s="71"/>
      <c r="BP176" s="105"/>
      <c r="BQ176" s="71"/>
      <c r="BR176" s="105"/>
      <c r="BS176" s="96"/>
      <c r="BV176" s="97"/>
    </row>
    <row r="177">
      <c r="D177" s="96"/>
      <c r="G177" s="97"/>
      <c r="R177" s="98"/>
      <c r="BB177" s="143" t="s">
        <v>579</v>
      </c>
      <c r="BC177" s="153">
        <v>7.0</v>
      </c>
      <c r="BE177" s="164" t="s">
        <v>280</v>
      </c>
      <c r="BF177" s="172">
        <v>7.0</v>
      </c>
      <c r="BJ177" s="97"/>
      <c r="BO177" s="71"/>
      <c r="BP177" s="105"/>
      <c r="BQ177" s="71"/>
      <c r="BR177" s="105"/>
      <c r="BS177" s="96"/>
      <c r="BV177" s="97"/>
    </row>
    <row r="178">
      <c r="D178" s="96"/>
      <c r="G178" s="97"/>
      <c r="R178" s="98"/>
      <c r="BB178" s="143" t="s">
        <v>581</v>
      </c>
      <c r="BC178" s="153">
        <v>4.0</v>
      </c>
      <c r="BE178" s="164" t="s">
        <v>289</v>
      </c>
      <c r="BF178" s="172">
        <v>9.0</v>
      </c>
      <c r="BJ178" s="97"/>
      <c r="BO178" s="71"/>
      <c r="BP178" s="105"/>
      <c r="BQ178" s="71"/>
      <c r="BR178" s="105"/>
      <c r="BS178" s="96"/>
      <c r="BV178" s="97"/>
    </row>
    <row r="179">
      <c r="D179" s="96"/>
      <c r="G179" s="97"/>
      <c r="R179" s="98"/>
      <c r="BB179" s="143" t="s">
        <v>586</v>
      </c>
      <c r="BC179" s="153">
        <v>6.0</v>
      </c>
      <c r="BE179" s="164" t="s">
        <v>300</v>
      </c>
      <c r="BF179" s="172">
        <v>7.0</v>
      </c>
      <c r="BJ179" s="97"/>
      <c r="BO179" s="71"/>
      <c r="BP179" s="105"/>
      <c r="BQ179" s="71"/>
      <c r="BR179" s="105"/>
      <c r="BS179" s="96"/>
      <c r="BV179" s="97"/>
    </row>
    <row r="180">
      <c r="D180" s="96"/>
      <c r="G180" s="97"/>
      <c r="R180" s="98"/>
      <c r="BB180" s="143" t="s">
        <v>589</v>
      </c>
      <c r="BC180" s="153">
        <v>5.0</v>
      </c>
      <c r="BE180" s="164" t="s">
        <v>310</v>
      </c>
      <c r="BF180" s="172">
        <v>8.0</v>
      </c>
      <c r="BJ180" s="97"/>
      <c r="BO180" s="71"/>
      <c r="BP180" s="105"/>
      <c r="BQ180" s="71"/>
      <c r="BR180" s="105"/>
      <c r="BS180" s="96"/>
      <c r="BV180" s="97"/>
    </row>
    <row r="181">
      <c r="D181" s="96"/>
      <c r="G181" s="97"/>
      <c r="R181" s="98"/>
      <c r="BB181" s="143" t="s">
        <v>591</v>
      </c>
      <c r="BC181" s="153">
        <v>7.0</v>
      </c>
      <c r="BE181" s="164" t="s">
        <v>315</v>
      </c>
      <c r="BF181" s="172">
        <v>7.0</v>
      </c>
      <c r="BJ181" s="97"/>
      <c r="BO181" s="71"/>
      <c r="BP181" s="105"/>
      <c r="BQ181" s="71"/>
      <c r="BR181" s="105"/>
      <c r="BS181" s="96"/>
      <c r="BV181" s="97"/>
    </row>
    <row r="182">
      <c r="D182" s="96"/>
      <c r="G182" s="97"/>
      <c r="R182" s="98"/>
      <c r="BB182" s="143" t="s">
        <v>594</v>
      </c>
      <c r="BC182" s="152">
        <v>7.0</v>
      </c>
      <c r="BE182" s="164" t="s">
        <v>325</v>
      </c>
      <c r="BF182" s="172">
        <v>3.0</v>
      </c>
      <c r="BJ182" s="97"/>
      <c r="BO182" s="71"/>
      <c r="BP182" s="105"/>
      <c r="BQ182" s="71"/>
      <c r="BR182" s="105"/>
      <c r="BS182" s="96"/>
      <c r="BV182" s="97"/>
    </row>
    <row r="183">
      <c r="D183" s="96"/>
      <c r="G183" s="97"/>
      <c r="R183" s="98"/>
      <c r="BB183" s="209" t="s">
        <v>603</v>
      </c>
      <c r="BC183" s="218">
        <v>4.0</v>
      </c>
      <c r="BE183" s="164" t="s">
        <v>368</v>
      </c>
      <c r="BF183" s="172">
        <v>5.0</v>
      </c>
      <c r="BJ183" s="97"/>
      <c r="BO183" s="71"/>
      <c r="BP183" s="105"/>
      <c r="BQ183" s="71"/>
      <c r="BR183" s="105"/>
      <c r="BS183" s="96"/>
      <c r="BV183" s="97"/>
    </row>
    <row r="184">
      <c r="D184" s="96"/>
      <c r="G184" s="97"/>
      <c r="R184" s="98"/>
      <c r="BB184" s="209" t="s">
        <v>610</v>
      </c>
      <c r="BC184" s="218">
        <v>4.0</v>
      </c>
      <c r="BE184" s="164" t="s">
        <v>372</v>
      </c>
      <c r="BF184" s="172">
        <v>6.0</v>
      </c>
      <c r="BJ184" s="97"/>
      <c r="BO184" s="71"/>
      <c r="BP184" s="105"/>
      <c r="BQ184" s="71"/>
      <c r="BR184" s="105"/>
      <c r="BS184" s="96"/>
      <c r="BV184" s="97"/>
    </row>
    <row r="185">
      <c r="D185" s="96"/>
      <c r="G185" s="97"/>
      <c r="R185" s="98"/>
      <c r="BB185" s="144" t="s">
        <v>642</v>
      </c>
      <c r="BC185" s="153">
        <v>6.0</v>
      </c>
      <c r="BE185" s="164" t="s">
        <v>376</v>
      </c>
      <c r="BF185" s="172">
        <v>7.0</v>
      </c>
      <c r="BJ185" s="97"/>
      <c r="BO185" s="71"/>
      <c r="BP185" s="105"/>
      <c r="BQ185" s="71"/>
      <c r="BR185" s="105"/>
      <c r="BS185" s="96"/>
      <c r="BV185" s="97"/>
    </row>
    <row r="186">
      <c r="D186" s="96"/>
      <c r="G186" s="97"/>
      <c r="R186" s="98"/>
      <c r="BB186" s="144" t="s">
        <v>644</v>
      </c>
      <c r="BC186" s="153">
        <v>4.0</v>
      </c>
      <c r="BE186" s="164" t="s">
        <v>394</v>
      </c>
      <c r="BF186" s="172">
        <v>8.0</v>
      </c>
      <c r="BJ186" s="97"/>
      <c r="BO186" s="71"/>
      <c r="BP186" s="105"/>
      <c r="BQ186" s="71"/>
      <c r="BR186" s="105"/>
      <c r="BS186" s="96"/>
      <c r="BV186" s="97"/>
    </row>
    <row r="187">
      <c r="D187" s="96"/>
      <c r="G187" s="97"/>
      <c r="R187" s="98"/>
      <c r="BB187" s="144" t="s">
        <v>647</v>
      </c>
      <c r="BC187" s="153">
        <v>6.0</v>
      </c>
      <c r="BE187" s="164" t="s">
        <v>409</v>
      </c>
      <c r="BF187" s="172">
        <v>3.0</v>
      </c>
      <c r="BJ187" s="97"/>
      <c r="BO187" s="71"/>
      <c r="BP187" s="105"/>
      <c r="BQ187" s="71"/>
      <c r="BR187" s="105"/>
      <c r="BS187" s="96"/>
      <c r="BV187" s="97"/>
    </row>
    <row r="188">
      <c r="D188" s="96"/>
      <c r="G188" s="97"/>
      <c r="R188" s="98"/>
      <c r="BB188" s="144" t="s">
        <v>650</v>
      </c>
      <c r="BC188" s="153">
        <v>7.0</v>
      </c>
      <c r="BE188" s="164" t="s">
        <v>453</v>
      </c>
      <c r="BF188" s="172">
        <v>6.0</v>
      </c>
      <c r="BJ188" s="97"/>
      <c r="BO188" s="71"/>
      <c r="BP188" s="105"/>
      <c r="BQ188" s="71"/>
      <c r="BR188" s="105"/>
      <c r="BS188" s="96"/>
      <c r="BV188" s="97"/>
    </row>
    <row r="189">
      <c r="D189" s="96"/>
      <c r="G189" s="97"/>
      <c r="R189" s="98"/>
      <c r="BB189" s="29"/>
      <c r="BC189" s="41"/>
      <c r="BE189" s="164" t="s">
        <v>456</v>
      </c>
      <c r="BF189" s="172">
        <v>3.0</v>
      </c>
      <c r="BJ189" s="97"/>
      <c r="BO189" s="71"/>
      <c r="BP189" s="105"/>
      <c r="BQ189" s="71"/>
      <c r="BR189" s="105"/>
      <c r="BS189" s="96"/>
      <c r="BV189" s="97"/>
    </row>
    <row r="190">
      <c r="D190" s="96"/>
      <c r="G190" s="97"/>
      <c r="R190" s="98"/>
      <c r="BB190" s="29"/>
      <c r="BC190" s="41"/>
      <c r="BE190" s="164" t="s">
        <v>463</v>
      </c>
      <c r="BF190" s="172">
        <v>9.0</v>
      </c>
      <c r="BJ190" s="97"/>
      <c r="BO190" s="71"/>
      <c r="BP190" s="105"/>
      <c r="BQ190" s="71"/>
      <c r="BR190" s="105"/>
      <c r="BS190" s="96"/>
      <c r="BV190" s="97"/>
    </row>
    <row r="191">
      <c r="D191" s="96"/>
      <c r="G191" s="97"/>
      <c r="R191" s="98"/>
      <c r="BE191" s="164" t="s">
        <v>469</v>
      </c>
      <c r="BF191" s="172">
        <v>4.0</v>
      </c>
      <c r="BJ191" s="97"/>
      <c r="BO191" s="71"/>
      <c r="BP191" s="105"/>
      <c r="BQ191" s="71"/>
      <c r="BR191" s="105"/>
      <c r="BS191" s="96"/>
      <c r="BV191" s="97"/>
    </row>
    <row r="192">
      <c r="D192" s="96"/>
      <c r="G192" s="97"/>
      <c r="R192" s="98"/>
      <c r="BE192" s="164" t="s">
        <v>470</v>
      </c>
      <c r="BF192" s="172">
        <v>6.0</v>
      </c>
      <c r="BJ192" s="97"/>
      <c r="BO192" s="71"/>
      <c r="BP192" s="105"/>
      <c r="BQ192" s="71"/>
      <c r="BR192" s="105"/>
      <c r="BS192" s="96"/>
      <c r="BV192" s="97"/>
    </row>
    <row r="193">
      <c r="D193" s="96"/>
      <c r="G193" s="97"/>
      <c r="R193" s="98"/>
      <c r="BE193" s="164" t="s">
        <v>476</v>
      </c>
      <c r="BF193" s="172">
        <v>6.0</v>
      </c>
      <c r="BJ193" s="97"/>
      <c r="BO193" s="71"/>
      <c r="BP193" s="105"/>
      <c r="BQ193" s="71"/>
      <c r="BR193" s="105"/>
      <c r="BS193" s="96"/>
      <c r="BV193" s="97"/>
    </row>
    <row r="194">
      <c r="D194" s="96"/>
      <c r="G194" s="97"/>
      <c r="R194" s="98"/>
      <c r="BE194" s="164" t="s">
        <v>482</v>
      </c>
      <c r="BF194" s="172">
        <v>8.0</v>
      </c>
      <c r="BJ194" s="97"/>
      <c r="BO194" s="71"/>
      <c r="BP194" s="105"/>
      <c r="BQ194" s="71"/>
      <c r="BR194" s="105"/>
      <c r="BS194" s="96"/>
      <c r="BV194" s="97"/>
    </row>
    <row r="195">
      <c r="D195" s="96"/>
      <c r="G195" s="97"/>
      <c r="R195" s="98"/>
      <c r="BE195" s="164" t="s">
        <v>483</v>
      </c>
      <c r="BF195" s="172">
        <v>8.0</v>
      </c>
      <c r="BJ195" s="97"/>
      <c r="BO195" s="71"/>
      <c r="BP195" s="105"/>
      <c r="BQ195" s="71"/>
      <c r="BR195" s="105"/>
      <c r="BS195" s="96"/>
      <c r="BV195" s="97"/>
    </row>
    <row r="196">
      <c r="D196" s="96"/>
      <c r="G196" s="97"/>
      <c r="R196" s="98"/>
      <c r="BE196" s="164" t="s">
        <v>485</v>
      </c>
      <c r="BF196" s="172">
        <v>6.0</v>
      </c>
      <c r="BJ196" s="97"/>
      <c r="BO196" s="71"/>
      <c r="BP196" s="105"/>
      <c r="BQ196" s="71"/>
      <c r="BR196" s="105"/>
      <c r="BS196" s="96"/>
      <c r="BV196" s="97"/>
    </row>
    <row r="197">
      <c r="D197" s="96"/>
      <c r="G197" s="97"/>
      <c r="R197" s="98"/>
      <c r="BE197" s="164" t="s">
        <v>487</v>
      </c>
      <c r="BF197" s="172">
        <v>5.0</v>
      </c>
      <c r="BJ197" s="97"/>
      <c r="BO197" s="71"/>
      <c r="BP197" s="105"/>
      <c r="BQ197" s="71"/>
      <c r="BR197" s="105"/>
      <c r="BS197" s="96"/>
      <c r="BV197" s="97"/>
    </row>
    <row r="198">
      <c r="D198" s="96"/>
      <c r="G198" s="97"/>
      <c r="R198" s="98"/>
      <c r="BE198" s="164" t="s">
        <v>494</v>
      </c>
      <c r="BF198" s="165"/>
      <c r="BJ198" s="97"/>
      <c r="BO198" s="71"/>
      <c r="BP198" s="105"/>
      <c r="BQ198" s="71"/>
      <c r="BR198" s="105"/>
      <c r="BS198" s="96"/>
      <c r="BV198" s="97"/>
    </row>
    <row r="199">
      <c r="D199" s="96"/>
      <c r="G199" s="97"/>
      <c r="R199" s="98"/>
      <c r="BE199" s="164" t="s">
        <v>496</v>
      </c>
      <c r="BF199" s="172">
        <v>3.0</v>
      </c>
      <c r="BJ199" s="97"/>
      <c r="BO199" s="71"/>
      <c r="BP199" s="105"/>
      <c r="BQ199" s="71"/>
      <c r="BR199" s="105"/>
      <c r="BS199" s="96"/>
      <c r="BV199" s="97"/>
    </row>
    <row r="200">
      <c r="D200" s="96"/>
      <c r="G200" s="97"/>
      <c r="R200" s="98"/>
      <c r="BE200" s="164" t="s">
        <v>499</v>
      </c>
      <c r="BF200" s="172">
        <v>4.0</v>
      </c>
      <c r="BJ200" s="97"/>
      <c r="BO200" s="71"/>
      <c r="BP200" s="105"/>
      <c r="BQ200" s="71"/>
      <c r="BR200" s="105"/>
      <c r="BS200" s="96"/>
      <c r="BV200" s="97"/>
    </row>
    <row r="201">
      <c r="D201" s="96"/>
      <c r="G201" s="97"/>
      <c r="R201" s="98"/>
      <c r="BE201" s="164" t="s">
        <v>503</v>
      </c>
      <c r="BF201" s="172">
        <v>7.0</v>
      </c>
      <c r="BJ201" s="97"/>
      <c r="BO201" s="71"/>
      <c r="BP201" s="105"/>
      <c r="BQ201" s="71"/>
      <c r="BR201" s="105"/>
      <c r="BS201" s="96"/>
      <c r="BV201" s="97"/>
    </row>
    <row r="202">
      <c r="D202" s="96"/>
      <c r="G202" s="97"/>
      <c r="R202" s="98"/>
      <c r="BE202" s="164" t="s">
        <v>505</v>
      </c>
      <c r="BF202" s="172">
        <v>5.0</v>
      </c>
      <c r="BJ202" s="97"/>
      <c r="BO202" s="71"/>
      <c r="BP202" s="105"/>
      <c r="BQ202" s="71"/>
      <c r="BR202" s="105"/>
      <c r="BS202" s="96"/>
      <c r="BV202" s="97"/>
    </row>
    <row r="203">
      <c r="D203" s="96"/>
      <c r="G203" s="97"/>
      <c r="R203" s="98"/>
      <c r="BE203" s="164" t="s">
        <v>509</v>
      </c>
      <c r="BF203" s="172">
        <v>8.0</v>
      </c>
      <c r="BJ203" s="97"/>
      <c r="BO203" s="71"/>
      <c r="BP203" s="105"/>
      <c r="BQ203" s="71"/>
      <c r="BR203" s="105"/>
      <c r="BS203" s="96"/>
      <c r="BV203" s="97"/>
    </row>
    <row r="204">
      <c r="D204" s="96"/>
      <c r="G204" s="97"/>
      <c r="R204" s="98"/>
      <c r="BE204" s="164" t="s">
        <v>511</v>
      </c>
      <c r="BF204" s="172">
        <v>6.0</v>
      </c>
      <c r="BJ204" s="97"/>
      <c r="BO204" s="71"/>
      <c r="BP204" s="105"/>
      <c r="BQ204" s="71"/>
      <c r="BR204" s="105"/>
      <c r="BS204" s="96"/>
      <c r="BV204" s="97"/>
    </row>
    <row r="205">
      <c r="D205" s="96"/>
      <c r="G205" s="97"/>
      <c r="R205" s="98"/>
      <c r="BE205" s="164" t="s">
        <v>513</v>
      </c>
      <c r="BF205" s="172">
        <v>8.0</v>
      </c>
      <c r="BJ205" s="97"/>
      <c r="BO205" s="71"/>
      <c r="BP205" s="105"/>
      <c r="BQ205" s="71"/>
      <c r="BR205" s="105"/>
      <c r="BS205" s="96"/>
      <c r="BV205" s="97"/>
    </row>
    <row r="206">
      <c r="D206" s="96"/>
      <c r="G206" s="97"/>
      <c r="R206" s="98"/>
      <c r="BE206" s="164" t="s">
        <v>515</v>
      </c>
      <c r="BF206" s="172">
        <v>6.0</v>
      </c>
      <c r="BJ206" s="97"/>
      <c r="BO206" s="71"/>
      <c r="BP206" s="105"/>
      <c r="BQ206" s="71"/>
      <c r="BR206" s="105"/>
      <c r="BS206" s="96"/>
      <c r="BV206" s="97"/>
    </row>
    <row r="207">
      <c r="D207" s="96"/>
      <c r="G207" s="97"/>
      <c r="R207" s="98"/>
      <c r="BE207" s="164" t="s">
        <v>517</v>
      </c>
      <c r="BF207" s="172">
        <v>9.0</v>
      </c>
      <c r="BJ207" s="97"/>
      <c r="BO207" s="71"/>
      <c r="BP207" s="105"/>
      <c r="BQ207" s="71"/>
      <c r="BR207" s="105"/>
      <c r="BS207" s="96"/>
      <c r="BV207" s="97"/>
    </row>
    <row r="208">
      <c r="D208" s="96"/>
      <c r="G208" s="97"/>
      <c r="R208" s="98"/>
      <c r="BE208" s="164" t="s">
        <v>519</v>
      </c>
      <c r="BF208" s="172">
        <v>3.0</v>
      </c>
      <c r="BJ208" s="97"/>
      <c r="BO208" s="71"/>
      <c r="BP208" s="105"/>
      <c r="BQ208" s="71"/>
      <c r="BR208" s="105"/>
      <c r="BS208" s="96"/>
      <c r="BV208" s="97"/>
    </row>
    <row r="209">
      <c r="D209" s="96"/>
      <c r="G209" s="97"/>
      <c r="R209" s="98"/>
      <c r="BE209" s="164" t="s">
        <v>521</v>
      </c>
      <c r="BF209" s="172">
        <v>5.0</v>
      </c>
      <c r="BJ209" s="97"/>
      <c r="BO209" s="71"/>
      <c r="BP209" s="105"/>
      <c r="BQ209" s="71"/>
      <c r="BR209" s="105"/>
      <c r="BS209" s="96"/>
      <c r="BV209" s="97"/>
    </row>
    <row r="210">
      <c r="D210" s="96"/>
      <c r="G210" s="97"/>
      <c r="R210" s="98"/>
      <c r="BE210" s="165" t="s">
        <v>522</v>
      </c>
      <c r="BF210" s="172">
        <v>7.0</v>
      </c>
      <c r="BJ210" s="97"/>
      <c r="BO210" s="71"/>
      <c r="BP210" s="105"/>
      <c r="BQ210" s="71"/>
      <c r="BR210" s="105"/>
      <c r="BS210" s="96"/>
      <c r="BV210" s="97"/>
    </row>
    <row r="211">
      <c r="D211" s="96"/>
      <c r="G211" s="97"/>
      <c r="R211" s="98"/>
      <c r="BE211" s="165" t="s">
        <v>526</v>
      </c>
      <c r="BF211" s="172">
        <v>6.0</v>
      </c>
      <c r="BJ211" s="97"/>
      <c r="BO211" s="71"/>
      <c r="BP211" s="105"/>
      <c r="BQ211" s="71"/>
      <c r="BR211" s="105"/>
      <c r="BS211" s="96"/>
      <c r="BV211" s="97"/>
    </row>
    <row r="212">
      <c r="D212" s="96"/>
      <c r="G212" s="97"/>
      <c r="R212" s="98"/>
      <c r="BE212" s="165" t="s">
        <v>528</v>
      </c>
      <c r="BF212" s="172">
        <v>3.0</v>
      </c>
      <c r="BJ212" s="97"/>
      <c r="BO212" s="71"/>
      <c r="BP212" s="105"/>
      <c r="BQ212" s="71"/>
      <c r="BR212" s="105"/>
      <c r="BS212" s="96"/>
      <c r="BV212" s="97"/>
    </row>
    <row r="213">
      <c r="D213" s="96"/>
      <c r="G213" s="97"/>
      <c r="R213" s="98"/>
      <c r="BE213" s="165" t="s">
        <v>532</v>
      </c>
      <c r="BF213" s="172">
        <v>3.0</v>
      </c>
      <c r="BJ213" s="97"/>
      <c r="BO213" s="71"/>
      <c r="BP213" s="105"/>
      <c r="BQ213" s="71"/>
      <c r="BR213" s="105"/>
      <c r="BS213" s="96"/>
      <c r="BV213" s="97"/>
    </row>
    <row r="214">
      <c r="D214" s="96"/>
      <c r="G214" s="97"/>
      <c r="R214" s="98"/>
      <c r="BE214" s="164" t="s">
        <v>534</v>
      </c>
      <c r="BF214" s="172">
        <v>7.0</v>
      </c>
      <c r="BJ214" s="97"/>
      <c r="BO214" s="71"/>
      <c r="BP214" s="105"/>
      <c r="BQ214" s="71"/>
      <c r="BR214" s="105"/>
      <c r="BS214" s="96"/>
      <c r="BV214" s="97"/>
    </row>
    <row r="215">
      <c r="D215" s="96"/>
      <c r="G215" s="97"/>
      <c r="R215" s="98"/>
      <c r="BE215" s="164" t="s">
        <v>537</v>
      </c>
      <c r="BF215" s="172">
        <v>9.0</v>
      </c>
      <c r="BJ215" s="97"/>
      <c r="BO215" s="71"/>
      <c r="BP215" s="105"/>
      <c r="BQ215" s="71"/>
      <c r="BR215" s="105"/>
      <c r="BS215" s="96"/>
      <c r="BV215" s="97"/>
    </row>
    <row r="216">
      <c r="D216" s="96"/>
      <c r="G216" s="97"/>
      <c r="R216" s="98"/>
      <c r="BE216" s="164" t="s">
        <v>538</v>
      </c>
      <c r="BF216" s="172">
        <v>4.0</v>
      </c>
      <c r="BJ216" s="97"/>
      <c r="BO216" s="71"/>
      <c r="BP216" s="105"/>
      <c r="BQ216" s="71"/>
      <c r="BR216" s="105"/>
      <c r="BS216" s="96"/>
      <c r="BV216" s="97"/>
    </row>
    <row r="217">
      <c r="D217" s="96"/>
      <c r="G217" s="97"/>
      <c r="R217" s="98"/>
      <c r="BE217" s="164" t="s">
        <v>539</v>
      </c>
      <c r="BF217" s="186">
        <v>7.0</v>
      </c>
      <c r="BJ217" s="97"/>
      <c r="BO217" s="71"/>
      <c r="BP217" s="105"/>
      <c r="BQ217" s="71"/>
      <c r="BR217" s="105"/>
      <c r="BS217" s="96"/>
      <c r="BV217" s="97"/>
    </row>
    <row r="218">
      <c r="D218" s="96"/>
      <c r="G218" s="97"/>
      <c r="R218" s="98"/>
      <c r="BE218" s="164" t="s">
        <v>541</v>
      </c>
      <c r="BF218" s="186">
        <v>9.0</v>
      </c>
      <c r="BJ218" s="97"/>
      <c r="BO218" s="71"/>
      <c r="BP218" s="105"/>
      <c r="BQ218" s="71"/>
      <c r="BR218" s="105"/>
      <c r="BS218" s="96"/>
      <c r="BV218" s="97"/>
    </row>
    <row r="219">
      <c r="D219" s="96"/>
      <c r="G219" s="97"/>
      <c r="R219" s="98"/>
      <c r="BE219" s="164" t="s">
        <v>542</v>
      </c>
      <c r="BF219" s="186">
        <v>3.0</v>
      </c>
      <c r="BJ219" s="97"/>
      <c r="BO219" s="71"/>
      <c r="BP219" s="105"/>
      <c r="BQ219" s="71"/>
      <c r="BR219" s="105"/>
      <c r="BS219" s="96"/>
      <c r="BV219" s="97"/>
    </row>
    <row r="220">
      <c r="D220" s="96"/>
      <c r="G220" s="97"/>
      <c r="R220" s="98"/>
      <c r="BE220" s="164" t="s">
        <v>543</v>
      </c>
      <c r="BF220" s="186">
        <v>5.0</v>
      </c>
      <c r="BJ220" s="97"/>
      <c r="BO220" s="71"/>
      <c r="BP220" s="105"/>
      <c r="BQ220" s="71"/>
      <c r="BR220" s="105"/>
      <c r="BS220" s="96"/>
      <c r="BV220" s="97"/>
    </row>
    <row r="221">
      <c r="D221" s="96"/>
      <c r="G221" s="97"/>
      <c r="R221" s="98"/>
      <c r="BE221" s="164" t="s">
        <v>544</v>
      </c>
      <c r="BF221" s="172">
        <v>7.0</v>
      </c>
      <c r="BJ221" s="97"/>
      <c r="BO221" s="71"/>
      <c r="BP221" s="105"/>
      <c r="BQ221" s="71"/>
      <c r="BR221" s="105"/>
      <c r="BS221" s="96"/>
      <c r="BV221" s="97"/>
    </row>
    <row r="222">
      <c r="D222" s="96"/>
      <c r="G222" s="97"/>
      <c r="R222" s="98"/>
      <c r="BE222" s="164" t="s">
        <v>547</v>
      </c>
      <c r="BF222" s="186">
        <v>6.0</v>
      </c>
      <c r="BJ222" s="97"/>
      <c r="BO222" s="71"/>
      <c r="BP222" s="105"/>
      <c r="BQ222" s="71"/>
      <c r="BR222" s="105"/>
      <c r="BS222" s="96"/>
      <c r="BV222" s="97"/>
    </row>
    <row r="223">
      <c r="D223" s="96"/>
      <c r="G223" s="97"/>
      <c r="R223" s="98"/>
      <c r="BE223" s="164" t="s">
        <v>551</v>
      </c>
      <c r="BF223" s="186">
        <v>3.0</v>
      </c>
      <c r="BJ223" s="97"/>
      <c r="BO223" s="71"/>
      <c r="BP223" s="105"/>
      <c r="BQ223" s="71"/>
      <c r="BR223" s="105"/>
      <c r="BS223" s="96"/>
      <c r="BV223" s="97"/>
    </row>
    <row r="224">
      <c r="D224" s="96"/>
      <c r="G224" s="97"/>
      <c r="R224" s="98"/>
      <c r="BE224" s="164" t="s">
        <v>557</v>
      </c>
      <c r="BF224" s="186">
        <v>5.0</v>
      </c>
      <c r="BJ224" s="97"/>
      <c r="BO224" s="71"/>
      <c r="BP224" s="105"/>
      <c r="BQ224" s="71"/>
      <c r="BR224" s="105"/>
      <c r="BS224" s="96"/>
      <c r="BV224" s="97"/>
    </row>
    <row r="225">
      <c r="D225" s="96"/>
      <c r="G225" s="97"/>
      <c r="R225" s="98"/>
      <c r="BE225" s="164" t="s">
        <v>563</v>
      </c>
      <c r="BF225" s="172">
        <v>3.0</v>
      </c>
      <c r="BJ225" s="97"/>
      <c r="BO225" s="71"/>
      <c r="BP225" s="105"/>
      <c r="BQ225" s="71"/>
      <c r="BR225" s="105"/>
      <c r="BS225" s="96"/>
      <c r="BV225" s="97"/>
    </row>
    <row r="226">
      <c r="D226" s="96"/>
      <c r="G226" s="97"/>
      <c r="R226" s="98"/>
      <c r="BE226" s="164" t="s">
        <v>566</v>
      </c>
      <c r="BF226" s="172">
        <v>5.0</v>
      </c>
      <c r="BJ226" s="97"/>
      <c r="BO226" s="71"/>
      <c r="BP226" s="105"/>
      <c r="BQ226" s="71"/>
      <c r="BR226" s="105"/>
      <c r="BS226" s="96"/>
      <c r="BV226" s="97"/>
    </row>
    <row r="227">
      <c r="D227" s="96"/>
      <c r="G227" s="97"/>
      <c r="R227" s="98"/>
      <c r="BE227" s="164" t="s">
        <v>567</v>
      </c>
      <c r="BF227" s="172">
        <v>6.0</v>
      </c>
      <c r="BJ227" s="97"/>
      <c r="BO227" s="71"/>
      <c r="BP227" s="105"/>
      <c r="BQ227" s="71"/>
      <c r="BR227" s="105"/>
      <c r="BS227" s="96"/>
      <c r="BV227" s="97"/>
    </row>
    <row r="228">
      <c r="D228" s="96"/>
      <c r="G228" s="97"/>
      <c r="R228" s="98"/>
      <c r="BE228" s="164" t="s">
        <v>568</v>
      </c>
      <c r="BF228" s="172">
        <v>6.0</v>
      </c>
      <c r="BJ228" s="97"/>
      <c r="BO228" s="71"/>
      <c r="BP228" s="105"/>
      <c r="BQ228" s="71"/>
      <c r="BR228" s="105"/>
      <c r="BS228" s="96"/>
      <c r="BV228" s="97"/>
    </row>
    <row r="229">
      <c r="D229" s="96"/>
      <c r="G229" s="97"/>
      <c r="R229" s="98"/>
      <c r="BE229" s="164" t="s">
        <v>569</v>
      </c>
      <c r="BF229" s="172">
        <v>7.0</v>
      </c>
      <c r="BJ229" s="97"/>
      <c r="BO229" s="71"/>
      <c r="BP229" s="105"/>
      <c r="BQ229" s="71"/>
      <c r="BR229" s="105"/>
      <c r="BS229" s="96"/>
      <c r="BV229" s="97"/>
    </row>
    <row r="230">
      <c r="D230" s="96"/>
      <c r="G230" s="97"/>
      <c r="R230" s="98"/>
      <c r="BE230" s="164" t="s">
        <v>571</v>
      </c>
      <c r="BF230" s="172">
        <v>1.0</v>
      </c>
      <c r="BJ230" s="97"/>
      <c r="BO230" s="71"/>
      <c r="BP230" s="105"/>
      <c r="BQ230" s="71"/>
      <c r="BR230" s="105"/>
      <c r="BS230" s="96"/>
      <c r="BV230" s="97"/>
    </row>
    <row r="231">
      <c r="D231" s="96"/>
      <c r="G231" s="97"/>
      <c r="R231" s="98"/>
      <c r="BE231" s="164" t="s">
        <v>596</v>
      </c>
      <c r="BF231" s="186">
        <v>6.0</v>
      </c>
      <c r="BJ231" s="97"/>
      <c r="BO231" s="71"/>
      <c r="BP231" s="105"/>
      <c r="BQ231" s="71"/>
      <c r="BR231" s="105"/>
      <c r="BS231" s="96"/>
      <c r="BV231" s="97"/>
    </row>
    <row r="232">
      <c r="D232" s="96"/>
      <c r="G232" s="97"/>
      <c r="R232" s="98"/>
      <c r="BE232" s="164" t="s">
        <v>600</v>
      </c>
      <c r="BF232" s="172">
        <v>8.0</v>
      </c>
      <c r="BJ232" s="97"/>
      <c r="BO232" s="71"/>
      <c r="BP232" s="105"/>
      <c r="BQ232" s="71"/>
      <c r="BR232" s="105"/>
      <c r="BS232" s="96"/>
      <c r="BV232" s="97"/>
    </row>
    <row r="233">
      <c r="D233" s="96"/>
      <c r="G233" s="97"/>
      <c r="R233" s="98"/>
      <c r="BE233" s="164" t="s">
        <v>606</v>
      </c>
      <c r="BF233" s="172">
        <v>6.0</v>
      </c>
      <c r="BJ233" s="97"/>
      <c r="BO233" s="71"/>
      <c r="BP233" s="105"/>
      <c r="BQ233" s="71"/>
      <c r="BR233" s="105"/>
      <c r="BS233" s="96"/>
      <c r="BV233" s="97"/>
    </row>
    <row r="234">
      <c r="D234" s="96"/>
      <c r="G234" s="97"/>
      <c r="R234" s="98"/>
      <c r="BE234" s="164" t="s">
        <v>612</v>
      </c>
      <c r="BF234" s="172">
        <v>8.0</v>
      </c>
      <c r="BJ234" s="97"/>
      <c r="BO234" s="71"/>
      <c r="BP234" s="105"/>
      <c r="BQ234" s="71"/>
      <c r="BR234" s="105"/>
      <c r="BS234" s="96"/>
      <c r="BV234" s="97"/>
    </row>
    <row r="235">
      <c r="D235" s="96"/>
      <c r="G235" s="97"/>
      <c r="R235" s="98"/>
      <c r="BE235" s="164" t="s">
        <v>614</v>
      </c>
      <c r="BF235" s="172">
        <v>4.0</v>
      </c>
      <c r="BJ235" s="97"/>
      <c r="BO235" s="71"/>
      <c r="BP235" s="105"/>
      <c r="BQ235" s="71"/>
      <c r="BR235" s="105"/>
      <c r="BS235" s="96"/>
      <c r="BV235" s="97"/>
    </row>
    <row r="236">
      <c r="D236" s="96"/>
      <c r="G236" s="97"/>
      <c r="R236" s="98"/>
      <c r="BE236" s="164" t="s">
        <v>616</v>
      </c>
      <c r="BF236" s="165"/>
      <c r="BJ236" s="97"/>
      <c r="BO236" s="71"/>
      <c r="BP236" s="105"/>
      <c r="BQ236" s="71"/>
      <c r="BR236" s="105"/>
      <c r="BS236" s="96"/>
      <c r="BV236" s="97"/>
    </row>
    <row r="237">
      <c r="D237" s="96"/>
      <c r="G237" s="97"/>
      <c r="R237" s="98"/>
      <c r="BE237" s="165" t="s">
        <v>618</v>
      </c>
      <c r="BF237" s="186">
        <v>7.0</v>
      </c>
      <c r="BJ237" s="97"/>
      <c r="BO237" s="71"/>
      <c r="BP237" s="105"/>
      <c r="BQ237" s="71"/>
      <c r="BR237" s="105"/>
      <c r="BS237" s="96"/>
      <c r="BV237" s="97"/>
    </row>
    <row r="238">
      <c r="D238" s="96"/>
      <c r="G238" s="97"/>
      <c r="R238" s="98"/>
      <c r="BE238" s="165" t="s">
        <v>621</v>
      </c>
      <c r="BF238" s="186">
        <v>8.0</v>
      </c>
      <c r="BJ238" s="97"/>
      <c r="BO238" s="71"/>
      <c r="BP238" s="105"/>
      <c r="BQ238" s="71"/>
      <c r="BR238" s="105"/>
      <c r="BS238" s="96"/>
      <c r="BV238" s="97"/>
    </row>
    <row r="239">
      <c r="D239" s="96"/>
      <c r="G239" s="97"/>
      <c r="R239" s="98"/>
      <c r="BE239" s="165" t="s">
        <v>622</v>
      </c>
      <c r="BF239" s="186">
        <v>6.0</v>
      </c>
      <c r="BJ239" s="97"/>
      <c r="BO239" s="71"/>
      <c r="BP239" s="105"/>
      <c r="BQ239" s="71"/>
      <c r="BR239" s="105"/>
      <c r="BS239" s="96"/>
      <c r="BV239" s="97"/>
    </row>
    <row r="240">
      <c r="D240" s="96"/>
      <c r="G240" s="97"/>
      <c r="R240" s="98"/>
      <c r="BE240" s="165" t="s">
        <v>623</v>
      </c>
      <c r="BF240" s="186">
        <v>7.0</v>
      </c>
      <c r="BJ240" s="97"/>
      <c r="BO240" s="71"/>
      <c r="BP240" s="105"/>
      <c r="BQ240" s="71"/>
      <c r="BR240" s="105"/>
      <c r="BS240" s="96"/>
      <c r="BV240" s="97"/>
    </row>
    <row r="241">
      <c r="D241" s="96"/>
      <c r="G241" s="97"/>
      <c r="R241" s="98"/>
      <c r="BE241" s="165" t="s">
        <v>624</v>
      </c>
      <c r="BF241" s="186">
        <v>1.0</v>
      </c>
      <c r="BJ241" s="97"/>
      <c r="BO241" s="71"/>
      <c r="BP241" s="105"/>
      <c r="BQ241" s="71"/>
      <c r="BR241" s="105"/>
      <c r="BS241" s="96"/>
      <c r="BV241" s="97"/>
    </row>
    <row r="242">
      <c r="D242" s="96"/>
      <c r="G242" s="97"/>
      <c r="R242" s="98"/>
      <c r="BE242" s="165" t="s">
        <v>625</v>
      </c>
      <c r="BF242" s="186">
        <v>7.0</v>
      </c>
      <c r="BJ242" s="97"/>
      <c r="BO242" s="71"/>
      <c r="BP242" s="105"/>
      <c r="BQ242" s="71"/>
      <c r="BR242" s="105"/>
      <c r="BS242" s="96"/>
      <c r="BV242" s="97"/>
    </row>
    <row r="243">
      <c r="D243" s="96"/>
      <c r="G243" s="97"/>
      <c r="R243" s="98"/>
      <c r="BE243" s="165" t="s">
        <v>626</v>
      </c>
      <c r="BF243" s="186">
        <v>6.0</v>
      </c>
      <c r="BJ243" s="97"/>
      <c r="BO243" s="71"/>
      <c r="BP243" s="105"/>
      <c r="BQ243" s="71"/>
      <c r="BR243" s="105"/>
      <c r="BS243" s="96"/>
      <c r="BV243" s="97"/>
    </row>
    <row r="244">
      <c r="D244" s="96"/>
      <c r="G244" s="97"/>
      <c r="R244" s="98"/>
      <c r="BE244" s="165" t="s">
        <v>627</v>
      </c>
      <c r="BF244" s="186">
        <v>9.0</v>
      </c>
      <c r="BJ244" s="97"/>
      <c r="BO244" s="71"/>
      <c r="BP244" s="105"/>
      <c r="BQ244" s="71"/>
      <c r="BR244" s="105"/>
      <c r="BS244" s="96"/>
      <c r="BV244" s="97"/>
    </row>
    <row r="245">
      <c r="D245" s="96"/>
      <c r="G245" s="97"/>
      <c r="R245" s="98"/>
      <c r="BE245" s="165" t="s">
        <v>629</v>
      </c>
      <c r="BF245" s="186">
        <v>4.0</v>
      </c>
      <c r="BJ245" s="97"/>
      <c r="BO245" s="71"/>
      <c r="BP245" s="105"/>
      <c r="BQ245" s="71"/>
      <c r="BR245" s="105"/>
      <c r="BS245" s="96"/>
      <c r="BV245" s="97"/>
    </row>
    <row r="246">
      <c r="D246" s="96"/>
      <c r="G246" s="97"/>
      <c r="R246" s="98"/>
      <c r="BE246" s="165" t="s">
        <v>631</v>
      </c>
      <c r="BF246" s="186">
        <v>4.0</v>
      </c>
      <c r="BJ246" s="97"/>
      <c r="BO246" s="71"/>
      <c r="BP246" s="105"/>
      <c r="BQ246" s="71"/>
      <c r="BR246" s="105"/>
      <c r="BS246" s="96"/>
      <c r="BV246" s="97"/>
    </row>
    <row r="247">
      <c r="D247" s="96"/>
      <c r="G247" s="97"/>
      <c r="R247" s="98"/>
      <c r="BE247" s="165" t="s">
        <v>634</v>
      </c>
      <c r="BF247" s="186">
        <v>7.0</v>
      </c>
      <c r="BJ247" s="97"/>
      <c r="BO247" s="71"/>
      <c r="BP247" s="105"/>
      <c r="BQ247" s="71"/>
      <c r="BR247" s="105"/>
      <c r="BS247" s="96"/>
      <c r="BV247" s="97"/>
    </row>
    <row r="248">
      <c r="D248" s="96"/>
      <c r="G248" s="97"/>
      <c r="R248" s="98"/>
      <c r="BE248" s="165" t="s">
        <v>636</v>
      </c>
      <c r="BF248" s="186">
        <v>9.0</v>
      </c>
      <c r="BJ248" s="97"/>
      <c r="BO248" s="71"/>
      <c r="BP248" s="105"/>
      <c r="BQ248" s="71"/>
      <c r="BR248" s="105"/>
      <c r="BS248" s="96"/>
      <c r="BV248" s="97"/>
    </row>
    <row r="249">
      <c r="D249" s="96"/>
      <c r="G249" s="97"/>
      <c r="R249" s="98"/>
      <c r="BE249" s="165" t="s">
        <v>639</v>
      </c>
      <c r="BF249" s="186">
        <v>9.0</v>
      </c>
      <c r="BJ249" s="97"/>
      <c r="BO249" s="71"/>
      <c r="BP249" s="105"/>
      <c r="BQ249" s="71"/>
      <c r="BR249" s="105"/>
      <c r="BS249" s="96"/>
      <c r="BV249" s="97"/>
    </row>
    <row r="250">
      <c r="D250" s="96"/>
      <c r="G250" s="97"/>
      <c r="R250" s="98"/>
      <c r="BE250" s="165" t="s">
        <v>645</v>
      </c>
      <c r="BF250" s="186">
        <v>7.0</v>
      </c>
      <c r="BJ250" s="97"/>
      <c r="BO250" s="71"/>
      <c r="BP250" s="105"/>
      <c r="BQ250" s="71"/>
      <c r="BR250" s="105"/>
      <c r="BS250" s="96"/>
      <c r="BV250" s="97"/>
    </row>
    <row r="251">
      <c r="D251" s="96"/>
      <c r="G251" s="97"/>
      <c r="R251" s="98"/>
      <c r="BE251" s="165" t="s">
        <v>646</v>
      </c>
      <c r="BF251" s="186">
        <v>9.0</v>
      </c>
      <c r="BJ251" s="97"/>
      <c r="BO251" s="71"/>
      <c r="BP251" s="105"/>
      <c r="BQ251" s="71"/>
      <c r="BR251" s="105"/>
      <c r="BS251" s="96"/>
      <c r="BV251" s="97"/>
    </row>
    <row r="252">
      <c r="D252" s="96"/>
      <c r="G252" s="97"/>
      <c r="R252" s="98"/>
      <c r="BE252" s="165" t="s">
        <v>648</v>
      </c>
      <c r="BF252" s="186">
        <v>9.0</v>
      </c>
      <c r="BJ252" s="97"/>
      <c r="BO252" s="71"/>
      <c r="BP252" s="105"/>
      <c r="BQ252" s="71"/>
      <c r="BR252" s="105"/>
      <c r="BS252" s="96"/>
      <c r="BV252" s="97"/>
    </row>
    <row r="253">
      <c r="D253" s="96"/>
      <c r="G253" s="97"/>
      <c r="R253" s="98"/>
      <c r="BE253" s="165" t="s">
        <v>651</v>
      </c>
      <c r="BF253" s="186">
        <v>3.0</v>
      </c>
      <c r="BJ253" s="97"/>
      <c r="BO253" s="71"/>
      <c r="BP253" s="105"/>
      <c r="BQ253" s="71"/>
      <c r="BR253" s="105"/>
      <c r="BS253" s="96"/>
      <c r="BV253" s="97"/>
    </row>
    <row r="254">
      <c r="D254" s="96"/>
      <c r="G254" s="97"/>
      <c r="R254" s="98"/>
      <c r="BE254" s="165" t="s">
        <v>652</v>
      </c>
      <c r="BF254" s="186">
        <v>3.0</v>
      </c>
      <c r="BJ254" s="97"/>
      <c r="BO254" s="71"/>
      <c r="BP254" s="105"/>
      <c r="BQ254" s="71"/>
      <c r="BR254" s="105"/>
      <c r="BS254" s="96"/>
      <c r="BV254" s="97"/>
    </row>
    <row r="255">
      <c r="D255" s="96"/>
      <c r="G255" s="97"/>
      <c r="R255" s="98"/>
      <c r="BE255" s="165" t="s">
        <v>653</v>
      </c>
      <c r="BF255" s="186">
        <v>7.0</v>
      </c>
      <c r="BJ255" s="97"/>
      <c r="BO255" s="71"/>
      <c r="BP255" s="105"/>
      <c r="BQ255" s="71"/>
      <c r="BR255" s="105"/>
      <c r="BS255" s="96"/>
      <c r="BV255" s="97"/>
    </row>
    <row r="256">
      <c r="D256" s="96"/>
      <c r="G256" s="97"/>
      <c r="R256" s="98"/>
      <c r="BJ256" s="97"/>
      <c r="BO256" s="71"/>
      <c r="BP256" s="105"/>
      <c r="BQ256" s="71"/>
      <c r="BR256" s="105"/>
      <c r="BS256" s="96"/>
      <c r="BV256" s="97"/>
    </row>
    <row r="257">
      <c r="D257" s="96"/>
      <c r="G257" s="97"/>
      <c r="R257" s="98"/>
      <c r="BJ257" s="97"/>
      <c r="BO257" s="71"/>
      <c r="BP257" s="105"/>
      <c r="BQ257" s="71"/>
      <c r="BR257" s="105"/>
      <c r="BS257" s="96"/>
      <c r="BV257" s="97"/>
    </row>
    <row r="258">
      <c r="D258" s="96"/>
      <c r="G258" s="97"/>
      <c r="R258" s="98"/>
      <c r="BJ258" s="97"/>
      <c r="BO258" s="71"/>
      <c r="BP258" s="105"/>
      <c r="BQ258" s="71"/>
      <c r="BR258" s="105"/>
      <c r="BS258" s="96"/>
      <c r="BV258" s="97"/>
    </row>
    <row r="259">
      <c r="D259" s="96"/>
      <c r="G259" s="97"/>
      <c r="R259" s="98"/>
      <c r="BJ259" s="97"/>
      <c r="BO259" s="71"/>
      <c r="BP259" s="105"/>
      <c r="BQ259" s="71"/>
      <c r="BR259" s="105"/>
      <c r="BS259" s="96"/>
      <c r="BV259" s="97"/>
    </row>
    <row r="260">
      <c r="D260" s="96"/>
      <c r="G260" s="97"/>
      <c r="R260" s="98"/>
      <c r="BJ260" s="97"/>
      <c r="BO260" s="71"/>
      <c r="BP260" s="105"/>
      <c r="BQ260" s="71"/>
      <c r="BR260" s="105"/>
      <c r="BS260" s="96"/>
      <c r="BV260" s="97"/>
    </row>
    <row r="261">
      <c r="D261" s="96"/>
      <c r="G261" s="97"/>
      <c r="R261" s="98"/>
      <c r="BJ261" s="97"/>
      <c r="BO261" s="71"/>
      <c r="BP261" s="105"/>
      <c r="BQ261" s="71"/>
      <c r="BR261" s="105"/>
      <c r="BS261" s="96"/>
      <c r="BV261" s="97"/>
    </row>
    <row r="262">
      <c r="D262" s="96"/>
      <c r="G262" s="97"/>
      <c r="R262" s="98"/>
      <c r="BJ262" s="97"/>
      <c r="BO262" s="71"/>
      <c r="BP262" s="105"/>
      <c r="BQ262" s="71"/>
      <c r="BR262" s="105"/>
      <c r="BS262" s="96"/>
      <c r="BV262" s="97"/>
    </row>
    <row r="263">
      <c r="D263" s="96"/>
      <c r="G263" s="97"/>
      <c r="R263" s="98"/>
      <c r="BJ263" s="97"/>
      <c r="BO263" s="71"/>
      <c r="BP263" s="105"/>
      <c r="BQ263" s="71"/>
      <c r="BR263" s="105"/>
      <c r="BS263" s="96"/>
      <c r="BV263" s="97"/>
    </row>
    <row r="264">
      <c r="D264" s="96"/>
      <c r="G264" s="97"/>
      <c r="R264" s="98"/>
      <c r="BJ264" s="97"/>
      <c r="BO264" s="71"/>
      <c r="BP264" s="105"/>
      <c r="BQ264" s="71"/>
      <c r="BR264" s="105"/>
      <c r="BS264" s="96"/>
      <c r="BV264" s="97"/>
    </row>
    <row r="265">
      <c r="D265" s="96"/>
      <c r="G265" s="97"/>
      <c r="R265" s="98"/>
      <c r="BJ265" s="97"/>
      <c r="BO265" s="71"/>
      <c r="BP265" s="105"/>
      <c r="BQ265" s="71"/>
      <c r="BR265" s="105"/>
      <c r="BS265" s="96"/>
      <c r="BV265" s="97"/>
    </row>
    <row r="266">
      <c r="D266" s="96"/>
      <c r="G266" s="97"/>
      <c r="R266" s="98"/>
      <c r="BJ266" s="97"/>
      <c r="BO266" s="71"/>
      <c r="BP266" s="105"/>
      <c r="BQ266" s="71"/>
      <c r="BR266" s="105"/>
      <c r="BS266" s="96"/>
      <c r="BV266" s="97"/>
    </row>
    <row r="267">
      <c r="D267" s="96"/>
      <c r="G267" s="97"/>
      <c r="R267" s="98"/>
      <c r="BJ267" s="97"/>
      <c r="BO267" s="71"/>
      <c r="BP267" s="105"/>
      <c r="BQ267" s="71"/>
      <c r="BR267" s="105"/>
      <c r="BS267" s="96"/>
      <c r="BV267" s="97"/>
    </row>
    <row r="268">
      <c r="D268" s="96"/>
      <c r="G268" s="97"/>
      <c r="R268" s="98"/>
      <c r="BJ268" s="97"/>
      <c r="BO268" s="71"/>
      <c r="BP268" s="105"/>
      <c r="BQ268" s="71"/>
      <c r="BR268" s="105"/>
      <c r="BS268" s="96"/>
      <c r="BV268" s="97"/>
    </row>
    <row r="269">
      <c r="D269" s="96"/>
      <c r="G269" s="97"/>
      <c r="R269" s="98"/>
      <c r="BJ269" s="97"/>
      <c r="BO269" s="71"/>
      <c r="BP269" s="105"/>
      <c r="BQ269" s="71"/>
      <c r="BR269" s="105"/>
      <c r="BS269" s="96"/>
      <c r="BV269" s="97"/>
    </row>
    <row r="270">
      <c r="D270" s="96"/>
      <c r="G270" s="97"/>
      <c r="R270" s="98"/>
      <c r="BJ270" s="97"/>
      <c r="BO270" s="71"/>
      <c r="BP270" s="105"/>
      <c r="BQ270" s="71"/>
      <c r="BR270" s="105"/>
      <c r="BS270" s="96"/>
      <c r="BV270" s="97"/>
    </row>
    <row r="271">
      <c r="D271" s="96"/>
      <c r="G271" s="97"/>
      <c r="R271" s="98"/>
      <c r="BJ271" s="97"/>
      <c r="BO271" s="71"/>
      <c r="BP271" s="105"/>
      <c r="BQ271" s="71"/>
      <c r="BR271" s="105"/>
      <c r="BS271" s="96"/>
      <c r="BV271" s="97"/>
    </row>
    <row r="272">
      <c r="D272" s="96"/>
      <c r="G272" s="97"/>
      <c r="R272" s="98"/>
      <c r="BJ272" s="97"/>
      <c r="BO272" s="71"/>
      <c r="BP272" s="105"/>
      <c r="BQ272" s="71"/>
      <c r="BR272" s="105"/>
      <c r="BS272" s="96"/>
      <c r="BV272" s="97"/>
    </row>
    <row r="273">
      <c r="D273" s="96"/>
      <c r="G273" s="97"/>
      <c r="R273" s="98"/>
      <c r="BJ273" s="97"/>
      <c r="BO273" s="71"/>
      <c r="BP273" s="105"/>
      <c r="BQ273" s="71"/>
      <c r="BR273" s="105"/>
      <c r="BS273" s="96"/>
      <c r="BV273" s="97"/>
    </row>
    <row r="274">
      <c r="D274" s="96"/>
      <c r="G274" s="97"/>
      <c r="R274" s="98"/>
      <c r="BJ274" s="97"/>
      <c r="BO274" s="71"/>
      <c r="BP274" s="105"/>
      <c r="BQ274" s="71"/>
      <c r="BR274" s="105"/>
      <c r="BS274" s="96"/>
      <c r="BV274" s="97"/>
    </row>
    <row r="275">
      <c r="D275" s="96"/>
      <c r="G275" s="97"/>
      <c r="R275" s="98"/>
      <c r="BJ275" s="97"/>
      <c r="BO275" s="71"/>
      <c r="BP275" s="105"/>
      <c r="BQ275" s="71"/>
      <c r="BR275" s="105"/>
      <c r="BS275" s="96"/>
      <c r="BV275" s="97"/>
    </row>
    <row r="276">
      <c r="D276" s="96"/>
      <c r="G276" s="97"/>
      <c r="R276" s="98"/>
      <c r="BJ276" s="97"/>
      <c r="BO276" s="71"/>
      <c r="BP276" s="105"/>
      <c r="BQ276" s="71"/>
      <c r="BR276" s="105"/>
      <c r="BS276" s="96"/>
      <c r="BV276" s="97"/>
    </row>
    <row r="277">
      <c r="D277" s="96"/>
      <c r="G277" s="97"/>
      <c r="R277" s="98"/>
      <c r="BJ277" s="97"/>
      <c r="BO277" s="71"/>
      <c r="BP277" s="105"/>
      <c r="BQ277" s="71"/>
      <c r="BR277" s="105"/>
      <c r="BS277" s="96"/>
      <c r="BV277" s="97"/>
    </row>
    <row r="278">
      <c r="D278" s="96"/>
      <c r="G278" s="97"/>
      <c r="R278" s="98"/>
      <c r="BJ278" s="97"/>
      <c r="BO278" s="71"/>
      <c r="BP278" s="105"/>
      <c r="BQ278" s="71"/>
      <c r="BR278" s="105"/>
      <c r="BS278" s="96"/>
      <c r="BV278" s="97"/>
    </row>
    <row r="279">
      <c r="D279" s="96"/>
      <c r="G279" s="97"/>
      <c r="R279" s="98"/>
      <c r="BJ279" s="97"/>
      <c r="BO279" s="71"/>
      <c r="BP279" s="105"/>
      <c r="BQ279" s="71"/>
      <c r="BR279" s="105"/>
      <c r="BS279" s="96"/>
      <c r="BV279" s="97"/>
    </row>
    <row r="280">
      <c r="D280" s="96"/>
      <c r="G280" s="97"/>
      <c r="R280" s="98"/>
      <c r="BJ280" s="97"/>
      <c r="BO280" s="71"/>
      <c r="BP280" s="105"/>
      <c r="BQ280" s="71"/>
      <c r="BR280" s="105"/>
      <c r="BS280" s="96"/>
      <c r="BV280" s="97"/>
    </row>
    <row r="281">
      <c r="D281" s="96"/>
      <c r="G281" s="97"/>
      <c r="R281" s="98"/>
      <c r="BJ281" s="97"/>
      <c r="BO281" s="71"/>
      <c r="BP281" s="105"/>
      <c r="BQ281" s="71"/>
      <c r="BR281" s="105"/>
      <c r="BS281" s="96"/>
      <c r="BV281" s="97"/>
    </row>
    <row r="282">
      <c r="D282" s="96"/>
      <c r="G282" s="97"/>
      <c r="R282" s="98"/>
      <c r="BJ282" s="97"/>
      <c r="BO282" s="71"/>
      <c r="BP282" s="105"/>
      <c r="BQ282" s="71"/>
      <c r="BR282" s="105"/>
      <c r="BS282" s="96"/>
      <c r="BV282" s="97"/>
    </row>
    <row r="283">
      <c r="D283" s="96"/>
      <c r="G283" s="97"/>
      <c r="R283" s="98"/>
      <c r="BJ283" s="97"/>
      <c r="BO283" s="71"/>
      <c r="BP283" s="105"/>
      <c r="BQ283" s="71"/>
      <c r="BR283" s="105"/>
      <c r="BS283" s="96"/>
      <c r="BV283" s="97"/>
    </row>
    <row r="284">
      <c r="D284" s="96"/>
      <c r="G284" s="97"/>
      <c r="R284" s="98"/>
      <c r="BJ284" s="97"/>
      <c r="BO284" s="71"/>
      <c r="BP284" s="105"/>
      <c r="BQ284" s="71"/>
      <c r="BR284" s="105"/>
      <c r="BS284" s="96"/>
      <c r="BV284" s="97"/>
    </row>
    <row r="285">
      <c r="D285" s="96"/>
      <c r="G285" s="97"/>
      <c r="R285" s="98"/>
      <c r="BJ285" s="97"/>
      <c r="BO285" s="71"/>
      <c r="BP285" s="105"/>
      <c r="BQ285" s="71"/>
      <c r="BR285" s="105"/>
      <c r="BS285" s="96"/>
      <c r="BV285" s="97"/>
    </row>
    <row r="286">
      <c r="D286" s="96"/>
      <c r="G286" s="97"/>
      <c r="R286" s="98"/>
      <c r="BJ286" s="97"/>
      <c r="BO286" s="71"/>
      <c r="BP286" s="105"/>
      <c r="BQ286" s="71"/>
      <c r="BR286" s="105"/>
      <c r="BS286" s="96"/>
      <c r="BV286" s="97"/>
    </row>
    <row r="287">
      <c r="D287" s="96"/>
      <c r="G287" s="97"/>
      <c r="R287" s="98"/>
      <c r="BJ287" s="97"/>
      <c r="BO287" s="71"/>
      <c r="BP287" s="105"/>
      <c r="BQ287" s="71"/>
      <c r="BR287" s="105"/>
      <c r="BS287" s="96"/>
      <c r="BV287" s="97"/>
    </row>
    <row r="288">
      <c r="D288" s="96"/>
      <c r="G288" s="97"/>
      <c r="R288" s="98"/>
      <c r="BJ288" s="97"/>
      <c r="BO288" s="71"/>
      <c r="BP288" s="105"/>
      <c r="BQ288" s="71"/>
      <c r="BR288" s="105"/>
      <c r="BS288" s="96"/>
      <c r="BV288" s="97"/>
    </row>
    <row r="289">
      <c r="D289" s="96"/>
      <c r="G289" s="97"/>
      <c r="R289" s="98"/>
      <c r="BJ289" s="97"/>
      <c r="BO289" s="71"/>
      <c r="BP289" s="105"/>
      <c r="BQ289" s="71"/>
      <c r="BR289" s="105"/>
      <c r="BS289" s="96"/>
      <c r="BV289" s="97"/>
    </row>
    <row r="290">
      <c r="D290" s="96"/>
      <c r="G290" s="97"/>
      <c r="R290" s="98"/>
      <c r="BJ290" s="97"/>
      <c r="BO290" s="71"/>
      <c r="BP290" s="105"/>
      <c r="BQ290" s="71"/>
      <c r="BR290" s="105"/>
      <c r="BS290" s="96"/>
      <c r="BV290" s="97"/>
    </row>
    <row r="291">
      <c r="D291" s="96"/>
      <c r="G291" s="97"/>
      <c r="R291" s="98"/>
      <c r="BJ291" s="97"/>
      <c r="BO291" s="71"/>
      <c r="BP291" s="105"/>
      <c r="BQ291" s="71"/>
      <c r="BR291" s="105"/>
      <c r="BS291" s="96"/>
      <c r="BV291" s="97"/>
    </row>
    <row r="292">
      <c r="D292" s="96"/>
      <c r="G292" s="97"/>
      <c r="R292" s="98"/>
      <c r="BJ292" s="97"/>
      <c r="BO292" s="71"/>
      <c r="BP292" s="105"/>
      <c r="BQ292" s="71"/>
      <c r="BR292" s="105"/>
      <c r="BS292" s="96"/>
      <c r="BV292" s="97"/>
    </row>
    <row r="293">
      <c r="D293" s="96"/>
      <c r="G293" s="97"/>
      <c r="R293" s="98"/>
      <c r="BJ293" s="97"/>
      <c r="BO293" s="71"/>
      <c r="BP293" s="105"/>
      <c r="BQ293" s="71"/>
      <c r="BR293" s="105"/>
      <c r="BS293" s="96"/>
      <c r="BV293" s="97"/>
    </row>
    <row r="294">
      <c r="D294" s="96"/>
      <c r="G294" s="97"/>
      <c r="R294" s="98"/>
      <c r="BJ294" s="97"/>
      <c r="BO294" s="71"/>
      <c r="BP294" s="105"/>
      <c r="BQ294" s="71"/>
      <c r="BR294" s="105"/>
      <c r="BS294" s="96"/>
      <c r="BV294" s="97"/>
    </row>
    <row r="295">
      <c r="D295" s="96"/>
      <c r="G295" s="97"/>
      <c r="R295" s="98"/>
      <c r="BJ295" s="97"/>
      <c r="BO295" s="71"/>
      <c r="BP295" s="105"/>
      <c r="BQ295" s="71"/>
      <c r="BR295" s="105"/>
      <c r="BS295" s="96"/>
      <c r="BV295" s="97"/>
    </row>
    <row r="296">
      <c r="D296" s="96"/>
      <c r="G296" s="97"/>
      <c r="R296" s="98"/>
      <c r="BJ296" s="97"/>
      <c r="BO296" s="71"/>
      <c r="BP296" s="105"/>
      <c r="BQ296" s="71"/>
      <c r="BR296" s="105"/>
      <c r="BS296" s="96"/>
      <c r="BV296" s="97"/>
    </row>
    <row r="297">
      <c r="D297" s="96"/>
      <c r="G297" s="97"/>
      <c r="R297" s="98"/>
      <c r="BJ297" s="97"/>
      <c r="BO297" s="71"/>
      <c r="BP297" s="105"/>
      <c r="BQ297" s="71"/>
      <c r="BR297" s="105"/>
      <c r="BS297" s="96"/>
      <c r="BV297" s="97"/>
    </row>
    <row r="298">
      <c r="D298" s="96"/>
      <c r="G298" s="97"/>
      <c r="R298" s="98"/>
      <c r="BJ298" s="97"/>
      <c r="BO298" s="71"/>
      <c r="BP298" s="105"/>
      <c r="BQ298" s="71"/>
      <c r="BR298" s="105"/>
      <c r="BS298" s="96"/>
      <c r="BV298" s="97"/>
    </row>
    <row r="299">
      <c r="D299" s="96"/>
      <c r="G299" s="97"/>
      <c r="R299" s="98"/>
      <c r="BJ299" s="97"/>
      <c r="BO299" s="71"/>
      <c r="BP299" s="105"/>
      <c r="BQ299" s="71"/>
      <c r="BR299" s="105"/>
      <c r="BS299" s="96"/>
      <c r="BV299" s="97"/>
    </row>
    <row r="300">
      <c r="D300" s="96"/>
      <c r="G300" s="97"/>
      <c r="R300" s="98"/>
      <c r="BJ300" s="97"/>
      <c r="BO300" s="71"/>
      <c r="BP300" s="105"/>
      <c r="BQ300" s="71"/>
      <c r="BR300" s="105"/>
      <c r="BS300" s="96"/>
      <c r="BV300" s="97"/>
    </row>
    <row r="301">
      <c r="D301" s="96"/>
      <c r="G301" s="97"/>
      <c r="R301" s="98"/>
      <c r="BJ301" s="97"/>
      <c r="BO301" s="71"/>
      <c r="BP301" s="105"/>
      <c r="BQ301" s="71"/>
      <c r="BR301" s="105"/>
      <c r="BS301" s="96"/>
      <c r="BV301" s="97"/>
    </row>
    <row r="302">
      <c r="D302" s="96"/>
      <c r="G302" s="97"/>
      <c r="R302" s="98"/>
      <c r="BJ302" s="97"/>
      <c r="BO302" s="71"/>
      <c r="BP302" s="105"/>
      <c r="BQ302" s="71"/>
      <c r="BR302" s="105"/>
      <c r="BS302" s="96"/>
      <c r="BV302" s="97"/>
    </row>
    <row r="303">
      <c r="D303" s="96"/>
      <c r="G303" s="97"/>
      <c r="R303" s="98"/>
      <c r="BJ303" s="97"/>
      <c r="BO303" s="71"/>
      <c r="BP303" s="105"/>
      <c r="BQ303" s="71"/>
      <c r="BR303" s="105"/>
      <c r="BS303" s="96"/>
      <c r="BV303" s="97"/>
    </row>
    <row r="304">
      <c r="D304" s="96"/>
      <c r="G304" s="97"/>
      <c r="R304" s="98"/>
      <c r="BJ304" s="97"/>
      <c r="BO304" s="71"/>
      <c r="BP304" s="105"/>
      <c r="BQ304" s="71"/>
      <c r="BR304" s="105"/>
      <c r="BS304" s="96"/>
      <c r="BV304" s="97"/>
    </row>
    <row r="305">
      <c r="D305" s="96"/>
      <c r="G305" s="97"/>
      <c r="R305" s="98"/>
      <c r="BJ305" s="97"/>
      <c r="BO305" s="71"/>
      <c r="BP305" s="105"/>
      <c r="BQ305" s="71"/>
      <c r="BR305" s="105"/>
      <c r="BS305" s="96"/>
      <c r="BV305" s="97"/>
    </row>
    <row r="306">
      <c r="D306" s="96"/>
      <c r="G306" s="97"/>
      <c r="R306" s="98"/>
      <c r="BJ306" s="97"/>
      <c r="BO306" s="71"/>
      <c r="BP306" s="105"/>
      <c r="BQ306" s="71"/>
      <c r="BR306" s="105"/>
      <c r="BS306" s="96"/>
      <c r="BV306" s="97"/>
    </row>
    <row r="307">
      <c r="D307" s="96"/>
      <c r="G307" s="97"/>
      <c r="R307" s="98"/>
      <c r="BJ307" s="97"/>
      <c r="BO307" s="71"/>
      <c r="BP307" s="105"/>
      <c r="BQ307" s="71"/>
      <c r="BR307" s="105"/>
      <c r="BS307" s="96"/>
      <c r="BV307" s="97"/>
    </row>
    <row r="308">
      <c r="D308" s="96"/>
      <c r="G308" s="97"/>
      <c r="R308" s="98"/>
      <c r="BJ308" s="97"/>
      <c r="BO308" s="71"/>
      <c r="BP308" s="105"/>
      <c r="BQ308" s="71"/>
      <c r="BR308" s="105"/>
      <c r="BS308" s="96"/>
      <c r="BV308" s="97"/>
    </row>
    <row r="309">
      <c r="D309" s="96"/>
      <c r="G309" s="97"/>
      <c r="R309" s="98"/>
      <c r="BJ309" s="97"/>
      <c r="BO309" s="71"/>
      <c r="BP309" s="105"/>
      <c r="BQ309" s="71"/>
      <c r="BR309" s="105"/>
      <c r="BS309" s="96"/>
      <c r="BV309" s="97"/>
    </row>
    <row r="310">
      <c r="D310" s="96"/>
      <c r="G310" s="97"/>
      <c r="R310" s="98"/>
      <c r="BJ310" s="97"/>
      <c r="BO310" s="71"/>
      <c r="BP310" s="105"/>
      <c r="BQ310" s="71"/>
      <c r="BR310" s="105"/>
      <c r="BS310" s="96"/>
      <c r="BV310" s="97"/>
    </row>
    <row r="311">
      <c r="D311" s="96"/>
      <c r="G311" s="97"/>
      <c r="R311" s="98"/>
      <c r="BJ311" s="97"/>
      <c r="BO311" s="71"/>
      <c r="BP311" s="105"/>
      <c r="BQ311" s="71"/>
      <c r="BR311" s="105"/>
      <c r="BS311" s="96"/>
      <c r="BV311" s="97"/>
    </row>
    <row r="312">
      <c r="D312" s="96"/>
      <c r="G312" s="97"/>
      <c r="R312" s="98"/>
      <c r="BJ312" s="97"/>
      <c r="BO312" s="71"/>
      <c r="BP312" s="105"/>
      <c r="BQ312" s="71"/>
      <c r="BR312" s="105"/>
      <c r="BS312" s="96"/>
      <c r="BV312" s="97"/>
    </row>
    <row r="313">
      <c r="D313" s="96"/>
      <c r="G313" s="97"/>
      <c r="R313" s="98"/>
      <c r="BJ313" s="97"/>
      <c r="BO313" s="71"/>
      <c r="BP313" s="105"/>
      <c r="BQ313" s="71"/>
      <c r="BR313" s="105"/>
      <c r="BS313" s="96"/>
      <c r="BV313" s="97"/>
    </row>
    <row r="314">
      <c r="D314" s="96"/>
      <c r="G314" s="97"/>
      <c r="R314" s="98"/>
      <c r="BJ314" s="97"/>
      <c r="BO314" s="71"/>
      <c r="BP314" s="105"/>
      <c r="BQ314" s="71"/>
      <c r="BR314" s="105"/>
      <c r="BS314" s="96"/>
      <c r="BV314" s="97"/>
    </row>
    <row r="315">
      <c r="D315" s="96"/>
      <c r="G315" s="97"/>
      <c r="R315" s="98"/>
      <c r="BJ315" s="97"/>
      <c r="BO315" s="71"/>
      <c r="BP315" s="105"/>
      <c r="BQ315" s="71"/>
      <c r="BR315" s="105"/>
      <c r="BS315" s="96"/>
      <c r="BV315" s="97"/>
    </row>
    <row r="316">
      <c r="D316" s="96"/>
      <c r="G316" s="97"/>
      <c r="R316" s="98"/>
      <c r="BJ316" s="97"/>
      <c r="BO316" s="71"/>
      <c r="BP316" s="105"/>
      <c r="BQ316" s="71"/>
      <c r="BR316" s="105"/>
      <c r="BS316" s="96"/>
      <c r="BV316" s="97"/>
    </row>
    <row r="317">
      <c r="D317" s="96"/>
      <c r="G317" s="97"/>
      <c r="R317" s="98"/>
      <c r="BJ317" s="97"/>
      <c r="BO317" s="71"/>
      <c r="BP317" s="105"/>
      <c r="BQ317" s="71"/>
      <c r="BR317" s="105"/>
      <c r="BS317" s="96"/>
      <c r="BV317" s="97"/>
    </row>
    <row r="318">
      <c r="D318" s="96"/>
      <c r="G318" s="97"/>
      <c r="R318" s="98"/>
      <c r="BJ318" s="97"/>
      <c r="BO318" s="71"/>
      <c r="BP318" s="105"/>
      <c r="BQ318" s="71"/>
      <c r="BR318" s="105"/>
      <c r="BS318" s="96"/>
      <c r="BV318" s="97"/>
    </row>
    <row r="319">
      <c r="D319" s="96"/>
      <c r="G319" s="97"/>
      <c r="R319" s="98"/>
      <c r="BJ319" s="97"/>
      <c r="BO319" s="71"/>
      <c r="BP319" s="105"/>
      <c r="BQ319" s="71"/>
      <c r="BR319" s="105"/>
      <c r="BS319" s="96"/>
      <c r="BV319" s="97"/>
    </row>
    <row r="320">
      <c r="D320" s="96"/>
      <c r="G320" s="97"/>
      <c r="R320" s="98"/>
      <c r="BJ320" s="97"/>
      <c r="BO320" s="71"/>
      <c r="BP320" s="105"/>
      <c r="BQ320" s="71"/>
      <c r="BR320" s="105"/>
      <c r="BS320" s="96"/>
      <c r="BV320" s="97"/>
    </row>
    <row r="321">
      <c r="D321" s="96"/>
      <c r="G321" s="97"/>
      <c r="R321" s="98"/>
      <c r="BJ321" s="97"/>
      <c r="BO321" s="71"/>
      <c r="BP321" s="105"/>
      <c r="BQ321" s="71"/>
      <c r="BR321" s="105"/>
      <c r="BS321" s="96"/>
      <c r="BV321" s="97"/>
    </row>
    <row r="322">
      <c r="D322" s="96"/>
      <c r="G322" s="97"/>
      <c r="R322" s="98"/>
      <c r="BJ322" s="97"/>
      <c r="BO322" s="71"/>
      <c r="BP322" s="105"/>
      <c r="BQ322" s="71"/>
      <c r="BR322" s="105"/>
      <c r="BS322" s="96"/>
      <c r="BV322" s="97"/>
    </row>
    <row r="323">
      <c r="D323" s="96"/>
      <c r="G323" s="97"/>
      <c r="R323" s="98"/>
      <c r="BJ323" s="97"/>
      <c r="BO323" s="71"/>
      <c r="BP323" s="105"/>
      <c r="BQ323" s="71"/>
      <c r="BR323" s="105"/>
      <c r="BS323" s="96"/>
      <c r="BV323" s="97"/>
    </row>
    <row r="324">
      <c r="D324" s="96"/>
      <c r="G324" s="97"/>
      <c r="R324" s="98"/>
      <c r="BJ324" s="97"/>
      <c r="BO324" s="71"/>
      <c r="BP324" s="105"/>
      <c r="BQ324" s="71"/>
      <c r="BR324" s="105"/>
      <c r="BS324" s="96"/>
      <c r="BV324" s="97"/>
    </row>
    <row r="325">
      <c r="D325" s="96"/>
      <c r="G325" s="97"/>
      <c r="R325" s="98"/>
      <c r="BJ325" s="97"/>
      <c r="BO325" s="71"/>
      <c r="BP325" s="105"/>
      <c r="BQ325" s="71"/>
      <c r="BR325" s="105"/>
      <c r="BS325" s="96"/>
      <c r="BV325" s="97"/>
    </row>
    <row r="326">
      <c r="D326" s="96"/>
      <c r="G326" s="97"/>
      <c r="R326" s="98"/>
      <c r="BJ326" s="97"/>
      <c r="BO326" s="71"/>
      <c r="BP326" s="105"/>
      <c r="BQ326" s="71"/>
      <c r="BR326" s="105"/>
      <c r="BS326" s="96"/>
      <c r="BV326" s="97"/>
    </row>
    <row r="327">
      <c r="D327" s="96"/>
      <c r="G327" s="97"/>
      <c r="R327" s="98"/>
      <c r="BJ327" s="97"/>
      <c r="BO327" s="71"/>
      <c r="BP327" s="105"/>
      <c r="BQ327" s="71"/>
      <c r="BR327" s="105"/>
      <c r="BS327" s="96"/>
      <c r="BV327" s="97"/>
    </row>
    <row r="328">
      <c r="D328" s="96"/>
      <c r="G328" s="97"/>
      <c r="R328" s="98"/>
      <c r="BJ328" s="97"/>
      <c r="BO328" s="71"/>
      <c r="BP328" s="105"/>
      <c r="BQ328" s="71"/>
      <c r="BR328" s="105"/>
      <c r="BS328" s="96"/>
      <c r="BV328" s="97"/>
    </row>
    <row r="329">
      <c r="D329" s="96"/>
      <c r="G329" s="97"/>
      <c r="R329" s="98"/>
      <c r="BJ329" s="97"/>
      <c r="BO329" s="71"/>
      <c r="BP329" s="105"/>
      <c r="BQ329" s="71"/>
      <c r="BR329" s="105"/>
      <c r="BS329" s="96"/>
      <c r="BV329" s="97"/>
    </row>
    <row r="330">
      <c r="D330" s="96"/>
      <c r="G330" s="97"/>
      <c r="R330" s="98"/>
      <c r="BJ330" s="97"/>
      <c r="BO330" s="71"/>
      <c r="BP330" s="105"/>
      <c r="BQ330" s="71"/>
      <c r="BR330" s="105"/>
      <c r="BS330" s="96"/>
      <c r="BV330" s="97"/>
    </row>
    <row r="331">
      <c r="D331" s="96"/>
      <c r="G331" s="97"/>
      <c r="R331" s="98"/>
      <c r="BJ331" s="97"/>
      <c r="BO331" s="71"/>
      <c r="BP331" s="105"/>
      <c r="BQ331" s="71"/>
      <c r="BR331" s="105"/>
      <c r="BS331" s="96"/>
      <c r="BV331" s="97"/>
    </row>
    <row r="332">
      <c r="D332" s="96"/>
      <c r="G332" s="97"/>
      <c r="R332" s="98"/>
      <c r="BJ332" s="97"/>
      <c r="BO332" s="71"/>
      <c r="BP332" s="105"/>
      <c r="BQ332" s="71"/>
      <c r="BR332" s="105"/>
      <c r="BS332" s="96"/>
      <c r="BV332" s="97"/>
    </row>
    <row r="333">
      <c r="D333" s="96"/>
      <c r="G333" s="97"/>
      <c r="R333" s="98"/>
      <c r="BJ333" s="97"/>
      <c r="BO333" s="71"/>
      <c r="BP333" s="105"/>
      <c r="BQ333" s="71"/>
      <c r="BR333" s="105"/>
      <c r="BS333" s="96"/>
      <c r="BV333" s="97"/>
    </row>
    <row r="334">
      <c r="D334" s="96"/>
      <c r="G334" s="97"/>
      <c r="R334" s="98"/>
      <c r="BJ334" s="97"/>
      <c r="BO334" s="71"/>
      <c r="BP334" s="105"/>
      <c r="BQ334" s="71"/>
      <c r="BR334" s="105"/>
      <c r="BS334" s="96"/>
      <c r="BV334" s="97"/>
    </row>
    <row r="335">
      <c r="D335" s="96"/>
      <c r="G335" s="97"/>
      <c r="R335" s="98"/>
      <c r="BJ335" s="97"/>
      <c r="BO335" s="71"/>
      <c r="BP335" s="105"/>
      <c r="BQ335" s="71"/>
      <c r="BR335" s="105"/>
      <c r="BS335" s="96"/>
      <c r="BV335" s="97"/>
    </row>
    <row r="336">
      <c r="D336" s="96"/>
      <c r="G336" s="97"/>
      <c r="R336" s="98"/>
      <c r="BJ336" s="97"/>
      <c r="BO336" s="71"/>
      <c r="BP336" s="105"/>
      <c r="BQ336" s="71"/>
      <c r="BR336" s="105"/>
      <c r="BS336" s="96"/>
      <c r="BV336" s="97"/>
    </row>
    <row r="337">
      <c r="D337" s="96"/>
      <c r="G337" s="97"/>
      <c r="R337" s="98"/>
      <c r="BJ337" s="97"/>
      <c r="BO337" s="71"/>
      <c r="BP337" s="105"/>
      <c r="BQ337" s="71"/>
      <c r="BR337" s="105"/>
      <c r="BS337" s="96"/>
      <c r="BV337" s="97"/>
    </row>
    <row r="338">
      <c r="D338" s="96"/>
      <c r="G338" s="97"/>
      <c r="R338" s="98"/>
      <c r="BJ338" s="97"/>
      <c r="BO338" s="71"/>
      <c r="BP338" s="105"/>
      <c r="BQ338" s="71"/>
      <c r="BR338" s="105"/>
      <c r="BS338" s="96"/>
      <c r="BV338" s="97"/>
    </row>
    <row r="339">
      <c r="D339" s="96"/>
      <c r="G339" s="97"/>
      <c r="R339" s="98"/>
      <c r="BJ339" s="97"/>
      <c r="BO339" s="71"/>
      <c r="BP339" s="105"/>
      <c r="BQ339" s="71"/>
      <c r="BR339" s="105"/>
      <c r="BS339" s="96"/>
      <c r="BV339" s="97"/>
    </row>
    <row r="340">
      <c r="D340" s="96"/>
      <c r="G340" s="97"/>
      <c r="R340" s="98"/>
      <c r="BJ340" s="97"/>
      <c r="BO340" s="71"/>
      <c r="BP340" s="105"/>
      <c r="BQ340" s="71"/>
      <c r="BR340" s="105"/>
      <c r="BS340" s="96"/>
      <c r="BV340" s="97"/>
    </row>
    <row r="341">
      <c r="D341" s="96"/>
      <c r="G341" s="97"/>
      <c r="R341" s="98"/>
      <c r="BJ341" s="97"/>
      <c r="BO341" s="71"/>
      <c r="BP341" s="105"/>
      <c r="BQ341" s="71"/>
      <c r="BR341" s="105"/>
      <c r="BS341" s="96"/>
      <c r="BV341" s="97"/>
    </row>
    <row r="342">
      <c r="D342" s="96"/>
      <c r="G342" s="97"/>
      <c r="R342" s="98"/>
      <c r="BJ342" s="97"/>
      <c r="BO342" s="71"/>
      <c r="BP342" s="105"/>
      <c r="BQ342" s="71"/>
      <c r="BR342" s="105"/>
      <c r="BS342" s="96"/>
      <c r="BV342" s="97"/>
    </row>
    <row r="343">
      <c r="D343" s="96"/>
      <c r="G343" s="97"/>
      <c r="R343" s="98"/>
      <c r="BJ343" s="97"/>
      <c r="BO343" s="71"/>
      <c r="BP343" s="105"/>
      <c r="BQ343" s="71"/>
      <c r="BR343" s="105"/>
      <c r="BS343" s="96"/>
      <c r="BV343" s="97"/>
    </row>
    <row r="344">
      <c r="D344" s="96"/>
      <c r="G344" s="97"/>
      <c r="R344" s="98"/>
      <c r="BJ344" s="97"/>
      <c r="BO344" s="71"/>
      <c r="BP344" s="105"/>
      <c r="BQ344" s="71"/>
      <c r="BR344" s="105"/>
      <c r="BS344" s="96"/>
      <c r="BV344" s="97"/>
    </row>
    <row r="345">
      <c r="D345" s="96"/>
      <c r="G345" s="97"/>
      <c r="R345" s="98"/>
      <c r="BJ345" s="97"/>
      <c r="BO345" s="71"/>
      <c r="BP345" s="105"/>
      <c r="BQ345" s="71"/>
      <c r="BR345" s="105"/>
      <c r="BS345" s="96"/>
      <c r="BV345" s="97"/>
    </row>
    <row r="346">
      <c r="D346" s="96"/>
      <c r="G346" s="97"/>
      <c r="R346" s="98"/>
      <c r="BJ346" s="97"/>
      <c r="BO346" s="71"/>
      <c r="BP346" s="105"/>
      <c r="BQ346" s="71"/>
      <c r="BR346" s="105"/>
      <c r="BS346" s="96"/>
      <c r="BV346" s="97"/>
    </row>
    <row r="347">
      <c r="D347" s="96"/>
      <c r="G347" s="97"/>
      <c r="R347" s="98"/>
      <c r="BJ347" s="97"/>
      <c r="BO347" s="71"/>
      <c r="BP347" s="105"/>
      <c r="BQ347" s="71"/>
      <c r="BR347" s="105"/>
      <c r="BS347" s="96"/>
      <c r="BV347" s="97"/>
    </row>
    <row r="348">
      <c r="D348" s="96"/>
      <c r="G348" s="97"/>
      <c r="R348" s="98"/>
      <c r="BJ348" s="97"/>
      <c r="BO348" s="71"/>
      <c r="BP348" s="105"/>
      <c r="BQ348" s="71"/>
      <c r="BR348" s="105"/>
      <c r="BS348" s="96"/>
      <c r="BV348" s="97"/>
    </row>
    <row r="349">
      <c r="D349" s="96"/>
      <c r="G349" s="97"/>
      <c r="R349" s="98"/>
      <c r="BJ349" s="97"/>
      <c r="BO349" s="71"/>
      <c r="BP349" s="105"/>
      <c r="BQ349" s="71"/>
      <c r="BR349" s="105"/>
      <c r="BS349" s="96"/>
      <c r="BV349" s="97"/>
    </row>
    <row r="350">
      <c r="D350" s="96"/>
      <c r="G350" s="97"/>
      <c r="R350" s="98"/>
      <c r="BJ350" s="97"/>
      <c r="BO350" s="71"/>
      <c r="BP350" s="105"/>
      <c r="BQ350" s="71"/>
      <c r="BR350" s="105"/>
      <c r="BS350" s="96"/>
      <c r="BV350" s="97"/>
    </row>
    <row r="351">
      <c r="D351" s="96"/>
      <c r="G351" s="97"/>
      <c r="R351" s="98"/>
      <c r="BJ351" s="97"/>
      <c r="BO351" s="71"/>
      <c r="BP351" s="105"/>
      <c r="BQ351" s="71"/>
      <c r="BR351" s="105"/>
      <c r="BS351" s="96"/>
      <c r="BV351" s="97"/>
    </row>
    <row r="352">
      <c r="D352" s="96"/>
      <c r="G352" s="97"/>
      <c r="R352" s="98"/>
      <c r="BJ352" s="97"/>
      <c r="BO352" s="71"/>
      <c r="BP352" s="105"/>
      <c r="BQ352" s="71"/>
      <c r="BR352" s="105"/>
      <c r="BS352" s="96"/>
      <c r="BV352" s="97"/>
    </row>
    <row r="353">
      <c r="D353" s="96"/>
      <c r="G353" s="97"/>
      <c r="R353" s="98"/>
      <c r="BJ353" s="97"/>
      <c r="BO353" s="71"/>
      <c r="BP353" s="105"/>
      <c r="BQ353" s="71"/>
      <c r="BR353" s="105"/>
      <c r="BS353" s="96"/>
      <c r="BV353" s="97"/>
    </row>
    <row r="354">
      <c r="D354" s="96"/>
      <c r="G354" s="97"/>
      <c r="R354" s="98"/>
      <c r="BJ354" s="97"/>
      <c r="BO354" s="71"/>
      <c r="BP354" s="105"/>
      <c r="BQ354" s="71"/>
      <c r="BR354" s="105"/>
      <c r="BS354" s="96"/>
      <c r="BV354" s="97"/>
    </row>
    <row r="355">
      <c r="D355" s="96"/>
      <c r="G355" s="97"/>
      <c r="R355" s="98"/>
      <c r="BJ355" s="97"/>
      <c r="BO355" s="71"/>
      <c r="BP355" s="105"/>
      <c r="BQ355" s="71"/>
      <c r="BR355" s="105"/>
      <c r="BS355" s="96"/>
      <c r="BV355" s="97"/>
    </row>
    <row r="356">
      <c r="D356" s="96"/>
      <c r="G356" s="97"/>
      <c r="R356" s="98"/>
      <c r="BJ356" s="97"/>
      <c r="BO356" s="71"/>
      <c r="BP356" s="105"/>
      <c r="BQ356" s="71"/>
      <c r="BR356" s="105"/>
      <c r="BS356" s="96"/>
      <c r="BV356" s="97"/>
    </row>
    <row r="357">
      <c r="D357" s="96"/>
      <c r="G357" s="97"/>
      <c r="R357" s="98"/>
      <c r="BJ357" s="97"/>
      <c r="BO357" s="71"/>
      <c r="BP357" s="105"/>
      <c r="BQ357" s="71"/>
      <c r="BR357" s="105"/>
      <c r="BS357" s="96"/>
      <c r="BV357" s="97"/>
    </row>
    <row r="358">
      <c r="D358" s="96"/>
      <c r="G358" s="97"/>
      <c r="R358" s="98"/>
      <c r="BJ358" s="97"/>
      <c r="BO358" s="71"/>
      <c r="BP358" s="105"/>
      <c r="BQ358" s="71"/>
      <c r="BR358" s="105"/>
      <c r="BS358" s="96"/>
      <c r="BV358" s="97"/>
    </row>
    <row r="359">
      <c r="D359" s="96"/>
      <c r="G359" s="97"/>
      <c r="R359" s="98"/>
      <c r="BJ359" s="97"/>
      <c r="BO359" s="71"/>
      <c r="BP359" s="105"/>
      <c r="BQ359" s="71"/>
      <c r="BR359" s="105"/>
      <c r="BS359" s="96"/>
      <c r="BV359" s="97"/>
    </row>
    <row r="360">
      <c r="D360" s="96"/>
      <c r="G360" s="97"/>
      <c r="R360" s="98"/>
      <c r="BJ360" s="97"/>
      <c r="BO360" s="71"/>
      <c r="BP360" s="105"/>
      <c r="BQ360" s="71"/>
      <c r="BR360" s="105"/>
      <c r="BS360" s="96"/>
      <c r="BV360" s="97"/>
    </row>
    <row r="361">
      <c r="D361" s="96"/>
      <c r="G361" s="97"/>
      <c r="R361" s="98"/>
      <c r="BJ361" s="97"/>
      <c r="BO361" s="71"/>
      <c r="BP361" s="105"/>
      <c r="BQ361" s="71"/>
      <c r="BR361" s="105"/>
      <c r="BS361" s="96"/>
      <c r="BV361" s="97"/>
    </row>
    <row r="362">
      <c r="D362" s="96"/>
      <c r="G362" s="97"/>
      <c r="R362" s="98"/>
      <c r="BJ362" s="97"/>
      <c r="BO362" s="71"/>
      <c r="BP362" s="105"/>
      <c r="BQ362" s="71"/>
      <c r="BR362" s="105"/>
      <c r="BS362" s="96"/>
      <c r="BV362" s="97"/>
    </row>
    <row r="363">
      <c r="D363" s="96"/>
      <c r="G363" s="97"/>
      <c r="R363" s="98"/>
      <c r="BJ363" s="97"/>
      <c r="BO363" s="71"/>
      <c r="BP363" s="105"/>
      <c r="BQ363" s="71"/>
      <c r="BR363" s="105"/>
      <c r="BS363" s="96"/>
      <c r="BV363" s="97"/>
    </row>
    <row r="364">
      <c r="D364" s="96"/>
      <c r="G364" s="97"/>
      <c r="R364" s="98"/>
      <c r="BJ364" s="97"/>
      <c r="BO364" s="71"/>
      <c r="BP364" s="105"/>
      <c r="BQ364" s="71"/>
      <c r="BR364" s="105"/>
      <c r="BS364" s="96"/>
      <c r="BV364" s="97"/>
    </row>
    <row r="365">
      <c r="D365" s="96"/>
      <c r="G365" s="97"/>
      <c r="R365" s="98"/>
      <c r="BJ365" s="97"/>
      <c r="BO365" s="71"/>
      <c r="BP365" s="105"/>
      <c r="BQ365" s="71"/>
      <c r="BR365" s="105"/>
      <c r="BS365" s="96"/>
      <c r="BV365" s="97"/>
    </row>
    <row r="366">
      <c r="D366" s="96"/>
      <c r="G366" s="97"/>
      <c r="R366" s="98"/>
      <c r="BJ366" s="97"/>
      <c r="BO366" s="71"/>
      <c r="BP366" s="105"/>
      <c r="BQ366" s="71"/>
      <c r="BR366" s="105"/>
      <c r="BS366" s="96"/>
      <c r="BV366" s="97"/>
    </row>
    <row r="367">
      <c r="D367" s="96"/>
      <c r="G367" s="97"/>
      <c r="R367" s="98"/>
      <c r="BJ367" s="97"/>
      <c r="BO367" s="71"/>
      <c r="BP367" s="105"/>
      <c r="BQ367" s="71"/>
      <c r="BR367" s="105"/>
      <c r="BS367" s="96"/>
      <c r="BV367" s="97"/>
    </row>
    <row r="368">
      <c r="D368" s="96"/>
      <c r="G368" s="97"/>
      <c r="R368" s="98"/>
      <c r="BJ368" s="97"/>
      <c r="BO368" s="71"/>
      <c r="BP368" s="105"/>
      <c r="BQ368" s="71"/>
      <c r="BR368" s="105"/>
      <c r="BS368" s="96"/>
      <c r="BV368" s="97"/>
    </row>
    <row r="369">
      <c r="D369" s="96"/>
      <c r="G369" s="97"/>
      <c r="R369" s="98"/>
      <c r="BJ369" s="97"/>
      <c r="BO369" s="71"/>
      <c r="BP369" s="105"/>
      <c r="BQ369" s="71"/>
      <c r="BR369" s="105"/>
      <c r="BS369" s="96"/>
      <c r="BV369" s="97"/>
    </row>
    <row r="370">
      <c r="D370" s="96"/>
      <c r="G370" s="97"/>
      <c r="R370" s="98"/>
      <c r="BJ370" s="97"/>
      <c r="BO370" s="71"/>
      <c r="BP370" s="105"/>
      <c r="BQ370" s="71"/>
      <c r="BR370" s="105"/>
      <c r="BS370" s="96"/>
      <c r="BV370" s="97"/>
    </row>
    <row r="371">
      <c r="D371" s="96"/>
      <c r="G371" s="97"/>
      <c r="R371" s="98"/>
      <c r="BJ371" s="97"/>
      <c r="BO371" s="71"/>
      <c r="BP371" s="105"/>
      <c r="BQ371" s="71"/>
      <c r="BR371" s="105"/>
      <c r="BS371" s="96"/>
      <c r="BV371" s="97"/>
    </row>
    <row r="372">
      <c r="D372" s="96"/>
      <c r="G372" s="97"/>
      <c r="R372" s="98"/>
      <c r="BJ372" s="97"/>
      <c r="BO372" s="71"/>
      <c r="BP372" s="105"/>
      <c r="BQ372" s="71"/>
      <c r="BR372" s="105"/>
      <c r="BS372" s="96"/>
      <c r="BV372" s="97"/>
    </row>
    <row r="373">
      <c r="D373" s="96"/>
      <c r="G373" s="97"/>
      <c r="R373" s="98"/>
      <c r="BJ373" s="97"/>
      <c r="BO373" s="71"/>
      <c r="BP373" s="105"/>
      <c r="BQ373" s="71"/>
      <c r="BR373" s="105"/>
      <c r="BS373" s="96"/>
      <c r="BV373" s="97"/>
    </row>
    <row r="374">
      <c r="D374" s="96"/>
      <c r="G374" s="97"/>
      <c r="R374" s="98"/>
      <c r="BJ374" s="97"/>
      <c r="BO374" s="71"/>
      <c r="BP374" s="105"/>
      <c r="BQ374" s="71"/>
      <c r="BR374" s="105"/>
      <c r="BS374" s="96"/>
      <c r="BV374" s="97"/>
    </row>
    <row r="375">
      <c r="D375" s="96"/>
      <c r="G375" s="97"/>
      <c r="R375" s="98"/>
      <c r="BJ375" s="97"/>
      <c r="BO375" s="71"/>
      <c r="BP375" s="105"/>
      <c r="BQ375" s="71"/>
      <c r="BR375" s="105"/>
      <c r="BS375" s="96"/>
      <c r="BV375" s="97"/>
    </row>
    <row r="376">
      <c r="D376" s="96"/>
      <c r="G376" s="97"/>
      <c r="R376" s="98"/>
      <c r="BJ376" s="97"/>
      <c r="BO376" s="71"/>
      <c r="BP376" s="105"/>
      <c r="BQ376" s="71"/>
      <c r="BR376" s="105"/>
      <c r="BS376" s="96"/>
      <c r="BV376" s="97"/>
    </row>
    <row r="377">
      <c r="D377" s="96"/>
      <c r="G377" s="97"/>
      <c r="R377" s="98"/>
      <c r="BJ377" s="97"/>
      <c r="BO377" s="71"/>
      <c r="BP377" s="105"/>
      <c r="BQ377" s="71"/>
      <c r="BR377" s="105"/>
      <c r="BS377" s="96"/>
      <c r="BV377" s="97"/>
    </row>
    <row r="378">
      <c r="D378" s="96"/>
      <c r="G378" s="97"/>
      <c r="R378" s="98"/>
      <c r="BJ378" s="97"/>
      <c r="BO378" s="71"/>
      <c r="BP378" s="105"/>
      <c r="BQ378" s="71"/>
      <c r="BR378" s="105"/>
      <c r="BS378" s="96"/>
      <c r="BV378" s="97"/>
    </row>
    <row r="379">
      <c r="D379" s="96"/>
      <c r="G379" s="97"/>
      <c r="R379" s="98"/>
      <c r="BJ379" s="97"/>
      <c r="BO379" s="71"/>
      <c r="BP379" s="105"/>
      <c r="BQ379" s="71"/>
      <c r="BR379" s="105"/>
      <c r="BS379" s="96"/>
      <c r="BV379" s="97"/>
    </row>
    <row r="380">
      <c r="D380" s="96"/>
      <c r="G380" s="97"/>
      <c r="R380" s="98"/>
      <c r="BJ380" s="97"/>
      <c r="BO380" s="71"/>
      <c r="BP380" s="105"/>
      <c r="BQ380" s="71"/>
      <c r="BR380" s="105"/>
      <c r="BS380" s="96"/>
      <c r="BV380" s="97"/>
    </row>
    <row r="381">
      <c r="D381" s="96"/>
      <c r="G381" s="97"/>
      <c r="R381" s="98"/>
      <c r="BJ381" s="97"/>
      <c r="BO381" s="71"/>
      <c r="BP381" s="105"/>
      <c r="BQ381" s="71"/>
      <c r="BR381" s="105"/>
      <c r="BS381" s="96"/>
      <c r="BV381" s="97"/>
    </row>
    <row r="382">
      <c r="D382" s="96"/>
      <c r="G382" s="97"/>
      <c r="R382" s="98"/>
      <c r="BJ382" s="97"/>
      <c r="BO382" s="71"/>
      <c r="BP382" s="105"/>
      <c r="BQ382" s="71"/>
      <c r="BR382" s="105"/>
      <c r="BS382" s="96"/>
      <c r="BV382" s="97"/>
    </row>
    <row r="383">
      <c r="D383" s="96"/>
      <c r="G383" s="97"/>
      <c r="R383" s="98"/>
      <c r="BJ383" s="97"/>
      <c r="BO383" s="71"/>
      <c r="BP383" s="105"/>
      <c r="BQ383" s="71"/>
      <c r="BR383" s="105"/>
      <c r="BS383" s="96"/>
      <c r="BV383" s="97"/>
    </row>
    <row r="384">
      <c r="D384" s="96"/>
      <c r="G384" s="97"/>
      <c r="R384" s="98"/>
      <c r="BJ384" s="97"/>
      <c r="BO384" s="71"/>
      <c r="BP384" s="105"/>
      <c r="BQ384" s="71"/>
      <c r="BR384" s="105"/>
      <c r="BS384" s="96"/>
      <c r="BV384" s="97"/>
    </row>
    <row r="385">
      <c r="D385" s="96"/>
      <c r="G385" s="97"/>
      <c r="R385" s="98"/>
      <c r="BJ385" s="97"/>
      <c r="BO385" s="71"/>
      <c r="BP385" s="105"/>
      <c r="BQ385" s="71"/>
      <c r="BR385" s="105"/>
      <c r="BS385" s="96"/>
      <c r="BV385" s="97"/>
    </row>
    <row r="386">
      <c r="D386" s="96"/>
      <c r="G386" s="97"/>
      <c r="R386" s="98"/>
      <c r="BJ386" s="97"/>
      <c r="BO386" s="71"/>
      <c r="BP386" s="105"/>
      <c r="BQ386" s="71"/>
      <c r="BR386" s="105"/>
      <c r="BS386" s="96"/>
      <c r="BV386" s="97"/>
    </row>
    <row r="387">
      <c r="D387" s="96"/>
      <c r="G387" s="97"/>
      <c r="R387" s="98"/>
      <c r="BJ387" s="97"/>
      <c r="BO387" s="71"/>
      <c r="BP387" s="105"/>
      <c r="BQ387" s="71"/>
      <c r="BR387" s="105"/>
      <c r="BS387" s="96"/>
      <c r="BV387" s="97"/>
    </row>
    <row r="388">
      <c r="D388" s="96"/>
      <c r="G388" s="97"/>
      <c r="R388" s="98"/>
      <c r="BJ388" s="97"/>
      <c r="BO388" s="71"/>
      <c r="BP388" s="105"/>
      <c r="BQ388" s="71"/>
      <c r="BR388" s="105"/>
      <c r="BS388" s="96"/>
      <c r="BV388" s="97"/>
    </row>
    <row r="389">
      <c r="D389" s="96"/>
      <c r="G389" s="97"/>
      <c r="R389" s="98"/>
      <c r="BJ389" s="97"/>
      <c r="BO389" s="71"/>
      <c r="BP389" s="105"/>
      <c r="BQ389" s="71"/>
      <c r="BR389" s="105"/>
      <c r="BS389" s="96"/>
      <c r="BV389" s="97"/>
    </row>
    <row r="390">
      <c r="D390" s="96"/>
      <c r="G390" s="97"/>
      <c r="R390" s="98"/>
      <c r="BJ390" s="97"/>
      <c r="BO390" s="71"/>
      <c r="BP390" s="105"/>
      <c r="BQ390" s="71"/>
      <c r="BR390" s="105"/>
      <c r="BS390" s="96"/>
      <c r="BV390" s="97"/>
    </row>
    <row r="391">
      <c r="D391" s="96"/>
      <c r="G391" s="97"/>
      <c r="R391" s="98"/>
      <c r="BJ391" s="97"/>
      <c r="BO391" s="71"/>
      <c r="BP391" s="105"/>
      <c r="BQ391" s="71"/>
      <c r="BR391" s="105"/>
      <c r="BS391" s="96"/>
      <c r="BV391" s="97"/>
    </row>
    <row r="392">
      <c r="D392" s="96"/>
      <c r="G392" s="97"/>
      <c r="R392" s="98"/>
      <c r="BJ392" s="97"/>
      <c r="BO392" s="71"/>
      <c r="BP392" s="105"/>
      <c r="BQ392" s="71"/>
      <c r="BR392" s="105"/>
      <c r="BS392" s="96"/>
      <c r="BV392" s="97"/>
    </row>
    <row r="393">
      <c r="D393" s="96"/>
      <c r="G393" s="97"/>
      <c r="R393" s="98"/>
      <c r="BJ393" s="97"/>
      <c r="BO393" s="71"/>
      <c r="BP393" s="105"/>
      <c r="BQ393" s="71"/>
      <c r="BR393" s="105"/>
      <c r="BS393" s="96"/>
      <c r="BV393" s="97"/>
    </row>
    <row r="394">
      <c r="D394" s="96"/>
      <c r="G394" s="97"/>
      <c r="R394" s="98"/>
      <c r="BJ394" s="97"/>
      <c r="BO394" s="71"/>
      <c r="BP394" s="105"/>
      <c r="BQ394" s="71"/>
      <c r="BR394" s="105"/>
      <c r="BS394" s="96"/>
      <c r="BV394" s="97"/>
    </row>
    <row r="395">
      <c r="D395" s="96"/>
      <c r="G395" s="97"/>
      <c r="R395" s="98"/>
      <c r="BJ395" s="97"/>
      <c r="BO395" s="71"/>
      <c r="BP395" s="105"/>
      <c r="BQ395" s="71"/>
      <c r="BR395" s="105"/>
      <c r="BS395" s="96"/>
      <c r="BV395" s="97"/>
    </row>
    <row r="396">
      <c r="D396" s="96"/>
      <c r="G396" s="97"/>
      <c r="R396" s="98"/>
      <c r="BJ396" s="97"/>
      <c r="BO396" s="71"/>
      <c r="BP396" s="105"/>
      <c r="BQ396" s="71"/>
      <c r="BR396" s="105"/>
      <c r="BS396" s="96"/>
      <c r="BV396" s="97"/>
    </row>
    <row r="397">
      <c r="D397" s="96"/>
      <c r="G397" s="97"/>
      <c r="R397" s="98"/>
      <c r="BJ397" s="97"/>
      <c r="BO397" s="71"/>
      <c r="BP397" s="105"/>
      <c r="BQ397" s="71"/>
      <c r="BR397" s="105"/>
      <c r="BS397" s="96"/>
      <c r="BV397" s="97"/>
    </row>
    <row r="398">
      <c r="D398" s="96"/>
      <c r="G398" s="97"/>
      <c r="R398" s="98"/>
      <c r="BJ398" s="97"/>
      <c r="BO398" s="71"/>
      <c r="BP398" s="105"/>
      <c r="BQ398" s="71"/>
      <c r="BR398" s="105"/>
      <c r="BS398" s="96"/>
      <c r="BV398" s="97"/>
    </row>
    <row r="399">
      <c r="D399" s="96"/>
      <c r="G399" s="97"/>
      <c r="R399" s="98"/>
      <c r="BJ399" s="97"/>
      <c r="BO399" s="71"/>
      <c r="BP399" s="105"/>
      <c r="BQ399" s="71"/>
      <c r="BR399" s="105"/>
      <c r="BS399" s="96"/>
      <c r="BV399" s="97"/>
    </row>
    <row r="400">
      <c r="D400" s="96"/>
      <c r="G400" s="97"/>
      <c r="R400" s="98"/>
      <c r="BJ400" s="97"/>
      <c r="BO400" s="71"/>
      <c r="BP400" s="105"/>
      <c r="BQ400" s="71"/>
      <c r="BR400" s="105"/>
      <c r="BS400" s="96"/>
      <c r="BV400" s="97"/>
    </row>
    <row r="401">
      <c r="D401" s="96"/>
      <c r="G401" s="97"/>
      <c r="R401" s="98"/>
      <c r="BJ401" s="97"/>
      <c r="BO401" s="71"/>
      <c r="BP401" s="105"/>
      <c r="BQ401" s="71"/>
      <c r="BR401" s="105"/>
      <c r="BS401" s="96"/>
      <c r="BV401" s="97"/>
    </row>
    <row r="402">
      <c r="D402" s="96"/>
      <c r="G402" s="97"/>
      <c r="R402" s="98"/>
      <c r="BJ402" s="97"/>
      <c r="BO402" s="71"/>
      <c r="BP402" s="105"/>
      <c r="BQ402" s="71"/>
      <c r="BR402" s="105"/>
      <c r="BS402" s="96"/>
      <c r="BV402" s="97"/>
    </row>
    <row r="403">
      <c r="D403" s="96"/>
      <c r="G403" s="97"/>
      <c r="R403" s="98"/>
      <c r="BJ403" s="97"/>
      <c r="BO403" s="71"/>
      <c r="BP403" s="105"/>
      <c r="BQ403" s="71"/>
      <c r="BR403" s="105"/>
      <c r="BS403" s="96"/>
      <c r="BV403" s="97"/>
    </row>
    <row r="404">
      <c r="D404" s="96"/>
      <c r="G404" s="97"/>
      <c r="R404" s="98"/>
      <c r="BJ404" s="97"/>
      <c r="BO404" s="71"/>
      <c r="BP404" s="105"/>
      <c r="BQ404" s="71"/>
      <c r="BR404" s="105"/>
      <c r="BS404" s="96"/>
      <c r="BV404" s="97"/>
    </row>
    <row r="405">
      <c r="D405" s="96"/>
      <c r="G405" s="97"/>
      <c r="R405" s="98"/>
      <c r="BJ405" s="97"/>
      <c r="BO405" s="71"/>
      <c r="BP405" s="105"/>
      <c r="BQ405" s="71"/>
      <c r="BR405" s="105"/>
      <c r="BS405" s="96"/>
      <c r="BV405" s="97"/>
    </row>
    <row r="406">
      <c r="D406" s="96"/>
      <c r="G406" s="97"/>
      <c r="R406" s="98"/>
      <c r="BJ406" s="97"/>
      <c r="BO406" s="71"/>
      <c r="BP406" s="105"/>
      <c r="BQ406" s="71"/>
      <c r="BR406" s="105"/>
      <c r="BS406" s="96"/>
      <c r="BV406" s="97"/>
    </row>
    <row r="407">
      <c r="D407" s="96"/>
      <c r="G407" s="97"/>
      <c r="R407" s="98"/>
      <c r="BJ407" s="97"/>
      <c r="BO407" s="71"/>
      <c r="BP407" s="105"/>
      <c r="BQ407" s="71"/>
      <c r="BR407" s="105"/>
      <c r="BS407" s="96"/>
      <c r="BV407" s="97"/>
    </row>
    <row r="408">
      <c r="D408" s="96"/>
      <c r="G408" s="97"/>
      <c r="R408" s="98"/>
      <c r="BJ408" s="97"/>
      <c r="BO408" s="71"/>
      <c r="BP408" s="105"/>
      <c r="BQ408" s="71"/>
      <c r="BR408" s="105"/>
      <c r="BS408" s="96"/>
      <c r="BV408" s="97"/>
    </row>
    <row r="409">
      <c r="D409" s="96"/>
      <c r="G409" s="97"/>
      <c r="R409" s="98"/>
      <c r="BJ409" s="97"/>
      <c r="BO409" s="71"/>
      <c r="BP409" s="105"/>
      <c r="BQ409" s="71"/>
      <c r="BR409" s="105"/>
      <c r="BS409" s="96"/>
      <c r="BV409" s="97"/>
    </row>
    <row r="410">
      <c r="D410" s="96"/>
      <c r="G410" s="97"/>
      <c r="R410" s="98"/>
      <c r="BJ410" s="97"/>
      <c r="BO410" s="71"/>
      <c r="BP410" s="105"/>
      <c r="BQ410" s="71"/>
      <c r="BR410" s="105"/>
      <c r="BS410" s="96"/>
      <c r="BV410" s="97"/>
    </row>
    <row r="411">
      <c r="D411" s="96"/>
      <c r="G411" s="97"/>
      <c r="R411" s="98"/>
      <c r="BJ411" s="97"/>
      <c r="BO411" s="71"/>
      <c r="BP411" s="105"/>
      <c r="BQ411" s="71"/>
      <c r="BR411" s="105"/>
      <c r="BS411" s="96"/>
      <c r="BV411" s="97"/>
    </row>
    <row r="412">
      <c r="D412" s="96"/>
      <c r="G412" s="97"/>
      <c r="R412" s="98"/>
      <c r="BJ412" s="97"/>
      <c r="BO412" s="71"/>
      <c r="BP412" s="105"/>
      <c r="BQ412" s="71"/>
      <c r="BR412" s="105"/>
      <c r="BS412" s="96"/>
      <c r="BV412" s="97"/>
    </row>
    <row r="413">
      <c r="D413" s="96"/>
      <c r="G413" s="97"/>
      <c r="R413" s="98"/>
      <c r="BJ413" s="97"/>
      <c r="BO413" s="71"/>
      <c r="BP413" s="105"/>
      <c r="BQ413" s="71"/>
      <c r="BR413" s="105"/>
      <c r="BS413" s="96"/>
      <c r="BV413" s="97"/>
    </row>
    <row r="414">
      <c r="D414" s="96"/>
      <c r="G414" s="97"/>
      <c r="R414" s="98"/>
      <c r="BJ414" s="97"/>
      <c r="BO414" s="71"/>
      <c r="BP414" s="105"/>
      <c r="BQ414" s="71"/>
      <c r="BR414" s="105"/>
      <c r="BS414" s="96"/>
      <c r="BV414" s="97"/>
    </row>
    <row r="415">
      <c r="D415" s="96"/>
      <c r="G415" s="97"/>
      <c r="R415" s="98"/>
      <c r="BJ415" s="97"/>
      <c r="BO415" s="71"/>
      <c r="BP415" s="105"/>
      <c r="BQ415" s="71"/>
      <c r="BR415" s="105"/>
      <c r="BS415" s="96"/>
      <c r="BV415" s="97"/>
    </row>
    <row r="416">
      <c r="D416" s="96"/>
      <c r="G416" s="97"/>
      <c r="R416" s="98"/>
      <c r="BJ416" s="97"/>
      <c r="BO416" s="71"/>
      <c r="BP416" s="105"/>
      <c r="BQ416" s="71"/>
      <c r="BR416" s="105"/>
      <c r="BS416" s="96"/>
      <c r="BV416" s="97"/>
    </row>
    <row r="417">
      <c r="D417" s="96"/>
      <c r="G417" s="97"/>
      <c r="R417" s="98"/>
      <c r="BJ417" s="97"/>
      <c r="BO417" s="71"/>
      <c r="BP417" s="105"/>
      <c r="BQ417" s="71"/>
      <c r="BR417" s="105"/>
      <c r="BS417" s="96"/>
      <c r="BV417" s="97"/>
    </row>
    <row r="418">
      <c r="D418" s="96"/>
      <c r="G418" s="97"/>
      <c r="R418" s="98"/>
      <c r="BJ418" s="97"/>
      <c r="BO418" s="71"/>
      <c r="BP418" s="105"/>
      <c r="BQ418" s="71"/>
      <c r="BR418" s="105"/>
      <c r="BS418" s="96"/>
      <c r="BV418" s="97"/>
    </row>
    <row r="419">
      <c r="D419" s="96"/>
      <c r="G419" s="97"/>
      <c r="R419" s="98"/>
      <c r="BJ419" s="97"/>
      <c r="BO419" s="71"/>
      <c r="BP419" s="105"/>
      <c r="BQ419" s="71"/>
      <c r="BR419" s="105"/>
      <c r="BS419" s="96"/>
      <c r="BV419" s="97"/>
    </row>
    <row r="420">
      <c r="D420" s="96"/>
      <c r="G420" s="97"/>
      <c r="R420" s="98"/>
      <c r="BJ420" s="97"/>
      <c r="BO420" s="71"/>
      <c r="BP420" s="105"/>
      <c r="BQ420" s="71"/>
      <c r="BR420" s="105"/>
      <c r="BS420" s="96"/>
      <c r="BV420" s="97"/>
    </row>
    <row r="421">
      <c r="D421" s="96"/>
      <c r="G421" s="97"/>
      <c r="R421" s="98"/>
      <c r="BJ421" s="97"/>
      <c r="BO421" s="71"/>
      <c r="BP421" s="105"/>
      <c r="BQ421" s="71"/>
      <c r="BR421" s="105"/>
      <c r="BS421" s="96"/>
      <c r="BV421" s="97"/>
    </row>
    <row r="422">
      <c r="D422" s="96"/>
      <c r="G422" s="97"/>
      <c r="R422" s="98"/>
      <c r="BJ422" s="97"/>
      <c r="BO422" s="71"/>
      <c r="BP422" s="105"/>
      <c r="BQ422" s="71"/>
      <c r="BR422" s="105"/>
      <c r="BS422" s="96"/>
      <c r="BV422" s="97"/>
    </row>
    <row r="423">
      <c r="D423" s="96"/>
      <c r="G423" s="97"/>
      <c r="R423" s="98"/>
      <c r="BJ423" s="97"/>
      <c r="BO423" s="71"/>
      <c r="BP423" s="105"/>
      <c r="BQ423" s="71"/>
      <c r="BR423" s="105"/>
      <c r="BS423" s="96"/>
      <c r="BV423" s="97"/>
    </row>
    <row r="424">
      <c r="D424" s="96"/>
      <c r="G424" s="97"/>
      <c r="R424" s="98"/>
      <c r="BJ424" s="97"/>
      <c r="BO424" s="71"/>
      <c r="BP424" s="105"/>
      <c r="BQ424" s="71"/>
      <c r="BR424" s="105"/>
      <c r="BS424" s="96"/>
      <c r="BV424" s="97"/>
    </row>
    <row r="425">
      <c r="D425" s="96"/>
      <c r="G425" s="97"/>
      <c r="R425" s="98"/>
      <c r="BJ425" s="97"/>
      <c r="BO425" s="71"/>
      <c r="BP425" s="105"/>
      <c r="BQ425" s="71"/>
      <c r="BR425" s="105"/>
      <c r="BS425" s="96"/>
      <c r="BV425" s="97"/>
    </row>
    <row r="426">
      <c r="D426" s="96"/>
      <c r="G426" s="97"/>
      <c r="R426" s="98"/>
      <c r="BJ426" s="97"/>
      <c r="BO426" s="71"/>
      <c r="BP426" s="105"/>
      <c r="BQ426" s="71"/>
      <c r="BR426" s="105"/>
      <c r="BS426" s="96"/>
      <c r="BV426" s="97"/>
    </row>
    <row r="427">
      <c r="D427" s="96"/>
      <c r="G427" s="97"/>
      <c r="R427" s="98"/>
      <c r="BJ427" s="97"/>
      <c r="BO427" s="71"/>
      <c r="BP427" s="105"/>
      <c r="BQ427" s="71"/>
      <c r="BR427" s="105"/>
      <c r="BS427" s="96"/>
      <c r="BV427" s="97"/>
    </row>
    <row r="428">
      <c r="D428" s="96"/>
      <c r="G428" s="97"/>
      <c r="R428" s="98"/>
      <c r="BJ428" s="97"/>
      <c r="BO428" s="71"/>
      <c r="BP428" s="105"/>
      <c r="BQ428" s="71"/>
      <c r="BR428" s="105"/>
      <c r="BS428" s="96"/>
      <c r="BV428" s="97"/>
    </row>
    <row r="429">
      <c r="D429" s="96"/>
      <c r="G429" s="97"/>
      <c r="R429" s="98"/>
      <c r="BJ429" s="97"/>
      <c r="BO429" s="71"/>
      <c r="BP429" s="105"/>
      <c r="BQ429" s="71"/>
      <c r="BR429" s="105"/>
      <c r="BS429" s="96"/>
      <c r="BV429" s="97"/>
    </row>
    <row r="430">
      <c r="D430" s="96"/>
      <c r="G430" s="97"/>
      <c r="R430" s="98"/>
      <c r="BJ430" s="97"/>
      <c r="BO430" s="71"/>
      <c r="BP430" s="105"/>
      <c r="BQ430" s="71"/>
      <c r="BR430" s="105"/>
      <c r="BS430" s="96"/>
      <c r="BV430" s="97"/>
    </row>
    <row r="431">
      <c r="D431" s="96"/>
      <c r="G431" s="97"/>
      <c r="R431" s="98"/>
      <c r="BJ431" s="97"/>
      <c r="BO431" s="71"/>
      <c r="BP431" s="105"/>
      <c r="BQ431" s="71"/>
      <c r="BR431" s="105"/>
      <c r="BS431" s="96"/>
      <c r="BV431" s="97"/>
    </row>
    <row r="432">
      <c r="D432" s="96"/>
      <c r="G432" s="97"/>
      <c r="R432" s="98"/>
      <c r="BJ432" s="97"/>
      <c r="BO432" s="71"/>
      <c r="BP432" s="105"/>
      <c r="BQ432" s="71"/>
      <c r="BR432" s="105"/>
      <c r="BS432" s="96"/>
      <c r="BV432" s="97"/>
    </row>
    <row r="433">
      <c r="D433" s="96"/>
      <c r="G433" s="97"/>
      <c r="R433" s="98"/>
      <c r="BJ433" s="97"/>
      <c r="BO433" s="71"/>
      <c r="BP433" s="105"/>
      <c r="BQ433" s="71"/>
      <c r="BR433" s="105"/>
      <c r="BS433" s="96"/>
      <c r="BV433" s="97"/>
    </row>
    <row r="434">
      <c r="D434" s="96"/>
      <c r="G434" s="97"/>
      <c r="R434" s="98"/>
      <c r="BJ434" s="97"/>
      <c r="BO434" s="71"/>
      <c r="BP434" s="105"/>
      <c r="BQ434" s="71"/>
      <c r="BR434" s="105"/>
      <c r="BS434" s="96"/>
      <c r="BV434" s="97"/>
    </row>
    <row r="435">
      <c r="D435" s="96"/>
      <c r="G435" s="97"/>
      <c r="R435" s="98"/>
      <c r="BJ435" s="97"/>
      <c r="BO435" s="71"/>
      <c r="BP435" s="105"/>
      <c r="BQ435" s="71"/>
      <c r="BR435" s="105"/>
      <c r="BS435" s="96"/>
      <c r="BV435" s="97"/>
    </row>
    <row r="436">
      <c r="D436" s="96"/>
      <c r="G436" s="97"/>
      <c r="R436" s="98"/>
      <c r="BJ436" s="97"/>
      <c r="BO436" s="71"/>
      <c r="BP436" s="105"/>
      <c r="BQ436" s="71"/>
      <c r="BR436" s="105"/>
      <c r="BS436" s="96"/>
      <c r="BV436" s="97"/>
    </row>
    <row r="437">
      <c r="D437" s="96"/>
      <c r="G437" s="97"/>
      <c r="R437" s="98"/>
      <c r="BJ437" s="97"/>
      <c r="BO437" s="71"/>
      <c r="BP437" s="105"/>
      <c r="BQ437" s="71"/>
      <c r="BR437" s="105"/>
      <c r="BS437" s="96"/>
      <c r="BV437" s="97"/>
    </row>
    <row r="438">
      <c r="D438" s="96"/>
      <c r="G438" s="97"/>
      <c r="R438" s="98"/>
      <c r="BJ438" s="97"/>
      <c r="BO438" s="71"/>
      <c r="BP438" s="105"/>
      <c r="BQ438" s="71"/>
      <c r="BR438" s="105"/>
      <c r="BS438" s="96"/>
      <c r="BV438" s="97"/>
    </row>
    <row r="439">
      <c r="D439" s="96"/>
      <c r="G439" s="97"/>
      <c r="R439" s="98"/>
      <c r="BJ439" s="97"/>
      <c r="BO439" s="71"/>
      <c r="BP439" s="105"/>
      <c r="BQ439" s="71"/>
      <c r="BR439" s="105"/>
      <c r="BS439" s="96"/>
      <c r="BV439" s="97"/>
    </row>
    <row r="440">
      <c r="D440" s="96"/>
      <c r="G440" s="97"/>
      <c r="R440" s="98"/>
      <c r="BJ440" s="97"/>
      <c r="BO440" s="71"/>
      <c r="BP440" s="105"/>
      <c r="BQ440" s="71"/>
      <c r="BR440" s="105"/>
      <c r="BS440" s="96"/>
      <c r="BV440" s="97"/>
    </row>
    <row r="441">
      <c r="D441" s="96"/>
      <c r="G441" s="97"/>
      <c r="R441" s="98"/>
      <c r="BJ441" s="97"/>
      <c r="BO441" s="71"/>
      <c r="BP441" s="105"/>
      <c r="BQ441" s="71"/>
      <c r="BR441" s="105"/>
      <c r="BS441" s="96"/>
      <c r="BV441" s="97"/>
    </row>
    <row r="442">
      <c r="D442" s="96"/>
      <c r="G442" s="97"/>
      <c r="R442" s="98"/>
      <c r="BJ442" s="97"/>
      <c r="BO442" s="71"/>
      <c r="BP442" s="105"/>
      <c r="BQ442" s="71"/>
      <c r="BR442" s="105"/>
      <c r="BS442" s="96"/>
      <c r="BV442" s="97"/>
    </row>
    <row r="443">
      <c r="D443" s="96"/>
      <c r="G443" s="97"/>
      <c r="R443" s="98"/>
      <c r="BJ443" s="97"/>
      <c r="BO443" s="71"/>
      <c r="BP443" s="105"/>
      <c r="BQ443" s="71"/>
      <c r="BR443" s="105"/>
      <c r="BS443" s="96"/>
      <c r="BV443" s="97"/>
    </row>
    <row r="444">
      <c r="D444" s="96"/>
      <c r="G444" s="97"/>
      <c r="R444" s="98"/>
      <c r="BJ444" s="97"/>
      <c r="BO444" s="71"/>
      <c r="BP444" s="105"/>
      <c r="BQ444" s="71"/>
      <c r="BR444" s="105"/>
      <c r="BS444" s="96"/>
      <c r="BV444" s="97"/>
    </row>
    <row r="445">
      <c r="D445" s="96"/>
      <c r="G445" s="97"/>
      <c r="R445" s="98"/>
      <c r="BJ445" s="97"/>
      <c r="BO445" s="71"/>
      <c r="BP445" s="105"/>
      <c r="BQ445" s="71"/>
      <c r="BR445" s="105"/>
      <c r="BS445" s="96"/>
      <c r="BV445" s="97"/>
    </row>
    <row r="446">
      <c r="D446" s="96"/>
      <c r="G446" s="97"/>
      <c r="R446" s="98"/>
      <c r="BJ446" s="97"/>
      <c r="BO446" s="71"/>
      <c r="BP446" s="105"/>
      <c r="BQ446" s="71"/>
      <c r="BR446" s="105"/>
      <c r="BS446" s="96"/>
      <c r="BV446" s="97"/>
    </row>
    <row r="447">
      <c r="D447" s="96"/>
      <c r="G447" s="97"/>
      <c r="R447" s="98"/>
      <c r="BJ447" s="97"/>
      <c r="BO447" s="71"/>
      <c r="BP447" s="105"/>
      <c r="BQ447" s="71"/>
      <c r="BR447" s="105"/>
      <c r="BS447" s="96"/>
      <c r="BV447" s="97"/>
    </row>
    <row r="448">
      <c r="D448" s="96"/>
      <c r="G448" s="97"/>
      <c r="R448" s="98"/>
      <c r="BJ448" s="97"/>
      <c r="BO448" s="71"/>
      <c r="BP448" s="105"/>
      <c r="BQ448" s="71"/>
      <c r="BR448" s="105"/>
      <c r="BS448" s="96"/>
      <c r="BV448" s="97"/>
    </row>
    <row r="449">
      <c r="D449" s="96"/>
      <c r="G449" s="97"/>
      <c r="R449" s="98"/>
      <c r="BJ449" s="97"/>
      <c r="BO449" s="71"/>
      <c r="BP449" s="105"/>
      <c r="BQ449" s="71"/>
      <c r="BR449" s="105"/>
      <c r="BS449" s="96"/>
      <c r="BV449" s="97"/>
    </row>
    <row r="450">
      <c r="D450" s="96"/>
      <c r="G450" s="97"/>
      <c r="R450" s="98"/>
      <c r="BJ450" s="97"/>
      <c r="BO450" s="71"/>
      <c r="BP450" s="105"/>
      <c r="BQ450" s="71"/>
      <c r="BR450" s="105"/>
      <c r="BS450" s="96"/>
      <c r="BV450" s="97"/>
    </row>
    <row r="451">
      <c r="D451" s="96"/>
      <c r="G451" s="97"/>
      <c r="R451" s="98"/>
      <c r="BJ451" s="97"/>
      <c r="BO451" s="71"/>
      <c r="BP451" s="105"/>
      <c r="BQ451" s="71"/>
      <c r="BR451" s="105"/>
      <c r="BS451" s="96"/>
      <c r="BV451" s="97"/>
    </row>
    <row r="452">
      <c r="D452" s="96"/>
      <c r="G452" s="97"/>
      <c r="R452" s="98"/>
      <c r="BJ452" s="97"/>
      <c r="BO452" s="71"/>
      <c r="BP452" s="105"/>
      <c r="BQ452" s="71"/>
      <c r="BR452" s="105"/>
      <c r="BS452" s="96"/>
      <c r="BV452" s="97"/>
    </row>
    <row r="453">
      <c r="D453" s="96"/>
      <c r="G453" s="97"/>
      <c r="R453" s="98"/>
      <c r="BJ453" s="97"/>
      <c r="BO453" s="71"/>
      <c r="BP453" s="105"/>
      <c r="BQ453" s="71"/>
      <c r="BR453" s="105"/>
      <c r="BS453" s="96"/>
      <c r="BV453" s="97"/>
    </row>
    <row r="454">
      <c r="D454" s="96"/>
      <c r="G454" s="97"/>
      <c r="R454" s="98"/>
      <c r="BJ454" s="97"/>
      <c r="BO454" s="71"/>
      <c r="BP454" s="105"/>
      <c r="BQ454" s="71"/>
      <c r="BR454" s="105"/>
      <c r="BS454" s="96"/>
      <c r="BV454" s="97"/>
    </row>
    <row r="455">
      <c r="D455" s="96"/>
      <c r="G455" s="97"/>
      <c r="R455" s="98"/>
      <c r="BJ455" s="97"/>
      <c r="BO455" s="71"/>
      <c r="BP455" s="105"/>
      <c r="BQ455" s="71"/>
      <c r="BR455" s="105"/>
      <c r="BS455" s="96"/>
      <c r="BV455" s="97"/>
    </row>
    <row r="456">
      <c r="D456" s="96"/>
      <c r="G456" s="97"/>
      <c r="R456" s="98"/>
      <c r="BJ456" s="97"/>
      <c r="BO456" s="71"/>
      <c r="BP456" s="105"/>
      <c r="BQ456" s="71"/>
      <c r="BR456" s="105"/>
      <c r="BS456" s="96"/>
      <c r="BV456" s="97"/>
    </row>
    <row r="457">
      <c r="D457" s="96"/>
      <c r="G457" s="97"/>
      <c r="R457" s="98"/>
      <c r="BJ457" s="97"/>
      <c r="BO457" s="71"/>
      <c r="BP457" s="105"/>
      <c r="BQ457" s="71"/>
      <c r="BR457" s="105"/>
      <c r="BS457" s="96"/>
      <c r="BV457" s="97"/>
    </row>
    <row r="458">
      <c r="D458" s="96"/>
      <c r="G458" s="97"/>
      <c r="R458" s="98"/>
      <c r="BJ458" s="97"/>
      <c r="BO458" s="71"/>
      <c r="BP458" s="105"/>
      <c r="BQ458" s="71"/>
      <c r="BR458" s="105"/>
      <c r="BS458" s="96"/>
      <c r="BV458" s="97"/>
    </row>
    <row r="459">
      <c r="D459" s="96"/>
      <c r="G459" s="97"/>
      <c r="R459" s="98"/>
      <c r="BJ459" s="97"/>
      <c r="BO459" s="71"/>
      <c r="BP459" s="105"/>
      <c r="BQ459" s="71"/>
      <c r="BR459" s="105"/>
      <c r="BS459" s="96"/>
      <c r="BV459" s="97"/>
    </row>
    <row r="460">
      <c r="D460" s="96"/>
      <c r="G460" s="97"/>
      <c r="R460" s="98"/>
      <c r="BJ460" s="97"/>
      <c r="BO460" s="71"/>
      <c r="BP460" s="105"/>
      <c r="BQ460" s="71"/>
      <c r="BR460" s="105"/>
      <c r="BS460" s="96"/>
      <c r="BV460" s="97"/>
    </row>
    <row r="461">
      <c r="D461" s="96"/>
      <c r="G461" s="97"/>
      <c r="R461" s="98"/>
      <c r="BJ461" s="97"/>
      <c r="BO461" s="71"/>
      <c r="BP461" s="105"/>
      <c r="BQ461" s="71"/>
      <c r="BR461" s="105"/>
      <c r="BS461" s="96"/>
      <c r="BV461" s="97"/>
    </row>
    <row r="462">
      <c r="D462" s="96"/>
      <c r="G462" s="97"/>
      <c r="R462" s="98"/>
      <c r="BJ462" s="97"/>
      <c r="BO462" s="71"/>
      <c r="BP462" s="105"/>
      <c r="BQ462" s="71"/>
      <c r="BR462" s="105"/>
      <c r="BS462" s="96"/>
      <c r="BV462" s="97"/>
    </row>
    <row r="463">
      <c r="D463" s="96"/>
      <c r="G463" s="97"/>
      <c r="R463" s="98"/>
      <c r="BJ463" s="97"/>
      <c r="BO463" s="71"/>
      <c r="BP463" s="105"/>
      <c r="BQ463" s="71"/>
      <c r="BR463" s="105"/>
      <c r="BS463" s="96"/>
      <c r="BV463" s="97"/>
    </row>
    <row r="464">
      <c r="D464" s="96"/>
      <c r="G464" s="97"/>
      <c r="R464" s="98"/>
      <c r="BJ464" s="97"/>
      <c r="BO464" s="71"/>
      <c r="BP464" s="105"/>
      <c r="BQ464" s="71"/>
      <c r="BR464" s="105"/>
      <c r="BS464" s="96"/>
      <c r="BV464" s="97"/>
    </row>
    <row r="465">
      <c r="D465" s="96"/>
      <c r="G465" s="97"/>
      <c r="R465" s="98"/>
      <c r="BJ465" s="97"/>
      <c r="BO465" s="71"/>
      <c r="BP465" s="105"/>
      <c r="BQ465" s="71"/>
      <c r="BR465" s="105"/>
      <c r="BS465" s="96"/>
      <c r="BV465" s="97"/>
    </row>
    <row r="466">
      <c r="D466" s="96"/>
      <c r="G466" s="97"/>
      <c r="R466" s="98"/>
      <c r="BJ466" s="97"/>
      <c r="BO466" s="71"/>
      <c r="BP466" s="105"/>
      <c r="BQ466" s="71"/>
      <c r="BR466" s="105"/>
      <c r="BS466" s="96"/>
      <c r="BV466" s="97"/>
    </row>
    <row r="467">
      <c r="D467" s="96"/>
      <c r="G467" s="97"/>
      <c r="R467" s="98"/>
      <c r="BJ467" s="97"/>
      <c r="BO467" s="71"/>
      <c r="BP467" s="105"/>
      <c r="BQ467" s="71"/>
      <c r="BR467" s="105"/>
      <c r="BS467" s="96"/>
      <c r="BV467" s="97"/>
    </row>
    <row r="468">
      <c r="D468" s="96"/>
      <c r="G468" s="97"/>
      <c r="R468" s="98"/>
      <c r="BJ468" s="97"/>
      <c r="BO468" s="71"/>
      <c r="BP468" s="105"/>
      <c r="BQ468" s="71"/>
      <c r="BR468" s="105"/>
      <c r="BS468" s="96"/>
      <c r="BV468" s="97"/>
    </row>
    <row r="469">
      <c r="D469" s="96"/>
      <c r="G469" s="97"/>
      <c r="R469" s="98"/>
      <c r="BJ469" s="97"/>
      <c r="BO469" s="71"/>
      <c r="BP469" s="105"/>
      <c r="BQ469" s="71"/>
      <c r="BR469" s="105"/>
      <c r="BS469" s="96"/>
      <c r="BV469" s="97"/>
    </row>
    <row r="470">
      <c r="D470" s="96"/>
      <c r="G470" s="97"/>
      <c r="R470" s="98"/>
      <c r="BJ470" s="97"/>
      <c r="BO470" s="71"/>
      <c r="BP470" s="105"/>
      <c r="BQ470" s="71"/>
      <c r="BR470" s="105"/>
      <c r="BS470" s="96"/>
      <c r="BV470" s="97"/>
    </row>
    <row r="471">
      <c r="D471" s="96"/>
      <c r="G471" s="97"/>
      <c r="R471" s="98"/>
      <c r="BJ471" s="97"/>
      <c r="BO471" s="71"/>
      <c r="BP471" s="105"/>
      <c r="BQ471" s="71"/>
      <c r="BR471" s="105"/>
      <c r="BS471" s="96"/>
      <c r="BV471" s="97"/>
    </row>
    <row r="472">
      <c r="D472" s="96"/>
      <c r="G472" s="97"/>
      <c r="R472" s="98"/>
      <c r="BJ472" s="97"/>
      <c r="BO472" s="71"/>
      <c r="BP472" s="105"/>
      <c r="BQ472" s="71"/>
      <c r="BR472" s="105"/>
      <c r="BS472" s="96"/>
      <c r="BV472" s="97"/>
    </row>
    <row r="473">
      <c r="D473" s="96"/>
      <c r="G473" s="97"/>
      <c r="R473" s="98"/>
      <c r="BJ473" s="97"/>
      <c r="BO473" s="71"/>
      <c r="BP473" s="105"/>
      <c r="BQ473" s="71"/>
      <c r="BR473" s="105"/>
      <c r="BS473" s="96"/>
      <c r="BV473" s="97"/>
    </row>
    <row r="474">
      <c r="D474" s="96"/>
      <c r="G474" s="97"/>
      <c r="R474" s="98"/>
      <c r="BJ474" s="97"/>
      <c r="BO474" s="71"/>
      <c r="BP474" s="105"/>
      <c r="BQ474" s="71"/>
      <c r="BR474" s="105"/>
      <c r="BS474" s="96"/>
      <c r="BV474" s="97"/>
    </row>
    <row r="475">
      <c r="D475" s="96"/>
      <c r="G475" s="97"/>
      <c r="R475" s="98"/>
      <c r="BJ475" s="97"/>
      <c r="BO475" s="71"/>
      <c r="BP475" s="105"/>
      <c r="BQ475" s="71"/>
      <c r="BR475" s="105"/>
      <c r="BS475" s="96"/>
      <c r="BV475" s="97"/>
    </row>
    <row r="476">
      <c r="D476" s="96"/>
      <c r="G476" s="97"/>
      <c r="R476" s="98"/>
      <c r="BJ476" s="97"/>
      <c r="BO476" s="71"/>
      <c r="BP476" s="105"/>
      <c r="BQ476" s="71"/>
      <c r="BR476" s="105"/>
      <c r="BS476" s="96"/>
      <c r="BV476" s="97"/>
    </row>
    <row r="477">
      <c r="D477" s="96"/>
      <c r="G477" s="97"/>
      <c r="R477" s="98"/>
      <c r="BJ477" s="97"/>
      <c r="BO477" s="71"/>
      <c r="BP477" s="105"/>
      <c r="BQ477" s="71"/>
      <c r="BR477" s="105"/>
      <c r="BS477" s="96"/>
      <c r="BV477" s="97"/>
    </row>
    <row r="478">
      <c r="D478" s="96"/>
      <c r="G478" s="97"/>
      <c r="R478" s="98"/>
      <c r="BJ478" s="97"/>
      <c r="BO478" s="71"/>
      <c r="BP478" s="105"/>
      <c r="BQ478" s="71"/>
      <c r="BR478" s="105"/>
      <c r="BS478" s="96"/>
      <c r="BV478" s="97"/>
    </row>
    <row r="479">
      <c r="D479" s="96"/>
      <c r="G479" s="97"/>
      <c r="R479" s="98"/>
      <c r="BJ479" s="97"/>
      <c r="BO479" s="71"/>
      <c r="BP479" s="105"/>
      <c r="BQ479" s="71"/>
      <c r="BR479" s="105"/>
      <c r="BS479" s="96"/>
      <c r="BV479" s="97"/>
    </row>
    <row r="480">
      <c r="D480" s="96"/>
      <c r="G480" s="97"/>
      <c r="R480" s="98"/>
      <c r="BJ480" s="97"/>
      <c r="BO480" s="71"/>
      <c r="BP480" s="105"/>
      <c r="BQ480" s="71"/>
      <c r="BR480" s="105"/>
      <c r="BS480" s="96"/>
      <c r="BV480" s="97"/>
    </row>
    <row r="481">
      <c r="D481" s="96"/>
      <c r="G481" s="97"/>
      <c r="R481" s="98"/>
      <c r="BJ481" s="97"/>
      <c r="BO481" s="71"/>
      <c r="BP481" s="105"/>
      <c r="BQ481" s="71"/>
      <c r="BR481" s="105"/>
      <c r="BS481" s="96"/>
      <c r="BV481" s="97"/>
    </row>
    <row r="482">
      <c r="D482" s="96"/>
      <c r="G482" s="97"/>
      <c r="R482" s="98"/>
      <c r="BJ482" s="97"/>
      <c r="BO482" s="71"/>
      <c r="BP482" s="105"/>
      <c r="BQ482" s="71"/>
      <c r="BR482" s="105"/>
      <c r="BS482" s="96"/>
      <c r="BV482" s="97"/>
    </row>
    <row r="483">
      <c r="D483" s="96"/>
      <c r="G483" s="97"/>
      <c r="R483" s="98"/>
      <c r="BJ483" s="97"/>
      <c r="BO483" s="71"/>
      <c r="BP483" s="105"/>
      <c r="BQ483" s="71"/>
      <c r="BR483" s="105"/>
      <c r="BS483" s="96"/>
      <c r="BV483" s="97"/>
    </row>
    <row r="484">
      <c r="D484" s="96"/>
      <c r="G484" s="97"/>
      <c r="R484" s="98"/>
      <c r="BJ484" s="97"/>
      <c r="BO484" s="71"/>
      <c r="BP484" s="105"/>
      <c r="BQ484" s="71"/>
      <c r="BR484" s="105"/>
      <c r="BS484" s="96"/>
      <c r="BV484" s="97"/>
    </row>
    <row r="485">
      <c r="D485" s="96"/>
      <c r="G485" s="97"/>
      <c r="R485" s="98"/>
      <c r="BJ485" s="97"/>
      <c r="BO485" s="71"/>
      <c r="BP485" s="105"/>
      <c r="BQ485" s="71"/>
      <c r="BR485" s="105"/>
      <c r="BS485" s="96"/>
      <c r="BV485" s="97"/>
    </row>
    <row r="486">
      <c r="D486" s="96"/>
      <c r="G486" s="97"/>
      <c r="R486" s="98"/>
      <c r="BJ486" s="97"/>
      <c r="BO486" s="71"/>
      <c r="BP486" s="105"/>
      <c r="BQ486" s="71"/>
      <c r="BR486" s="105"/>
      <c r="BS486" s="96"/>
      <c r="BV486" s="97"/>
    </row>
    <row r="487">
      <c r="D487" s="96"/>
      <c r="G487" s="97"/>
      <c r="R487" s="98"/>
      <c r="BJ487" s="97"/>
      <c r="BO487" s="71"/>
      <c r="BP487" s="105"/>
      <c r="BQ487" s="71"/>
      <c r="BR487" s="105"/>
      <c r="BS487" s="96"/>
      <c r="BV487" s="97"/>
    </row>
    <row r="488">
      <c r="D488" s="96"/>
      <c r="G488" s="97"/>
      <c r="R488" s="98"/>
      <c r="BJ488" s="97"/>
      <c r="BO488" s="71"/>
      <c r="BP488" s="105"/>
      <c r="BQ488" s="71"/>
      <c r="BR488" s="105"/>
      <c r="BS488" s="96"/>
      <c r="BV488" s="97"/>
    </row>
    <row r="489">
      <c r="D489" s="96"/>
      <c r="G489" s="97"/>
      <c r="R489" s="98"/>
      <c r="BJ489" s="97"/>
      <c r="BO489" s="71"/>
      <c r="BP489" s="105"/>
      <c r="BQ489" s="71"/>
      <c r="BR489" s="105"/>
      <c r="BS489" s="96"/>
      <c r="BV489" s="97"/>
    </row>
    <row r="490">
      <c r="D490" s="96"/>
      <c r="G490" s="97"/>
      <c r="R490" s="98"/>
      <c r="BJ490" s="97"/>
      <c r="BO490" s="71"/>
      <c r="BP490" s="105"/>
      <c r="BQ490" s="71"/>
      <c r="BR490" s="105"/>
      <c r="BS490" s="96"/>
      <c r="BV490" s="97"/>
    </row>
    <row r="491">
      <c r="D491" s="96"/>
      <c r="G491" s="97"/>
      <c r="R491" s="98"/>
      <c r="BJ491" s="97"/>
      <c r="BO491" s="71"/>
      <c r="BP491" s="105"/>
      <c r="BQ491" s="71"/>
      <c r="BR491" s="105"/>
      <c r="BS491" s="96"/>
      <c r="BV491" s="97"/>
    </row>
    <row r="492">
      <c r="D492" s="96"/>
      <c r="G492" s="97"/>
      <c r="R492" s="98"/>
      <c r="BJ492" s="97"/>
      <c r="BO492" s="71"/>
      <c r="BP492" s="105"/>
      <c r="BQ492" s="71"/>
      <c r="BR492" s="105"/>
      <c r="BS492" s="96"/>
      <c r="BV492" s="97"/>
    </row>
    <row r="493">
      <c r="D493" s="96"/>
      <c r="G493" s="97"/>
      <c r="R493" s="98"/>
      <c r="BJ493" s="97"/>
      <c r="BO493" s="71"/>
      <c r="BP493" s="105"/>
      <c r="BQ493" s="71"/>
      <c r="BR493" s="105"/>
      <c r="BS493" s="96"/>
      <c r="BV493" s="97"/>
    </row>
    <row r="494">
      <c r="D494" s="96"/>
      <c r="G494" s="97"/>
      <c r="R494" s="98"/>
      <c r="BJ494" s="97"/>
      <c r="BO494" s="71"/>
      <c r="BP494" s="105"/>
      <c r="BQ494" s="71"/>
      <c r="BR494" s="105"/>
      <c r="BS494" s="96"/>
      <c r="BV494" s="97"/>
    </row>
    <row r="495">
      <c r="D495" s="96"/>
      <c r="G495" s="97"/>
      <c r="R495" s="98"/>
      <c r="BJ495" s="97"/>
      <c r="BO495" s="71"/>
      <c r="BP495" s="105"/>
      <c r="BQ495" s="71"/>
      <c r="BR495" s="105"/>
      <c r="BS495" s="96"/>
      <c r="BV495" s="97"/>
    </row>
    <row r="496">
      <c r="D496" s="96"/>
      <c r="G496" s="97"/>
      <c r="R496" s="98"/>
      <c r="BJ496" s="97"/>
      <c r="BO496" s="71"/>
      <c r="BP496" s="105"/>
      <c r="BQ496" s="71"/>
      <c r="BR496" s="105"/>
      <c r="BS496" s="96"/>
      <c r="BV496" s="97"/>
    </row>
    <row r="497">
      <c r="D497" s="96"/>
      <c r="G497" s="97"/>
      <c r="R497" s="98"/>
      <c r="BJ497" s="97"/>
      <c r="BO497" s="71"/>
      <c r="BP497" s="105"/>
      <c r="BQ497" s="71"/>
      <c r="BR497" s="105"/>
      <c r="BS497" s="96"/>
      <c r="BV497" s="97"/>
    </row>
    <row r="498">
      <c r="D498" s="96"/>
      <c r="G498" s="97"/>
      <c r="R498" s="98"/>
      <c r="BJ498" s="97"/>
      <c r="BO498" s="71"/>
      <c r="BP498" s="105"/>
      <c r="BQ498" s="71"/>
      <c r="BR498" s="105"/>
      <c r="BS498" s="96"/>
      <c r="BV498" s="97"/>
    </row>
    <row r="499">
      <c r="D499" s="96"/>
      <c r="G499" s="97"/>
      <c r="R499" s="98"/>
      <c r="BJ499" s="97"/>
      <c r="BO499" s="71"/>
      <c r="BP499" s="105"/>
      <c r="BQ499" s="71"/>
      <c r="BR499" s="105"/>
      <c r="BS499" s="96"/>
      <c r="BV499" s="97"/>
    </row>
    <row r="500">
      <c r="D500" s="96"/>
      <c r="G500" s="97"/>
      <c r="R500" s="98"/>
      <c r="BJ500" s="97"/>
      <c r="BO500" s="71"/>
      <c r="BP500" s="105"/>
      <c r="BQ500" s="71"/>
      <c r="BR500" s="105"/>
      <c r="BS500" s="96"/>
      <c r="BV500" s="97"/>
    </row>
    <row r="501">
      <c r="D501" s="96"/>
      <c r="G501" s="97"/>
      <c r="R501" s="98"/>
      <c r="BJ501" s="97"/>
      <c r="BO501" s="71"/>
      <c r="BP501" s="105"/>
      <c r="BQ501" s="71"/>
      <c r="BR501" s="105"/>
      <c r="BS501" s="96"/>
      <c r="BV501" s="97"/>
    </row>
    <row r="502">
      <c r="D502" s="96"/>
      <c r="G502" s="97"/>
      <c r="R502" s="98"/>
      <c r="BJ502" s="97"/>
      <c r="BO502" s="71"/>
      <c r="BP502" s="105"/>
      <c r="BQ502" s="71"/>
      <c r="BR502" s="105"/>
      <c r="BS502" s="96"/>
      <c r="BV502" s="97"/>
    </row>
    <row r="503">
      <c r="D503" s="96"/>
      <c r="G503" s="97"/>
      <c r="R503" s="98"/>
      <c r="BJ503" s="97"/>
      <c r="BO503" s="71"/>
      <c r="BP503" s="105"/>
      <c r="BQ503" s="71"/>
      <c r="BR503" s="105"/>
      <c r="BS503" s="96"/>
      <c r="BV503" s="97"/>
    </row>
    <row r="504">
      <c r="D504" s="96"/>
      <c r="G504" s="97"/>
      <c r="R504" s="98"/>
      <c r="BJ504" s="97"/>
      <c r="BO504" s="71"/>
      <c r="BP504" s="105"/>
      <c r="BQ504" s="71"/>
      <c r="BR504" s="105"/>
      <c r="BS504" s="96"/>
      <c r="BV504" s="97"/>
    </row>
    <row r="505">
      <c r="D505" s="96"/>
      <c r="G505" s="97"/>
      <c r="R505" s="98"/>
      <c r="BJ505" s="97"/>
      <c r="BO505" s="71"/>
      <c r="BP505" s="105"/>
      <c r="BQ505" s="71"/>
      <c r="BR505" s="105"/>
      <c r="BS505" s="96"/>
      <c r="BV505" s="97"/>
    </row>
    <row r="506">
      <c r="D506" s="96"/>
      <c r="G506" s="97"/>
      <c r="R506" s="98"/>
      <c r="BJ506" s="97"/>
      <c r="BO506" s="71"/>
      <c r="BP506" s="105"/>
      <c r="BQ506" s="71"/>
      <c r="BR506" s="105"/>
      <c r="BS506" s="96"/>
      <c r="BV506" s="97"/>
    </row>
    <row r="507">
      <c r="D507" s="96"/>
      <c r="G507" s="97"/>
      <c r="R507" s="98"/>
      <c r="BJ507" s="97"/>
      <c r="BO507" s="71"/>
      <c r="BP507" s="105"/>
      <c r="BQ507" s="71"/>
      <c r="BR507" s="105"/>
      <c r="BS507" s="96"/>
      <c r="BV507" s="97"/>
    </row>
    <row r="508">
      <c r="D508" s="96"/>
      <c r="G508" s="97"/>
      <c r="R508" s="98"/>
      <c r="BJ508" s="97"/>
      <c r="BO508" s="71"/>
      <c r="BP508" s="105"/>
      <c r="BQ508" s="71"/>
      <c r="BR508" s="105"/>
      <c r="BS508" s="96"/>
      <c r="BV508" s="97"/>
    </row>
    <row r="509">
      <c r="D509" s="96"/>
      <c r="G509" s="97"/>
      <c r="R509" s="98"/>
      <c r="BJ509" s="97"/>
      <c r="BO509" s="71"/>
      <c r="BP509" s="105"/>
      <c r="BQ509" s="71"/>
      <c r="BR509" s="105"/>
      <c r="BS509" s="96"/>
      <c r="BV509" s="97"/>
    </row>
    <row r="510">
      <c r="D510" s="96"/>
      <c r="G510" s="97"/>
      <c r="R510" s="98"/>
      <c r="BJ510" s="97"/>
      <c r="BO510" s="71"/>
      <c r="BP510" s="105"/>
      <c r="BQ510" s="71"/>
      <c r="BR510" s="105"/>
      <c r="BS510" s="96"/>
      <c r="BV510" s="97"/>
    </row>
    <row r="511">
      <c r="D511" s="96"/>
      <c r="G511" s="97"/>
      <c r="R511" s="98"/>
      <c r="BJ511" s="97"/>
      <c r="BO511" s="71"/>
      <c r="BP511" s="105"/>
      <c r="BQ511" s="71"/>
      <c r="BR511" s="105"/>
      <c r="BS511" s="96"/>
      <c r="BV511" s="97"/>
    </row>
    <row r="512">
      <c r="D512" s="96"/>
      <c r="G512" s="97"/>
      <c r="R512" s="98"/>
      <c r="BJ512" s="97"/>
      <c r="BO512" s="71"/>
      <c r="BP512" s="105"/>
      <c r="BQ512" s="71"/>
      <c r="BR512" s="105"/>
      <c r="BS512" s="96"/>
      <c r="BV512" s="97"/>
    </row>
    <row r="513">
      <c r="D513" s="96"/>
      <c r="G513" s="97"/>
      <c r="R513" s="98"/>
      <c r="BJ513" s="97"/>
      <c r="BO513" s="71"/>
      <c r="BP513" s="105"/>
      <c r="BQ513" s="71"/>
      <c r="BR513" s="105"/>
      <c r="BS513" s="96"/>
      <c r="BV513" s="97"/>
    </row>
    <row r="514">
      <c r="D514" s="96"/>
      <c r="G514" s="97"/>
      <c r="R514" s="98"/>
      <c r="BJ514" s="97"/>
      <c r="BO514" s="71"/>
      <c r="BP514" s="105"/>
      <c r="BQ514" s="71"/>
      <c r="BR514" s="105"/>
      <c r="BS514" s="96"/>
      <c r="BV514" s="97"/>
    </row>
    <row r="515">
      <c r="D515" s="96"/>
      <c r="G515" s="97"/>
      <c r="R515" s="98"/>
      <c r="BJ515" s="97"/>
      <c r="BO515" s="71"/>
      <c r="BP515" s="105"/>
      <c r="BQ515" s="71"/>
      <c r="BR515" s="105"/>
      <c r="BS515" s="96"/>
      <c r="BV515" s="97"/>
    </row>
    <row r="516">
      <c r="D516" s="96"/>
      <c r="G516" s="97"/>
      <c r="R516" s="98"/>
      <c r="BJ516" s="97"/>
      <c r="BO516" s="71"/>
      <c r="BP516" s="105"/>
      <c r="BQ516" s="71"/>
      <c r="BR516" s="105"/>
      <c r="BS516" s="96"/>
      <c r="BV516" s="97"/>
    </row>
    <row r="517">
      <c r="D517" s="96"/>
      <c r="G517" s="97"/>
      <c r="R517" s="98"/>
      <c r="BJ517" s="97"/>
      <c r="BO517" s="71"/>
      <c r="BP517" s="105"/>
      <c r="BQ517" s="71"/>
      <c r="BR517" s="105"/>
      <c r="BS517" s="96"/>
      <c r="BV517" s="97"/>
    </row>
    <row r="518">
      <c r="D518" s="96"/>
      <c r="G518" s="97"/>
      <c r="R518" s="98"/>
      <c r="BJ518" s="97"/>
      <c r="BO518" s="71"/>
      <c r="BP518" s="105"/>
      <c r="BQ518" s="71"/>
      <c r="BR518" s="105"/>
      <c r="BS518" s="96"/>
      <c r="BV518" s="97"/>
    </row>
    <row r="519">
      <c r="D519" s="96"/>
      <c r="G519" s="97"/>
      <c r="R519" s="98"/>
      <c r="BJ519" s="97"/>
      <c r="BO519" s="71"/>
      <c r="BP519" s="105"/>
      <c r="BQ519" s="71"/>
      <c r="BR519" s="105"/>
      <c r="BS519" s="96"/>
      <c r="BV519" s="97"/>
    </row>
    <row r="520">
      <c r="D520" s="96"/>
      <c r="G520" s="97"/>
      <c r="R520" s="98"/>
      <c r="BJ520" s="97"/>
      <c r="BO520" s="71"/>
      <c r="BP520" s="105"/>
      <c r="BQ520" s="71"/>
      <c r="BR520" s="105"/>
      <c r="BS520" s="96"/>
      <c r="BV520" s="97"/>
    </row>
    <row r="521">
      <c r="D521" s="96"/>
      <c r="G521" s="97"/>
      <c r="R521" s="98"/>
      <c r="BJ521" s="97"/>
      <c r="BO521" s="71"/>
      <c r="BP521" s="105"/>
      <c r="BQ521" s="71"/>
      <c r="BR521" s="105"/>
      <c r="BS521" s="96"/>
      <c r="BV521" s="97"/>
    </row>
    <row r="522">
      <c r="D522" s="96"/>
      <c r="G522" s="97"/>
      <c r="R522" s="98"/>
      <c r="BJ522" s="97"/>
      <c r="BO522" s="71"/>
      <c r="BP522" s="105"/>
      <c r="BQ522" s="71"/>
      <c r="BR522" s="105"/>
      <c r="BS522" s="96"/>
      <c r="BV522" s="97"/>
    </row>
    <row r="523">
      <c r="D523" s="96"/>
      <c r="G523" s="97"/>
      <c r="R523" s="98"/>
      <c r="BJ523" s="97"/>
      <c r="BO523" s="71"/>
      <c r="BP523" s="105"/>
      <c r="BQ523" s="71"/>
      <c r="BR523" s="105"/>
      <c r="BS523" s="96"/>
      <c r="BV523" s="97"/>
    </row>
    <row r="524">
      <c r="D524" s="96"/>
      <c r="G524" s="97"/>
      <c r="R524" s="98"/>
      <c r="BJ524" s="97"/>
      <c r="BO524" s="71"/>
      <c r="BP524" s="105"/>
      <c r="BQ524" s="71"/>
      <c r="BR524" s="105"/>
      <c r="BS524" s="96"/>
      <c r="BV524" s="97"/>
    </row>
    <row r="525">
      <c r="D525" s="96"/>
      <c r="G525" s="97"/>
      <c r="R525" s="98"/>
      <c r="BJ525" s="97"/>
      <c r="BO525" s="71"/>
      <c r="BP525" s="105"/>
      <c r="BQ525" s="71"/>
      <c r="BR525" s="105"/>
      <c r="BS525" s="96"/>
      <c r="BV525" s="97"/>
    </row>
    <row r="526">
      <c r="D526" s="96"/>
      <c r="G526" s="97"/>
      <c r="R526" s="98"/>
      <c r="BJ526" s="97"/>
      <c r="BO526" s="71"/>
      <c r="BP526" s="105"/>
      <c r="BQ526" s="71"/>
      <c r="BR526" s="105"/>
      <c r="BS526" s="96"/>
      <c r="BV526" s="97"/>
    </row>
    <row r="527">
      <c r="D527" s="96"/>
      <c r="G527" s="97"/>
      <c r="R527" s="98"/>
      <c r="BJ527" s="97"/>
      <c r="BO527" s="71"/>
      <c r="BP527" s="105"/>
      <c r="BQ527" s="71"/>
      <c r="BR527" s="105"/>
      <c r="BS527" s="96"/>
      <c r="BV527" s="97"/>
    </row>
    <row r="528">
      <c r="D528" s="96"/>
      <c r="G528" s="97"/>
      <c r="R528" s="98"/>
      <c r="BJ528" s="97"/>
      <c r="BO528" s="71"/>
      <c r="BP528" s="105"/>
      <c r="BQ528" s="71"/>
      <c r="BR528" s="105"/>
      <c r="BS528" s="96"/>
      <c r="BV528" s="97"/>
    </row>
    <row r="529">
      <c r="D529" s="96"/>
      <c r="G529" s="97"/>
      <c r="R529" s="98"/>
      <c r="BJ529" s="97"/>
      <c r="BO529" s="71"/>
      <c r="BP529" s="105"/>
      <c r="BQ529" s="71"/>
      <c r="BR529" s="105"/>
      <c r="BS529" s="96"/>
      <c r="BV529" s="97"/>
    </row>
    <row r="530">
      <c r="D530" s="96"/>
      <c r="G530" s="97"/>
      <c r="R530" s="98"/>
      <c r="BJ530" s="97"/>
      <c r="BO530" s="71"/>
      <c r="BP530" s="105"/>
      <c r="BQ530" s="71"/>
      <c r="BR530" s="105"/>
      <c r="BS530" s="96"/>
      <c r="BV530" s="97"/>
    </row>
    <row r="531">
      <c r="D531" s="96"/>
      <c r="G531" s="97"/>
      <c r="R531" s="98"/>
      <c r="BJ531" s="97"/>
      <c r="BO531" s="71"/>
      <c r="BP531" s="105"/>
      <c r="BQ531" s="71"/>
      <c r="BR531" s="105"/>
      <c r="BS531" s="96"/>
      <c r="BV531" s="97"/>
    </row>
    <row r="532">
      <c r="D532" s="96"/>
      <c r="G532" s="97"/>
      <c r="R532" s="98"/>
      <c r="BJ532" s="97"/>
      <c r="BO532" s="71"/>
      <c r="BP532" s="105"/>
      <c r="BQ532" s="71"/>
      <c r="BR532" s="105"/>
      <c r="BS532" s="96"/>
      <c r="BV532" s="97"/>
    </row>
    <row r="533">
      <c r="D533" s="96"/>
      <c r="G533" s="97"/>
      <c r="R533" s="98"/>
      <c r="BJ533" s="97"/>
      <c r="BO533" s="71"/>
      <c r="BP533" s="105"/>
      <c r="BQ533" s="71"/>
      <c r="BR533" s="105"/>
      <c r="BS533" s="96"/>
      <c r="BV533" s="97"/>
    </row>
    <row r="534">
      <c r="D534" s="96"/>
      <c r="G534" s="97"/>
      <c r="R534" s="98"/>
      <c r="BJ534" s="97"/>
      <c r="BO534" s="71"/>
      <c r="BP534" s="105"/>
      <c r="BQ534" s="71"/>
      <c r="BR534" s="105"/>
      <c r="BS534" s="96"/>
      <c r="BV534" s="97"/>
    </row>
    <row r="535">
      <c r="D535" s="96"/>
      <c r="G535" s="97"/>
      <c r="R535" s="98"/>
      <c r="BJ535" s="97"/>
      <c r="BO535" s="71"/>
      <c r="BP535" s="105"/>
      <c r="BQ535" s="71"/>
      <c r="BR535" s="105"/>
      <c r="BS535" s="96"/>
      <c r="BV535" s="97"/>
    </row>
    <row r="536">
      <c r="D536" s="96"/>
      <c r="G536" s="97"/>
      <c r="R536" s="98"/>
      <c r="BJ536" s="97"/>
      <c r="BO536" s="71"/>
      <c r="BP536" s="105"/>
      <c r="BQ536" s="71"/>
      <c r="BR536" s="105"/>
      <c r="BS536" s="96"/>
      <c r="BV536" s="97"/>
    </row>
    <row r="537">
      <c r="D537" s="96"/>
      <c r="G537" s="97"/>
      <c r="R537" s="98"/>
      <c r="BJ537" s="97"/>
      <c r="BO537" s="71"/>
      <c r="BP537" s="105"/>
      <c r="BQ537" s="71"/>
      <c r="BR537" s="105"/>
      <c r="BS537" s="96"/>
      <c r="BV537" s="97"/>
    </row>
    <row r="538">
      <c r="D538" s="96"/>
      <c r="G538" s="97"/>
      <c r="R538" s="98"/>
      <c r="BJ538" s="97"/>
      <c r="BO538" s="71"/>
      <c r="BP538" s="105"/>
      <c r="BQ538" s="71"/>
      <c r="BR538" s="105"/>
      <c r="BS538" s="96"/>
      <c r="BV538" s="97"/>
    </row>
    <row r="539">
      <c r="D539" s="96"/>
      <c r="G539" s="97"/>
      <c r="R539" s="98"/>
      <c r="BJ539" s="97"/>
      <c r="BO539" s="71"/>
      <c r="BP539" s="105"/>
      <c r="BQ539" s="71"/>
      <c r="BR539" s="105"/>
      <c r="BS539" s="96"/>
      <c r="BV539" s="97"/>
    </row>
    <row r="540">
      <c r="D540" s="96"/>
      <c r="G540" s="97"/>
      <c r="R540" s="98"/>
      <c r="BJ540" s="97"/>
      <c r="BO540" s="71"/>
      <c r="BP540" s="105"/>
      <c r="BQ540" s="71"/>
      <c r="BR540" s="105"/>
      <c r="BS540" s="96"/>
      <c r="BV540" s="97"/>
    </row>
    <row r="541">
      <c r="D541" s="96"/>
      <c r="G541" s="97"/>
      <c r="R541" s="98"/>
      <c r="BJ541" s="97"/>
      <c r="BO541" s="71"/>
      <c r="BP541" s="105"/>
      <c r="BQ541" s="71"/>
      <c r="BR541" s="105"/>
      <c r="BS541" s="96"/>
      <c r="BV541" s="97"/>
    </row>
    <row r="542">
      <c r="D542" s="96"/>
      <c r="G542" s="97"/>
      <c r="R542" s="98"/>
      <c r="BJ542" s="97"/>
      <c r="BO542" s="71"/>
      <c r="BP542" s="105"/>
      <c r="BQ542" s="71"/>
      <c r="BR542" s="105"/>
      <c r="BS542" s="96"/>
      <c r="BV542" s="97"/>
    </row>
    <row r="543">
      <c r="D543" s="96"/>
      <c r="G543" s="97"/>
      <c r="R543" s="98"/>
      <c r="BJ543" s="97"/>
      <c r="BO543" s="71"/>
      <c r="BP543" s="105"/>
      <c r="BQ543" s="71"/>
      <c r="BR543" s="105"/>
      <c r="BS543" s="96"/>
      <c r="BV543" s="97"/>
    </row>
    <row r="544">
      <c r="D544" s="96"/>
      <c r="G544" s="97"/>
      <c r="R544" s="98"/>
      <c r="BJ544" s="97"/>
      <c r="BO544" s="71"/>
      <c r="BP544" s="105"/>
      <c r="BQ544" s="71"/>
      <c r="BR544" s="105"/>
      <c r="BS544" s="96"/>
      <c r="BV544" s="97"/>
    </row>
    <row r="545">
      <c r="D545" s="96"/>
      <c r="G545" s="97"/>
      <c r="R545" s="98"/>
      <c r="BJ545" s="97"/>
      <c r="BO545" s="71"/>
      <c r="BP545" s="105"/>
      <c r="BQ545" s="71"/>
      <c r="BR545" s="105"/>
      <c r="BS545" s="96"/>
      <c r="BV545" s="97"/>
    </row>
    <row r="546">
      <c r="D546" s="96"/>
      <c r="G546" s="97"/>
      <c r="R546" s="98"/>
      <c r="BJ546" s="97"/>
      <c r="BO546" s="71"/>
      <c r="BP546" s="105"/>
      <c r="BQ546" s="71"/>
      <c r="BR546" s="105"/>
      <c r="BS546" s="96"/>
      <c r="BV546" s="97"/>
    </row>
    <row r="547">
      <c r="D547" s="96"/>
      <c r="G547" s="97"/>
      <c r="R547" s="98"/>
      <c r="BJ547" s="97"/>
      <c r="BO547" s="71"/>
      <c r="BP547" s="105"/>
      <c r="BQ547" s="71"/>
      <c r="BR547" s="105"/>
      <c r="BS547" s="96"/>
      <c r="BV547" s="97"/>
    </row>
    <row r="548">
      <c r="D548" s="96"/>
      <c r="G548" s="97"/>
      <c r="R548" s="98"/>
      <c r="BJ548" s="97"/>
      <c r="BO548" s="71"/>
      <c r="BP548" s="105"/>
      <c r="BQ548" s="71"/>
      <c r="BR548" s="105"/>
      <c r="BS548" s="96"/>
      <c r="BV548" s="97"/>
    </row>
    <row r="549">
      <c r="D549" s="96"/>
      <c r="G549" s="97"/>
      <c r="R549" s="98"/>
      <c r="BJ549" s="97"/>
      <c r="BO549" s="71"/>
      <c r="BP549" s="105"/>
      <c r="BQ549" s="71"/>
      <c r="BR549" s="105"/>
      <c r="BS549" s="96"/>
      <c r="BV549" s="97"/>
    </row>
    <row r="550">
      <c r="D550" s="96"/>
      <c r="G550" s="97"/>
      <c r="R550" s="98"/>
      <c r="BJ550" s="97"/>
      <c r="BO550" s="71"/>
      <c r="BP550" s="105"/>
      <c r="BQ550" s="71"/>
      <c r="BR550" s="105"/>
      <c r="BS550" s="96"/>
      <c r="BV550" s="97"/>
    </row>
    <row r="551">
      <c r="D551" s="96"/>
      <c r="G551" s="97"/>
      <c r="R551" s="98"/>
      <c r="BJ551" s="97"/>
      <c r="BO551" s="71"/>
      <c r="BP551" s="105"/>
      <c r="BQ551" s="71"/>
      <c r="BR551" s="105"/>
      <c r="BS551" s="96"/>
      <c r="BV551" s="97"/>
    </row>
    <row r="552">
      <c r="D552" s="96"/>
      <c r="G552" s="97"/>
      <c r="R552" s="98"/>
      <c r="BJ552" s="97"/>
      <c r="BO552" s="71"/>
      <c r="BP552" s="105"/>
      <c r="BQ552" s="71"/>
      <c r="BR552" s="105"/>
      <c r="BS552" s="96"/>
      <c r="BV552" s="97"/>
    </row>
    <row r="553">
      <c r="D553" s="96"/>
      <c r="G553" s="97"/>
      <c r="R553" s="98"/>
      <c r="BJ553" s="97"/>
      <c r="BO553" s="71"/>
      <c r="BP553" s="105"/>
      <c r="BQ553" s="71"/>
      <c r="BR553" s="105"/>
      <c r="BS553" s="96"/>
      <c r="BV553" s="97"/>
    </row>
    <row r="554">
      <c r="D554" s="96"/>
      <c r="G554" s="97"/>
      <c r="R554" s="98"/>
      <c r="BJ554" s="97"/>
      <c r="BO554" s="71"/>
      <c r="BP554" s="105"/>
      <c r="BQ554" s="71"/>
      <c r="BR554" s="105"/>
      <c r="BS554" s="96"/>
      <c r="BV554" s="97"/>
    </row>
    <row r="555">
      <c r="D555" s="96"/>
      <c r="G555" s="97"/>
      <c r="R555" s="98"/>
      <c r="BJ555" s="97"/>
      <c r="BO555" s="71"/>
      <c r="BP555" s="105"/>
      <c r="BQ555" s="71"/>
      <c r="BR555" s="105"/>
      <c r="BS555" s="96"/>
      <c r="BV555" s="97"/>
    </row>
    <row r="556">
      <c r="D556" s="96"/>
      <c r="G556" s="97"/>
      <c r="R556" s="98"/>
      <c r="BJ556" s="97"/>
      <c r="BO556" s="71"/>
      <c r="BP556" s="105"/>
      <c r="BQ556" s="71"/>
      <c r="BR556" s="105"/>
      <c r="BS556" s="96"/>
      <c r="BV556" s="97"/>
    </row>
    <row r="557">
      <c r="D557" s="96"/>
      <c r="G557" s="97"/>
      <c r="R557" s="98"/>
      <c r="BJ557" s="97"/>
      <c r="BO557" s="71"/>
      <c r="BP557" s="105"/>
      <c r="BQ557" s="71"/>
      <c r="BR557" s="105"/>
      <c r="BS557" s="96"/>
      <c r="BV557" s="97"/>
    </row>
    <row r="558">
      <c r="D558" s="96"/>
      <c r="G558" s="97"/>
      <c r="R558" s="98"/>
      <c r="BJ558" s="97"/>
      <c r="BO558" s="71"/>
      <c r="BP558" s="105"/>
      <c r="BQ558" s="71"/>
      <c r="BR558" s="105"/>
      <c r="BS558" s="96"/>
      <c r="BV558" s="97"/>
    </row>
    <row r="559">
      <c r="D559" s="96"/>
      <c r="G559" s="97"/>
      <c r="R559" s="98"/>
      <c r="BJ559" s="97"/>
      <c r="BO559" s="71"/>
      <c r="BP559" s="105"/>
      <c r="BQ559" s="71"/>
      <c r="BR559" s="105"/>
      <c r="BS559" s="96"/>
      <c r="BV559" s="97"/>
    </row>
    <row r="560">
      <c r="D560" s="96"/>
      <c r="G560" s="97"/>
      <c r="R560" s="98"/>
      <c r="BJ560" s="97"/>
      <c r="BO560" s="71"/>
      <c r="BP560" s="105"/>
      <c r="BQ560" s="71"/>
      <c r="BR560" s="105"/>
      <c r="BS560" s="96"/>
      <c r="BV560" s="97"/>
    </row>
    <row r="561">
      <c r="D561" s="96"/>
      <c r="G561" s="97"/>
      <c r="R561" s="98"/>
      <c r="BJ561" s="97"/>
      <c r="BO561" s="71"/>
      <c r="BP561" s="105"/>
      <c r="BQ561" s="71"/>
      <c r="BR561" s="105"/>
      <c r="BS561" s="96"/>
      <c r="BV561" s="97"/>
    </row>
    <row r="562">
      <c r="D562" s="96"/>
      <c r="G562" s="97"/>
      <c r="R562" s="98"/>
      <c r="BJ562" s="97"/>
      <c r="BO562" s="71"/>
      <c r="BP562" s="105"/>
      <c r="BQ562" s="71"/>
      <c r="BR562" s="105"/>
      <c r="BS562" s="96"/>
      <c r="BV562" s="97"/>
    </row>
    <row r="563">
      <c r="D563" s="96"/>
      <c r="G563" s="97"/>
      <c r="R563" s="98"/>
      <c r="BJ563" s="97"/>
      <c r="BO563" s="71"/>
      <c r="BP563" s="105"/>
      <c r="BQ563" s="71"/>
      <c r="BR563" s="105"/>
      <c r="BS563" s="96"/>
      <c r="BV563" s="97"/>
    </row>
    <row r="564">
      <c r="D564" s="96"/>
      <c r="G564" s="97"/>
      <c r="R564" s="98"/>
      <c r="BJ564" s="97"/>
      <c r="BO564" s="71"/>
      <c r="BP564" s="105"/>
      <c r="BQ564" s="71"/>
      <c r="BR564" s="105"/>
      <c r="BS564" s="96"/>
      <c r="BV564" s="97"/>
    </row>
    <row r="565">
      <c r="D565" s="96"/>
      <c r="G565" s="97"/>
      <c r="R565" s="98"/>
      <c r="BJ565" s="97"/>
      <c r="BO565" s="71"/>
      <c r="BP565" s="105"/>
      <c r="BQ565" s="71"/>
      <c r="BR565" s="105"/>
      <c r="BS565" s="96"/>
      <c r="BV565" s="97"/>
    </row>
    <row r="566">
      <c r="D566" s="96"/>
      <c r="G566" s="97"/>
      <c r="R566" s="98"/>
      <c r="BJ566" s="97"/>
      <c r="BO566" s="71"/>
      <c r="BP566" s="105"/>
      <c r="BQ566" s="71"/>
      <c r="BR566" s="105"/>
      <c r="BS566" s="96"/>
      <c r="BV566" s="97"/>
    </row>
    <row r="567">
      <c r="D567" s="96"/>
      <c r="G567" s="97"/>
      <c r="R567" s="98"/>
      <c r="BJ567" s="97"/>
      <c r="BO567" s="71"/>
      <c r="BP567" s="105"/>
      <c r="BQ567" s="71"/>
      <c r="BR567" s="105"/>
      <c r="BS567" s="96"/>
      <c r="BV567" s="97"/>
    </row>
    <row r="568">
      <c r="D568" s="96"/>
      <c r="G568" s="97"/>
      <c r="R568" s="98"/>
      <c r="BJ568" s="97"/>
      <c r="BO568" s="71"/>
      <c r="BP568" s="105"/>
      <c r="BQ568" s="71"/>
      <c r="BR568" s="105"/>
      <c r="BS568" s="96"/>
      <c r="BV568" s="97"/>
    </row>
    <row r="569">
      <c r="D569" s="96"/>
      <c r="G569" s="97"/>
      <c r="R569" s="98"/>
      <c r="BJ569" s="97"/>
      <c r="BO569" s="71"/>
      <c r="BP569" s="105"/>
      <c r="BQ569" s="71"/>
      <c r="BR569" s="105"/>
      <c r="BS569" s="96"/>
      <c r="BV569" s="97"/>
    </row>
    <row r="570">
      <c r="D570" s="96"/>
      <c r="G570" s="97"/>
      <c r="R570" s="98"/>
      <c r="BJ570" s="97"/>
      <c r="BO570" s="71"/>
      <c r="BP570" s="105"/>
      <c r="BQ570" s="71"/>
      <c r="BR570" s="105"/>
      <c r="BS570" s="96"/>
      <c r="BV570" s="97"/>
    </row>
    <row r="571">
      <c r="D571" s="96"/>
      <c r="G571" s="97"/>
      <c r="R571" s="98"/>
      <c r="BJ571" s="97"/>
      <c r="BO571" s="71"/>
      <c r="BP571" s="105"/>
      <c r="BQ571" s="71"/>
      <c r="BR571" s="105"/>
      <c r="BS571" s="96"/>
      <c r="BV571" s="97"/>
    </row>
    <row r="572">
      <c r="D572" s="96"/>
      <c r="G572" s="97"/>
      <c r="R572" s="98"/>
      <c r="BJ572" s="97"/>
      <c r="BO572" s="71"/>
      <c r="BP572" s="105"/>
      <c r="BQ572" s="71"/>
      <c r="BR572" s="105"/>
      <c r="BS572" s="96"/>
      <c r="BV572" s="97"/>
    </row>
    <row r="573">
      <c r="D573" s="96"/>
      <c r="G573" s="97"/>
      <c r="R573" s="98"/>
      <c r="BJ573" s="97"/>
      <c r="BO573" s="71"/>
      <c r="BP573" s="105"/>
      <c r="BQ573" s="71"/>
      <c r="BR573" s="105"/>
      <c r="BS573" s="96"/>
      <c r="BV573" s="97"/>
    </row>
    <row r="574">
      <c r="D574" s="96"/>
      <c r="G574" s="97"/>
      <c r="R574" s="98"/>
      <c r="BJ574" s="97"/>
      <c r="BO574" s="71"/>
      <c r="BP574" s="105"/>
      <c r="BQ574" s="71"/>
      <c r="BR574" s="105"/>
      <c r="BS574" s="96"/>
      <c r="BV574" s="97"/>
    </row>
    <row r="575">
      <c r="D575" s="96"/>
      <c r="G575" s="97"/>
      <c r="R575" s="98"/>
      <c r="BJ575" s="97"/>
      <c r="BO575" s="71"/>
      <c r="BP575" s="105"/>
      <c r="BQ575" s="71"/>
      <c r="BR575" s="105"/>
      <c r="BS575" s="96"/>
      <c r="BV575" s="97"/>
    </row>
    <row r="576">
      <c r="D576" s="96"/>
      <c r="G576" s="97"/>
      <c r="R576" s="98"/>
      <c r="BJ576" s="97"/>
      <c r="BO576" s="71"/>
      <c r="BP576" s="105"/>
      <c r="BQ576" s="71"/>
      <c r="BR576" s="105"/>
      <c r="BS576" s="96"/>
      <c r="BV576" s="97"/>
    </row>
    <row r="577">
      <c r="D577" s="96"/>
      <c r="G577" s="97"/>
      <c r="R577" s="98"/>
      <c r="BJ577" s="97"/>
      <c r="BO577" s="71"/>
      <c r="BP577" s="105"/>
      <c r="BQ577" s="71"/>
      <c r="BR577" s="105"/>
      <c r="BS577" s="96"/>
      <c r="BV577" s="97"/>
    </row>
    <row r="578">
      <c r="D578" s="96"/>
      <c r="G578" s="97"/>
      <c r="R578" s="98"/>
      <c r="BJ578" s="97"/>
      <c r="BO578" s="71"/>
      <c r="BP578" s="105"/>
      <c r="BQ578" s="71"/>
      <c r="BR578" s="105"/>
      <c r="BS578" s="96"/>
      <c r="BV578" s="97"/>
    </row>
    <row r="579">
      <c r="D579" s="96"/>
      <c r="G579" s="97"/>
      <c r="R579" s="98"/>
      <c r="BJ579" s="97"/>
      <c r="BO579" s="71"/>
      <c r="BP579" s="105"/>
      <c r="BQ579" s="71"/>
      <c r="BR579" s="105"/>
      <c r="BS579" s="96"/>
      <c r="BV579" s="97"/>
    </row>
    <row r="580">
      <c r="D580" s="96"/>
      <c r="G580" s="97"/>
      <c r="R580" s="98"/>
      <c r="BJ580" s="97"/>
      <c r="BO580" s="71"/>
      <c r="BP580" s="105"/>
      <c r="BQ580" s="71"/>
      <c r="BR580" s="105"/>
      <c r="BS580" s="96"/>
      <c r="BV580" s="97"/>
    </row>
    <row r="581">
      <c r="D581" s="96"/>
      <c r="G581" s="97"/>
      <c r="R581" s="98"/>
      <c r="BJ581" s="97"/>
      <c r="BO581" s="71"/>
      <c r="BP581" s="105"/>
      <c r="BQ581" s="71"/>
      <c r="BR581" s="105"/>
      <c r="BS581" s="96"/>
      <c r="BV581" s="97"/>
    </row>
    <row r="582">
      <c r="D582" s="96"/>
      <c r="G582" s="97"/>
      <c r="R582" s="98"/>
      <c r="BJ582" s="97"/>
      <c r="BO582" s="71"/>
      <c r="BP582" s="105"/>
      <c r="BQ582" s="71"/>
      <c r="BR582" s="105"/>
      <c r="BS582" s="96"/>
      <c r="BV582" s="97"/>
    </row>
    <row r="583">
      <c r="D583" s="96"/>
      <c r="G583" s="97"/>
      <c r="R583" s="98"/>
      <c r="BJ583" s="97"/>
      <c r="BO583" s="71"/>
      <c r="BP583" s="105"/>
      <c r="BQ583" s="71"/>
      <c r="BR583" s="105"/>
      <c r="BS583" s="96"/>
      <c r="BV583" s="97"/>
    </row>
    <row r="584">
      <c r="D584" s="96"/>
      <c r="G584" s="97"/>
      <c r="R584" s="98"/>
      <c r="BJ584" s="97"/>
      <c r="BO584" s="71"/>
      <c r="BP584" s="105"/>
      <c r="BQ584" s="71"/>
      <c r="BR584" s="105"/>
      <c r="BS584" s="96"/>
      <c r="BV584" s="97"/>
    </row>
    <row r="585">
      <c r="D585" s="96"/>
      <c r="G585" s="97"/>
      <c r="R585" s="98"/>
      <c r="BJ585" s="97"/>
      <c r="BO585" s="71"/>
      <c r="BP585" s="105"/>
      <c r="BQ585" s="71"/>
      <c r="BR585" s="105"/>
      <c r="BS585" s="96"/>
      <c r="BV585" s="97"/>
    </row>
    <row r="586">
      <c r="D586" s="96"/>
      <c r="G586" s="97"/>
      <c r="R586" s="98"/>
      <c r="BJ586" s="97"/>
      <c r="BO586" s="71"/>
      <c r="BP586" s="105"/>
      <c r="BQ586" s="71"/>
      <c r="BR586" s="105"/>
      <c r="BS586" s="96"/>
      <c r="BV586" s="97"/>
    </row>
    <row r="587">
      <c r="D587" s="96"/>
      <c r="G587" s="97"/>
      <c r="R587" s="98"/>
      <c r="BJ587" s="97"/>
      <c r="BO587" s="71"/>
      <c r="BP587" s="105"/>
      <c r="BQ587" s="71"/>
      <c r="BR587" s="105"/>
      <c r="BS587" s="96"/>
      <c r="BV587" s="97"/>
    </row>
    <row r="588">
      <c r="D588" s="96"/>
      <c r="G588" s="97"/>
      <c r="R588" s="98"/>
      <c r="BJ588" s="97"/>
      <c r="BO588" s="71"/>
      <c r="BP588" s="105"/>
      <c r="BQ588" s="71"/>
      <c r="BR588" s="105"/>
      <c r="BS588" s="96"/>
      <c r="BV588" s="97"/>
    </row>
    <row r="589">
      <c r="D589" s="96"/>
      <c r="G589" s="97"/>
      <c r="R589" s="98"/>
      <c r="BJ589" s="97"/>
      <c r="BO589" s="71"/>
      <c r="BP589" s="105"/>
      <c r="BQ589" s="71"/>
      <c r="BR589" s="105"/>
      <c r="BS589" s="96"/>
      <c r="BV589" s="97"/>
    </row>
    <row r="590">
      <c r="D590" s="96"/>
      <c r="G590" s="97"/>
      <c r="R590" s="98"/>
      <c r="BJ590" s="97"/>
      <c r="BO590" s="71"/>
      <c r="BP590" s="105"/>
      <c r="BQ590" s="71"/>
      <c r="BR590" s="105"/>
      <c r="BS590" s="96"/>
      <c r="BV590" s="97"/>
    </row>
    <row r="591">
      <c r="D591" s="96"/>
      <c r="G591" s="97"/>
      <c r="R591" s="98"/>
      <c r="BJ591" s="97"/>
      <c r="BO591" s="71"/>
      <c r="BP591" s="105"/>
      <c r="BQ591" s="71"/>
      <c r="BR591" s="105"/>
      <c r="BS591" s="96"/>
      <c r="BV591" s="97"/>
    </row>
    <row r="592">
      <c r="D592" s="96"/>
      <c r="G592" s="97"/>
      <c r="R592" s="98"/>
      <c r="BJ592" s="97"/>
      <c r="BO592" s="71"/>
      <c r="BP592" s="105"/>
      <c r="BQ592" s="71"/>
      <c r="BR592" s="105"/>
      <c r="BS592" s="96"/>
      <c r="BV592" s="97"/>
    </row>
    <row r="593">
      <c r="D593" s="96"/>
      <c r="G593" s="97"/>
      <c r="R593" s="98"/>
      <c r="BJ593" s="97"/>
      <c r="BO593" s="71"/>
      <c r="BP593" s="105"/>
      <c r="BQ593" s="71"/>
      <c r="BR593" s="105"/>
      <c r="BS593" s="96"/>
      <c r="BV593" s="97"/>
    </row>
    <row r="594">
      <c r="D594" s="96"/>
      <c r="G594" s="97"/>
      <c r="R594" s="98"/>
      <c r="BJ594" s="97"/>
      <c r="BO594" s="71"/>
      <c r="BP594" s="105"/>
      <c r="BQ594" s="71"/>
      <c r="BR594" s="105"/>
      <c r="BS594" s="96"/>
      <c r="BV594" s="97"/>
    </row>
    <row r="595">
      <c r="D595" s="96"/>
      <c r="G595" s="97"/>
      <c r="R595" s="98"/>
      <c r="BJ595" s="97"/>
      <c r="BO595" s="71"/>
      <c r="BP595" s="105"/>
      <c r="BQ595" s="71"/>
      <c r="BR595" s="105"/>
      <c r="BS595" s="96"/>
      <c r="BV595" s="97"/>
    </row>
    <row r="596">
      <c r="D596" s="96"/>
      <c r="G596" s="97"/>
      <c r="R596" s="98"/>
      <c r="BJ596" s="97"/>
      <c r="BO596" s="71"/>
      <c r="BP596" s="105"/>
      <c r="BQ596" s="71"/>
      <c r="BR596" s="105"/>
      <c r="BS596" s="96"/>
      <c r="BV596" s="97"/>
    </row>
    <row r="597">
      <c r="D597" s="96"/>
      <c r="G597" s="97"/>
      <c r="R597" s="98"/>
      <c r="BJ597" s="97"/>
      <c r="BO597" s="71"/>
      <c r="BP597" s="105"/>
      <c r="BQ597" s="71"/>
      <c r="BR597" s="105"/>
      <c r="BS597" s="96"/>
      <c r="BV597" s="97"/>
    </row>
    <row r="598">
      <c r="D598" s="96"/>
      <c r="G598" s="97"/>
      <c r="R598" s="98"/>
      <c r="BJ598" s="97"/>
      <c r="BO598" s="71"/>
      <c r="BP598" s="105"/>
      <c r="BQ598" s="71"/>
      <c r="BR598" s="105"/>
      <c r="BS598" s="96"/>
      <c r="BV598" s="97"/>
    </row>
    <row r="599">
      <c r="D599" s="96"/>
      <c r="G599" s="97"/>
      <c r="R599" s="98"/>
      <c r="BJ599" s="97"/>
      <c r="BO599" s="71"/>
      <c r="BP599" s="105"/>
      <c r="BQ599" s="71"/>
      <c r="BR599" s="105"/>
      <c r="BS599" s="96"/>
      <c r="BV599" s="97"/>
    </row>
    <row r="600">
      <c r="D600" s="96"/>
      <c r="G600" s="97"/>
      <c r="R600" s="98"/>
      <c r="BJ600" s="97"/>
      <c r="BO600" s="71"/>
      <c r="BP600" s="105"/>
      <c r="BQ600" s="71"/>
      <c r="BR600" s="105"/>
      <c r="BS600" s="96"/>
      <c r="BV600" s="97"/>
    </row>
    <row r="601">
      <c r="D601" s="96"/>
      <c r="G601" s="97"/>
      <c r="R601" s="98"/>
      <c r="BJ601" s="97"/>
      <c r="BO601" s="71"/>
      <c r="BP601" s="105"/>
      <c r="BQ601" s="71"/>
      <c r="BR601" s="105"/>
      <c r="BS601" s="96"/>
      <c r="BV601" s="97"/>
    </row>
    <row r="602">
      <c r="D602" s="96"/>
      <c r="G602" s="97"/>
      <c r="R602" s="98"/>
      <c r="BJ602" s="97"/>
      <c r="BO602" s="71"/>
      <c r="BP602" s="105"/>
      <c r="BQ602" s="71"/>
      <c r="BR602" s="105"/>
      <c r="BS602" s="96"/>
      <c r="BV602" s="97"/>
    </row>
    <row r="603">
      <c r="D603" s="96"/>
      <c r="G603" s="97"/>
      <c r="R603" s="98"/>
      <c r="BJ603" s="97"/>
      <c r="BO603" s="71"/>
      <c r="BP603" s="105"/>
      <c r="BQ603" s="71"/>
      <c r="BR603" s="105"/>
      <c r="BS603" s="96"/>
      <c r="BV603" s="97"/>
    </row>
    <row r="604">
      <c r="D604" s="96"/>
      <c r="G604" s="97"/>
      <c r="R604" s="98"/>
      <c r="BJ604" s="97"/>
      <c r="BO604" s="71"/>
      <c r="BP604" s="105"/>
      <c r="BQ604" s="71"/>
      <c r="BR604" s="105"/>
      <c r="BS604" s="96"/>
      <c r="BV604" s="97"/>
    </row>
    <row r="605">
      <c r="D605" s="96"/>
      <c r="G605" s="97"/>
      <c r="R605" s="98"/>
      <c r="BJ605" s="97"/>
      <c r="BO605" s="71"/>
      <c r="BP605" s="105"/>
      <c r="BQ605" s="71"/>
      <c r="BR605" s="105"/>
      <c r="BS605" s="96"/>
      <c r="BV605" s="97"/>
    </row>
    <row r="606">
      <c r="D606" s="96"/>
      <c r="G606" s="97"/>
      <c r="R606" s="98"/>
      <c r="BJ606" s="97"/>
      <c r="BO606" s="71"/>
      <c r="BP606" s="105"/>
      <c r="BQ606" s="71"/>
      <c r="BR606" s="105"/>
      <c r="BS606" s="96"/>
      <c r="BV606" s="97"/>
    </row>
    <row r="607">
      <c r="D607" s="96"/>
      <c r="G607" s="97"/>
      <c r="R607" s="98"/>
      <c r="BJ607" s="97"/>
      <c r="BO607" s="71"/>
      <c r="BP607" s="105"/>
      <c r="BQ607" s="71"/>
      <c r="BR607" s="105"/>
      <c r="BS607" s="96"/>
      <c r="BV607" s="97"/>
    </row>
    <row r="608">
      <c r="D608" s="96"/>
      <c r="G608" s="97"/>
      <c r="R608" s="98"/>
      <c r="BJ608" s="97"/>
      <c r="BO608" s="71"/>
      <c r="BP608" s="105"/>
      <c r="BQ608" s="71"/>
      <c r="BR608" s="105"/>
      <c r="BS608" s="96"/>
      <c r="BV608" s="97"/>
    </row>
    <row r="609">
      <c r="D609" s="96"/>
      <c r="G609" s="97"/>
      <c r="R609" s="98"/>
      <c r="BJ609" s="97"/>
      <c r="BO609" s="71"/>
      <c r="BP609" s="105"/>
      <c r="BQ609" s="71"/>
      <c r="BR609" s="105"/>
      <c r="BS609" s="96"/>
      <c r="BV609" s="97"/>
    </row>
    <row r="610">
      <c r="D610" s="96"/>
      <c r="G610" s="97"/>
      <c r="R610" s="98"/>
      <c r="BJ610" s="97"/>
      <c r="BO610" s="71"/>
      <c r="BP610" s="105"/>
      <c r="BQ610" s="71"/>
      <c r="BR610" s="105"/>
      <c r="BS610" s="96"/>
      <c r="BV610" s="97"/>
    </row>
    <row r="611">
      <c r="D611" s="96"/>
      <c r="G611" s="97"/>
      <c r="R611" s="98"/>
      <c r="BJ611" s="97"/>
      <c r="BO611" s="71"/>
      <c r="BP611" s="105"/>
      <c r="BQ611" s="71"/>
      <c r="BR611" s="105"/>
      <c r="BS611" s="96"/>
      <c r="BV611" s="97"/>
    </row>
    <row r="612">
      <c r="D612" s="96"/>
      <c r="G612" s="97"/>
      <c r="R612" s="98"/>
      <c r="BJ612" s="97"/>
      <c r="BO612" s="71"/>
      <c r="BP612" s="105"/>
      <c r="BQ612" s="71"/>
      <c r="BR612" s="105"/>
      <c r="BS612" s="96"/>
      <c r="BV612" s="97"/>
    </row>
    <row r="613">
      <c r="D613" s="96"/>
      <c r="G613" s="97"/>
      <c r="R613" s="98"/>
      <c r="BJ613" s="97"/>
      <c r="BO613" s="71"/>
      <c r="BP613" s="105"/>
      <c r="BQ613" s="71"/>
      <c r="BR613" s="105"/>
      <c r="BS613" s="96"/>
      <c r="BV613" s="97"/>
    </row>
    <row r="614">
      <c r="D614" s="96"/>
      <c r="G614" s="97"/>
      <c r="R614" s="98"/>
      <c r="BJ614" s="97"/>
      <c r="BO614" s="71"/>
      <c r="BP614" s="105"/>
      <c r="BQ614" s="71"/>
      <c r="BR614" s="105"/>
      <c r="BS614" s="96"/>
      <c r="BV614" s="97"/>
    </row>
    <row r="615">
      <c r="D615" s="96"/>
      <c r="G615" s="97"/>
      <c r="R615" s="98"/>
      <c r="BJ615" s="97"/>
      <c r="BO615" s="71"/>
      <c r="BP615" s="105"/>
      <c r="BQ615" s="71"/>
      <c r="BR615" s="105"/>
      <c r="BS615" s="96"/>
      <c r="BV615" s="97"/>
    </row>
    <row r="616">
      <c r="D616" s="96"/>
      <c r="G616" s="97"/>
      <c r="R616" s="98"/>
      <c r="BJ616" s="97"/>
      <c r="BO616" s="71"/>
      <c r="BP616" s="105"/>
      <c r="BQ616" s="71"/>
      <c r="BR616" s="105"/>
      <c r="BS616" s="96"/>
      <c r="BV616" s="97"/>
    </row>
    <row r="617">
      <c r="D617" s="96"/>
      <c r="G617" s="97"/>
      <c r="R617" s="98"/>
      <c r="BJ617" s="97"/>
      <c r="BO617" s="71"/>
      <c r="BP617" s="105"/>
      <c r="BQ617" s="71"/>
      <c r="BR617" s="105"/>
      <c r="BS617" s="96"/>
      <c r="BV617" s="97"/>
    </row>
    <row r="618">
      <c r="D618" s="96"/>
      <c r="G618" s="97"/>
      <c r="R618" s="98"/>
      <c r="BJ618" s="97"/>
      <c r="BO618" s="71"/>
      <c r="BP618" s="105"/>
      <c r="BQ618" s="71"/>
      <c r="BR618" s="105"/>
      <c r="BS618" s="96"/>
      <c r="BV618" s="97"/>
    </row>
    <row r="619">
      <c r="D619" s="96"/>
      <c r="G619" s="97"/>
      <c r="R619" s="98"/>
      <c r="BJ619" s="97"/>
      <c r="BO619" s="71"/>
      <c r="BP619" s="105"/>
      <c r="BQ619" s="71"/>
      <c r="BR619" s="105"/>
      <c r="BS619" s="96"/>
      <c r="BV619" s="97"/>
    </row>
    <row r="620">
      <c r="D620" s="96"/>
      <c r="G620" s="97"/>
      <c r="R620" s="98"/>
      <c r="BJ620" s="97"/>
      <c r="BO620" s="71"/>
      <c r="BP620" s="105"/>
      <c r="BQ620" s="71"/>
      <c r="BR620" s="105"/>
      <c r="BS620" s="96"/>
      <c r="BV620" s="97"/>
    </row>
    <row r="621">
      <c r="D621" s="96"/>
      <c r="G621" s="97"/>
      <c r="R621" s="98"/>
      <c r="BJ621" s="97"/>
      <c r="BO621" s="71"/>
      <c r="BP621" s="105"/>
      <c r="BQ621" s="71"/>
      <c r="BR621" s="105"/>
      <c r="BS621" s="96"/>
      <c r="BV621" s="97"/>
    </row>
    <row r="622">
      <c r="D622" s="96"/>
      <c r="G622" s="97"/>
      <c r="R622" s="98"/>
      <c r="BJ622" s="97"/>
      <c r="BO622" s="71"/>
      <c r="BP622" s="105"/>
      <c r="BQ622" s="71"/>
      <c r="BR622" s="105"/>
      <c r="BS622" s="96"/>
      <c r="BV622" s="97"/>
    </row>
    <row r="623">
      <c r="D623" s="96"/>
      <c r="G623" s="97"/>
      <c r="R623" s="98"/>
      <c r="BJ623" s="97"/>
      <c r="BO623" s="71"/>
      <c r="BP623" s="105"/>
      <c r="BQ623" s="71"/>
      <c r="BR623" s="105"/>
      <c r="BS623" s="96"/>
      <c r="BV623" s="97"/>
    </row>
    <row r="624">
      <c r="D624" s="96"/>
      <c r="G624" s="97"/>
      <c r="R624" s="98"/>
      <c r="BJ624" s="97"/>
      <c r="BO624" s="71"/>
      <c r="BP624" s="105"/>
      <c r="BQ624" s="71"/>
      <c r="BR624" s="105"/>
      <c r="BS624" s="96"/>
      <c r="BV624" s="97"/>
    </row>
    <row r="625">
      <c r="D625" s="96"/>
      <c r="G625" s="97"/>
      <c r="R625" s="98"/>
      <c r="BJ625" s="97"/>
      <c r="BO625" s="71"/>
      <c r="BP625" s="105"/>
      <c r="BQ625" s="71"/>
      <c r="BR625" s="105"/>
      <c r="BS625" s="96"/>
      <c r="BV625" s="97"/>
    </row>
    <row r="626">
      <c r="D626" s="96"/>
      <c r="G626" s="97"/>
      <c r="R626" s="98"/>
      <c r="BJ626" s="97"/>
      <c r="BO626" s="71"/>
      <c r="BP626" s="105"/>
      <c r="BQ626" s="71"/>
      <c r="BR626" s="105"/>
      <c r="BS626" s="96"/>
      <c r="BV626" s="97"/>
    </row>
    <row r="627">
      <c r="D627" s="96"/>
      <c r="G627" s="97"/>
      <c r="R627" s="98"/>
      <c r="BJ627" s="97"/>
      <c r="BO627" s="71"/>
      <c r="BP627" s="105"/>
      <c r="BQ627" s="71"/>
      <c r="BR627" s="105"/>
      <c r="BS627" s="96"/>
      <c r="BV627" s="97"/>
    </row>
    <row r="628">
      <c r="D628" s="96"/>
      <c r="G628" s="97"/>
      <c r="R628" s="98"/>
      <c r="BJ628" s="97"/>
      <c r="BO628" s="71"/>
      <c r="BP628" s="105"/>
      <c r="BQ628" s="71"/>
      <c r="BR628" s="105"/>
      <c r="BS628" s="96"/>
      <c r="BV628" s="97"/>
    </row>
    <row r="629">
      <c r="D629" s="96"/>
      <c r="G629" s="97"/>
      <c r="R629" s="98"/>
      <c r="BJ629" s="97"/>
      <c r="BO629" s="71"/>
      <c r="BP629" s="105"/>
      <c r="BQ629" s="71"/>
      <c r="BR629" s="105"/>
      <c r="BS629" s="96"/>
      <c r="BV629" s="97"/>
    </row>
    <row r="630">
      <c r="D630" s="96"/>
      <c r="G630" s="97"/>
      <c r="R630" s="98"/>
      <c r="BJ630" s="97"/>
      <c r="BO630" s="71"/>
      <c r="BP630" s="105"/>
      <c r="BQ630" s="71"/>
      <c r="BR630" s="105"/>
      <c r="BS630" s="96"/>
      <c r="BV630" s="97"/>
    </row>
    <row r="631">
      <c r="D631" s="96"/>
      <c r="G631" s="97"/>
      <c r="R631" s="98"/>
      <c r="BJ631" s="97"/>
      <c r="BO631" s="71"/>
      <c r="BP631" s="105"/>
      <c r="BQ631" s="71"/>
      <c r="BR631" s="105"/>
      <c r="BS631" s="96"/>
      <c r="BV631" s="97"/>
    </row>
    <row r="632">
      <c r="D632" s="96"/>
      <c r="G632" s="97"/>
      <c r="R632" s="98"/>
      <c r="BJ632" s="97"/>
      <c r="BO632" s="71"/>
      <c r="BP632" s="105"/>
      <c r="BQ632" s="71"/>
      <c r="BR632" s="105"/>
      <c r="BS632" s="96"/>
      <c r="BV632" s="97"/>
    </row>
    <row r="633">
      <c r="D633" s="96"/>
      <c r="G633" s="97"/>
      <c r="R633" s="98"/>
      <c r="BJ633" s="97"/>
      <c r="BO633" s="71"/>
      <c r="BP633" s="105"/>
      <c r="BQ633" s="71"/>
      <c r="BR633" s="105"/>
      <c r="BS633" s="96"/>
      <c r="BV633" s="97"/>
    </row>
    <row r="634">
      <c r="D634" s="96"/>
      <c r="G634" s="97"/>
      <c r="R634" s="98"/>
      <c r="BJ634" s="97"/>
      <c r="BO634" s="71"/>
      <c r="BP634" s="105"/>
      <c r="BQ634" s="71"/>
      <c r="BR634" s="105"/>
      <c r="BS634" s="96"/>
      <c r="BV634" s="97"/>
    </row>
    <row r="635">
      <c r="D635" s="96"/>
      <c r="G635" s="97"/>
      <c r="R635" s="98"/>
      <c r="BJ635" s="97"/>
      <c r="BO635" s="71"/>
      <c r="BP635" s="105"/>
      <c r="BQ635" s="71"/>
      <c r="BR635" s="105"/>
      <c r="BS635" s="96"/>
      <c r="BV635" s="97"/>
    </row>
    <row r="636">
      <c r="D636" s="96"/>
      <c r="G636" s="97"/>
      <c r="R636" s="98"/>
      <c r="BJ636" s="97"/>
      <c r="BO636" s="71"/>
      <c r="BP636" s="105"/>
      <c r="BQ636" s="71"/>
      <c r="BR636" s="105"/>
      <c r="BS636" s="96"/>
      <c r="BV636" s="97"/>
    </row>
    <row r="637">
      <c r="D637" s="96"/>
      <c r="G637" s="97"/>
      <c r="R637" s="98"/>
      <c r="BJ637" s="97"/>
      <c r="BO637" s="71"/>
      <c r="BP637" s="105"/>
      <c r="BQ637" s="71"/>
      <c r="BR637" s="105"/>
      <c r="BS637" s="96"/>
      <c r="BV637" s="97"/>
    </row>
    <row r="638">
      <c r="D638" s="96"/>
      <c r="G638" s="97"/>
      <c r="R638" s="98"/>
      <c r="BJ638" s="97"/>
      <c r="BO638" s="71"/>
      <c r="BP638" s="105"/>
      <c r="BQ638" s="71"/>
      <c r="BR638" s="105"/>
      <c r="BS638" s="96"/>
      <c r="BV638" s="97"/>
    </row>
    <row r="639">
      <c r="D639" s="96"/>
      <c r="G639" s="97"/>
      <c r="R639" s="98"/>
      <c r="BJ639" s="97"/>
      <c r="BO639" s="71"/>
      <c r="BP639" s="105"/>
      <c r="BQ639" s="71"/>
      <c r="BR639" s="105"/>
      <c r="BS639" s="96"/>
      <c r="BV639" s="97"/>
    </row>
    <row r="640">
      <c r="D640" s="96"/>
      <c r="G640" s="97"/>
      <c r="R640" s="98"/>
      <c r="BJ640" s="97"/>
      <c r="BO640" s="71"/>
      <c r="BP640" s="105"/>
      <c r="BQ640" s="71"/>
      <c r="BR640" s="105"/>
      <c r="BS640" s="96"/>
      <c r="BV640" s="97"/>
    </row>
    <row r="641">
      <c r="D641" s="96"/>
      <c r="G641" s="97"/>
      <c r="R641" s="98"/>
      <c r="BJ641" s="97"/>
      <c r="BO641" s="71"/>
      <c r="BP641" s="105"/>
      <c r="BQ641" s="71"/>
      <c r="BR641" s="105"/>
      <c r="BS641" s="96"/>
      <c r="BV641" s="97"/>
    </row>
    <row r="642">
      <c r="D642" s="96"/>
      <c r="G642" s="97"/>
      <c r="R642" s="98"/>
      <c r="BJ642" s="97"/>
      <c r="BO642" s="71"/>
      <c r="BP642" s="105"/>
      <c r="BQ642" s="71"/>
      <c r="BR642" s="105"/>
      <c r="BS642" s="96"/>
      <c r="BV642" s="97"/>
    </row>
    <row r="643">
      <c r="D643" s="96"/>
      <c r="G643" s="97"/>
      <c r="R643" s="98"/>
      <c r="BJ643" s="97"/>
      <c r="BO643" s="71"/>
      <c r="BP643" s="105"/>
      <c r="BQ643" s="71"/>
      <c r="BR643" s="105"/>
      <c r="BS643" s="96"/>
      <c r="BV643" s="97"/>
    </row>
    <row r="644">
      <c r="D644" s="96"/>
      <c r="G644" s="97"/>
      <c r="R644" s="98"/>
      <c r="BJ644" s="97"/>
      <c r="BO644" s="71"/>
      <c r="BP644" s="105"/>
      <c r="BQ644" s="71"/>
      <c r="BR644" s="105"/>
      <c r="BS644" s="96"/>
      <c r="BV644" s="97"/>
    </row>
    <row r="645">
      <c r="D645" s="96"/>
      <c r="G645" s="97"/>
      <c r="R645" s="98"/>
      <c r="BJ645" s="97"/>
      <c r="BO645" s="71"/>
      <c r="BP645" s="105"/>
      <c r="BQ645" s="71"/>
      <c r="BR645" s="105"/>
      <c r="BS645" s="96"/>
      <c r="BV645" s="97"/>
    </row>
    <row r="646">
      <c r="D646" s="96"/>
      <c r="G646" s="97"/>
      <c r="R646" s="98"/>
      <c r="BJ646" s="97"/>
      <c r="BO646" s="71"/>
      <c r="BP646" s="105"/>
      <c r="BQ646" s="71"/>
      <c r="BR646" s="105"/>
      <c r="BS646" s="96"/>
      <c r="BV646" s="97"/>
    </row>
    <row r="647">
      <c r="D647" s="96"/>
      <c r="G647" s="97"/>
      <c r="R647" s="98"/>
      <c r="BJ647" s="97"/>
      <c r="BO647" s="71"/>
      <c r="BP647" s="105"/>
      <c r="BQ647" s="71"/>
      <c r="BR647" s="105"/>
      <c r="BS647" s="96"/>
      <c r="BV647" s="97"/>
    </row>
    <row r="648">
      <c r="D648" s="96"/>
      <c r="G648" s="97"/>
      <c r="R648" s="98"/>
      <c r="BJ648" s="97"/>
      <c r="BO648" s="71"/>
      <c r="BP648" s="105"/>
      <c r="BQ648" s="71"/>
      <c r="BR648" s="105"/>
      <c r="BS648" s="96"/>
      <c r="BV648" s="97"/>
    </row>
    <row r="649">
      <c r="D649" s="96"/>
      <c r="G649" s="97"/>
      <c r="R649" s="98"/>
      <c r="BJ649" s="97"/>
      <c r="BO649" s="71"/>
      <c r="BP649" s="105"/>
      <c r="BQ649" s="71"/>
      <c r="BR649" s="105"/>
      <c r="BS649" s="96"/>
      <c r="BV649" s="97"/>
    </row>
    <row r="650">
      <c r="D650" s="96"/>
      <c r="G650" s="97"/>
      <c r="R650" s="98"/>
      <c r="BJ650" s="97"/>
      <c r="BO650" s="71"/>
      <c r="BP650" s="105"/>
      <c r="BQ650" s="71"/>
      <c r="BR650" s="105"/>
      <c r="BS650" s="96"/>
      <c r="BV650" s="97"/>
    </row>
    <row r="651">
      <c r="D651" s="96"/>
      <c r="G651" s="97"/>
      <c r="R651" s="98"/>
      <c r="BJ651" s="97"/>
      <c r="BO651" s="71"/>
      <c r="BP651" s="105"/>
      <c r="BQ651" s="71"/>
      <c r="BR651" s="105"/>
      <c r="BS651" s="96"/>
      <c r="BV651" s="97"/>
    </row>
    <row r="652">
      <c r="D652" s="96"/>
      <c r="G652" s="97"/>
      <c r="R652" s="98"/>
      <c r="BJ652" s="97"/>
      <c r="BO652" s="71"/>
      <c r="BP652" s="105"/>
      <c r="BQ652" s="71"/>
      <c r="BR652" s="105"/>
      <c r="BS652" s="96"/>
      <c r="BV652" s="97"/>
    </row>
    <row r="653">
      <c r="D653" s="96"/>
      <c r="G653" s="97"/>
      <c r="R653" s="98"/>
      <c r="BJ653" s="97"/>
      <c r="BO653" s="71"/>
      <c r="BP653" s="105"/>
      <c r="BQ653" s="71"/>
      <c r="BR653" s="105"/>
      <c r="BS653" s="96"/>
      <c r="BV653" s="97"/>
    </row>
    <row r="654">
      <c r="D654" s="96"/>
      <c r="G654" s="97"/>
      <c r="R654" s="98"/>
      <c r="BJ654" s="97"/>
      <c r="BO654" s="71"/>
      <c r="BP654" s="105"/>
      <c r="BQ654" s="71"/>
      <c r="BR654" s="105"/>
      <c r="BS654" s="96"/>
      <c r="BV654" s="97"/>
    </row>
    <row r="655">
      <c r="D655" s="96"/>
      <c r="G655" s="97"/>
      <c r="R655" s="98"/>
      <c r="BJ655" s="97"/>
      <c r="BO655" s="71"/>
      <c r="BP655" s="105"/>
      <c r="BQ655" s="71"/>
      <c r="BR655" s="105"/>
      <c r="BS655" s="96"/>
      <c r="BV655" s="97"/>
    </row>
    <row r="656">
      <c r="D656" s="96"/>
      <c r="G656" s="97"/>
      <c r="R656" s="98"/>
      <c r="BJ656" s="97"/>
      <c r="BO656" s="71"/>
      <c r="BP656" s="105"/>
      <c r="BQ656" s="71"/>
      <c r="BR656" s="105"/>
      <c r="BS656" s="96"/>
      <c r="BV656" s="97"/>
    </row>
    <row r="657">
      <c r="D657" s="96"/>
      <c r="G657" s="97"/>
      <c r="R657" s="98"/>
      <c r="BJ657" s="97"/>
      <c r="BO657" s="71"/>
      <c r="BP657" s="105"/>
      <c r="BQ657" s="71"/>
      <c r="BR657" s="105"/>
      <c r="BS657" s="96"/>
      <c r="BV657" s="97"/>
    </row>
    <row r="658">
      <c r="D658" s="96"/>
      <c r="G658" s="97"/>
      <c r="R658" s="98"/>
      <c r="BJ658" s="97"/>
      <c r="BO658" s="71"/>
      <c r="BP658" s="105"/>
      <c r="BQ658" s="71"/>
      <c r="BR658" s="105"/>
      <c r="BS658" s="96"/>
      <c r="BV658" s="97"/>
    </row>
    <row r="659">
      <c r="D659" s="96"/>
      <c r="G659" s="97"/>
      <c r="R659" s="98"/>
      <c r="BJ659" s="97"/>
      <c r="BO659" s="71"/>
      <c r="BP659" s="105"/>
      <c r="BQ659" s="71"/>
      <c r="BR659" s="105"/>
      <c r="BS659" s="96"/>
      <c r="BV659" s="97"/>
    </row>
    <row r="660">
      <c r="D660" s="96"/>
      <c r="G660" s="97"/>
      <c r="R660" s="98"/>
      <c r="BJ660" s="97"/>
      <c r="BO660" s="71"/>
      <c r="BP660" s="105"/>
      <c r="BQ660" s="71"/>
      <c r="BR660" s="105"/>
      <c r="BS660" s="96"/>
      <c r="BV660" s="97"/>
    </row>
    <row r="661">
      <c r="D661" s="96"/>
      <c r="G661" s="97"/>
      <c r="R661" s="98"/>
      <c r="BJ661" s="97"/>
      <c r="BO661" s="71"/>
      <c r="BP661" s="105"/>
      <c r="BQ661" s="71"/>
      <c r="BR661" s="105"/>
      <c r="BS661" s="96"/>
      <c r="BV661" s="97"/>
    </row>
    <row r="662">
      <c r="D662" s="96"/>
      <c r="G662" s="97"/>
      <c r="R662" s="98"/>
      <c r="BJ662" s="97"/>
      <c r="BO662" s="71"/>
      <c r="BP662" s="105"/>
      <c r="BQ662" s="71"/>
      <c r="BR662" s="105"/>
      <c r="BS662" s="96"/>
      <c r="BV662" s="97"/>
    </row>
    <row r="663">
      <c r="D663" s="96"/>
      <c r="G663" s="97"/>
      <c r="R663" s="98"/>
      <c r="BJ663" s="97"/>
      <c r="BO663" s="71"/>
      <c r="BP663" s="105"/>
      <c r="BQ663" s="71"/>
      <c r="BR663" s="105"/>
      <c r="BS663" s="96"/>
      <c r="BV663" s="97"/>
    </row>
    <row r="664">
      <c r="D664" s="96"/>
      <c r="G664" s="97"/>
      <c r="R664" s="98"/>
      <c r="BJ664" s="97"/>
      <c r="BO664" s="71"/>
      <c r="BP664" s="105"/>
      <c r="BQ664" s="71"/>
      <c r="BR664" s="105"/>
      <c r="BS664" s="96"/>
      <c r="BV664" s="97"/>
    </row>
    <row r="665">
      <c r="D665" s="96"/>
      <c r="G665" s="97"/>
      <c r="R665" s="98"/>
      <c r="BJ665" s="97"/>
      <c r="BO665" s="71"/>
      <c r="BP665" s="105"/>
      <c r="BQ665" s="71"/>
      <c r="BR665" s="105"/>
      <c r="BS665" s="96"/>
      <c r="BV665" s="97"/>
    </row>
    <row r="666">
      <c r="D666" s="96"/>
      <c r="G666" s="97"/>
      <c r="R666" s="98"/>
      <c r="BJ666" s="97"/>
      <c r="BO666" s="71"/>
      <c r="BP666" s="105"/>
      <c r="BQ666" s="71"/>
      <c r="BR666" s="105"/>
      <c r="BS666" s="96"/>
      <c r="BV666" s="97"/>
    </row>
    <row r="667">
      <c r="D667" s="96"/>
      <c r="G667" s="97"/>
      <c r="R667" s="98"/>
      <c r="BJ667" s="97"/>
      <c r="BO667" s="71"/>
      <c r="BP667" s="105"/>
      <c r="BQ667" s="71"/>
      <c r="BR667" s="105"/>
      <c r="BS667" s="96"/>
      <c r="BV667" s="97"/>
    </row>
    <row r="668">
      <c r="D668" s="96"/>
      <c r="G668" s="97"/>
      <c r="R668" s="98"/>
      <c r="BJ668" s="97"/>
      <c r="BO668" s="71"/>
      <c r="BP668" s="105"/>
      <c r="BQ668" s="71"/>
      <c r="BR668" s="105"/>
      <c r="BS668" s="96"/>
      <c r="BV668" s="97"/>
    </row>
    <row r="669">
      <c r="D669" s="96"/>
      <c r="G669" s="97"/>
      <c r="R669" s="98"/>
      <c r="BJ669" s="97"/>
      <c r="BO669" s="71"/>
      <c r="BP669" s="105"/>
      <c r="BQ669" s="71"/>
      <c r="BR669" s="105"/>
      <c r="BS669" s="96"/>
      <c r="BV669" s="97"/>
    </row>
    <row r="670">
      <c r="D670" s="96"/>
      <c r="G670" s="97"/>
      <c r="R670" s="98"/>
      <c r="BJ670" s="97"/>
      <c r="BO670" s="71"/>
      <c r="BP670" s="105"/>
      <c r="BQ670" s="71"/>
      <c r="BR670" s="105"/>
      <c r="BS670" s="96"/>
      <c r="BV670" s="97"/>
    </row>
    <row r="671">
      <c r="D671" s="96"/>
      <c r="G671" s="97"/>
      <c r="R671" s="98"/>
      <c r="BJ671" s="97"/>
      <c r="BO671" s="71"/>
      <c r="BP671" s="105"/>
      <c r="BQ671" s="71"/>
      <c r="BR671" s="105"/>
      <c r="BS671" s="96"/>
      <c r="BV671" s="97"/>
    </row>
    <row r="672">
      <c r="D672" s="96"/>
      <c r="G672" s="97"/>
      <c r="R672" s="98"/>
      <c r="BJ672" s="97"/>
      <c r="BO672" s="71"/>
      <c r="BP672" s="105"/>
      <c r="BQ672" s="71"/>
      <c r="BR672" s="105"/>
      <c r="BS672" s="96"/>
      <c r="BV672" s="97"/>
    </row>
    <row r="673">
      <c r="D673" s="96"/>
      <c r="G673" s="97"/>
      <c r="R673" s="98"/>
      <c r="BJ673" s="97"/>
      <c r="BO673" s="71"/>
      <c r="BP673" s="105"/>
      <c r="BQ673" s="71"/>
      <c r="BR673" s="105"/>
      <c r="BS673" s="96"/>
      <c r="BV673" s="97"/>
    </row>
    <row r="674">
      <c r="D674" s="96"/>
      <c r="G674" s="97"/>
      <c r="R674" s="98"/>
      <c r="BJ674" s="97"/>
      <c r="BO674" s="71"/>
      <c r="BP674" s="105"/>
      <c r="BQ674" s="71"/>
      <c r="BR674" s="105"/>
      <c r="BS674" s="96"/>
      <c r="BV674" s="97"/>
    </row>
    <row r="675">
      <c r="D675" s="96"/>
      <c r="G675" s="97"/>
      <c r="R675" s="98"/>
      <c r="BJ675" s="97"/>
      <c r="BO675" s="71"/>
      <c r="BP675" s="105"/>
      <c r="BQ675" s="71"/>
      <c r="BR675" s="105"/>
      <c r="BS675" s="96"/>
      <c r="BV675" s="97"/>
    </row>
    <row r="676">
      <c r="D676" s="96"/>
      <c r="G676" s="97"/>
      <c r="R676" s="98"/>
      <c r="BJ676" s="97"/>
      <c r="BO676" s="71"/>
      <c r="BP676" s="105"/>
      <c r="BQ676" s="71"/>
      <c r="BR676" s="105"/>
      <c r="BS676" s="96"/>
      <c r="BV676" s="97"/>
    </row>
    <row r="677">
      <c r="D677" s="96"/>
      <c r="G677" s="97"/>
      <c r="R677" s="98"/>
      <c r="BJ677" s="97"/>
      <c r="BO677" s="71"/>
      <c r="BP677" s="105"/>
      <c r="BQ677" s="71"/>
      <c r="BR677" s="105"/>
      <c r="BS677" s="96"/>
      <c r="BV677" s="97"/>
    </row>
    <row r="678">
      <c r="D678" s="96"/>
      <c r="G678" s="97"/>
      <c r="R678" s="98"/>
      <c r="BJ678" s="97"/>
      <c r="BO678" s="71"/>
      <c r="BP678" s="105"/>
      <c r="BQ678" s="71"/>
      <c r="BR678" s="105"/>
      <c r="BS678" s="96"/>
      <c r="BV678" s="97"/>
    </row>
    <row r="679">
      <c r="D679" s="96"/>
      <c r="G679" s="97"/>
      <c r="R679" s="98"/>
      <c r="BJ679" s="97"/>
      <c r="BO679" s="71"/>
      <c r="BP679" s="105"/>
      <c r="BQ679" s="71"/>
      <c r="BR679" s="105"/>
      <c r="BS679" s="96"/>
      <c r="BV679" s="97"/>
    </row>
    <row r="680">
      <c r="D680" s="96"/>
      <c r="G680" s="97"/>
      <c r="R680" s="98"/>
      <c r="BJ680" s="97"/>
      <c r="BO680" s="71"/>
      <c r="BP680" s="105"/>
      <c r="BQ680" s="71"/>
      <c r="BR680" s="105"/>
      <c r="BS680" s="96"/>
      <c r="BV680" s="97"/>
    </row>
    <row r="681">
      <c r="D681" s="96"/>
      <c r="G681" s="97"/>
      <c r="R681" s="98"/>
      <c r="BJ681" s="97"/>
      <c r="BO681" s="71"/>
      <c r="BP681" s="105"/>
      <c r="BQ681" s="71"/>
      <c r="BR681" s="105"/>
      <c r="BS681" s="96"/>
      <c r="BV681" s="97"/>
    </row>
    <row r="682">
      <c r="D682" s="96"/>
      <c r="G682" s="97"/>
      <c r="R682" s="98"/>
      <c r="BJ682" s="97"/>
      <c r="BO682" s="71"/>
      <c r="BP682" s="105"/>
      <c r="BQ682" s="71"/>
      <c r="BR682" s="105"/>
      <c r="BS682" s="96"/>
      <c r="BV682" s="97"/>
    </row>
    <row r="683">
      <c r="D683" s="96"/>
      <c r="G683" s="97"/>
      <c r="R683" s="98"/>
      <c r="BJ683" s="97"/>
      <c r="BO683" s="71"/>
      <c r="BP683" s="105"/>
      <c r="BQ683" s="71"/>
      <c r="BR683" s="105"/>
      <c r="BS683" s="96"/>
      <c r="BV683" s="97"/>
    </row>
    <row r="684">
      <c r="D684" s="96"/>
      <c r="G684" s="97"/>
      <c r="R684" s="98"/>
      <c r="BJ684" s="97"/>
      <c r="BO684" s="71"/>
      <c r="BP684" s="105"/>
      <c r="BQ684" s="71"/>
      <c r="BR684" s="105"/>
      <c r="BS684" s="96"/>
      <c r="BV684" s="97"/>
    </row>
    <row r="685">
      <c r="D685" s="96"/>
      <c r="G685" s="97"/>
      <c r="R685" s="98"/>
      <c r="BJ685" s="97"/>
      <c r="BO685" s="71"/>
      <c r="BP685" s="105"/>
      <c r="BQ685" s="71"/>
      <c r="BR685" s="105"/>
      <c r="BS685" s="96"/>
      <c r="BV685" s="97"/>
    </row>
    <row r="686">
      <c r="D686" s="96"/>
      <c r="G686" s="97"/>
      <c r="R686" s="98"/>
      <c r="BJ686" s="97"/>
      <c r="BO686" s="71"/>
      <c r="BP686" s="105"/>
      <c r="BQ686" s="71"/>
      <c r="BR686" s="105"/>
      <c r="BS686" s="96"/>
      <c r="BV686" s="97"/>
    </row>
    <row r="687">
      <c r="D687" s="96"/>
      <c r="G687" s="97"/>
      <c r="R687" s="98"/>
      <c r="BJ687" s="97"/>
      <c r="BO687" s="71"/>
      <c r="BP687" s="105"/>
      <c r="BQ687" s="71"/>
      <c r="BR687" s="105"/>
      <c r="BS687" s="96"/>
      <c r="BV687" s="97"/>
    </row>
    <row r="688">
      <c r="D688" s="96"/>
      <c r="G688" s="97"/>
      <c r="R688" s="98"/>
      <c r="BJ688" s="97"/>
      <c r="BO688" s="71"/>
      <c r="BP688" s="105"/>
      <c r="BQ688" s="71"/>
      <c r="BR688" s="105"/>
      <c r="BS688" s="96"/>
      <c r="BV688" s="97"/>
    </row>
    <row r="689">
      <c r="D689" s="96"/>
      <c r="G689" s="97"/>
      <c r="R689" s="98"/>
      <c r="BJ689" s="97"/>
      <c r="BO689" s="71"/>
      <c r="BP689" s="105"/>
      <c r="BQ689" s="71"/>
      <c r="BR689" s="105"/>
      <c r="BS689" s="96"/>
      <c r="BV689" s="97"/>
    </row>
    <row r="690">
      <c r="D690" s="96"/>
      <c r="G690" s="97"/>
      <c r="R690" s="98"/>
      <c r="BJ690" s="97"/>
      <c r="BO690" s="71"/>
      <c r="BP690" s="105"/>
      <c r="BQ690" s="71"/>
      <c r="BR690" s="105"/>
      <c r="BS690" s="96"/>
      <c r="BV690" s="97"/>
    </row>
    <row r="691">
      <c r="D691" s="96"/>
      <c r="G691" s="97"/>
      <c r="R691" s="98"/>
      <c r="BJ691" s="97"/>
      <c r="BO691" s="71"/>
      <c r="BP691" s="105"/>
      <c r="BQ691" s="71"/>
      <c r="BR691" s="105"/>
      <c r="BS691" s="96"/>
      <c r="BV691" s="97"/>
    </row>
    <row r="692">
      <c r="D692" s="96"/>
      <c r="G692" s="97"/>
      <c r="R692" s="98"/>
      <c r="BJ692" s="97"/>
      <c r="BO692" s="71"/>
      <c r="BP692" s="105"/>
      <c r="BQ692" s="71"/>
      <c r="BR692" s="105"/>
      <c r="BS692" s="96"/>
      <c r="BV692" s="97"/>
    </row>
    <row r="693">
      <c r="D693" s="96"/>
      <c r="G693" s="97"/>
      <c r="R693" s="98"/>
      <c r="BJ693" s="97"/>
      <c r="BO693" s="71"/>
      <c r="BP693" s="105"/>
      <c r="BQ693" s="71"/>
      <c r="BR693" s="105"/>
      <c r="BS693" s="96"/>
      <c r="BV693" s="97"/>
    </row>
    <row r="694">
      <c r="D694" s="96"/>
      <c r="G694" s="97"/>
      <c r="R694" s="98"/>
      <c r="BJ694" s="97"/>
      <c r="BO694" s="71"/>
      <c r="BP694" s="105"/>
      <c r="BQ694" s="71"/>
      <c r="BR694" s="105"/>
      <c r="BS694" s="96"/>
      <c r="BV694" s="97"/>
    </row>
    <row r="695">
      <c r="D695" s="96"/>
      <c r="G695" s="97"/>
      <c r="R695" s="98"/>
      <c r="BJ695" s="97"/>
      <c r="BO695" s="71"/>
      <c r="BP695" s="105"/>
      <c r="BQ695" s="71"/>
      <c r="BR695" s="105"/>
      <c r="BS695" s="96"/>
      <c r="BV695" s="97"/>
    </row>
    <row r="696">
      <c r="D696" s="96"/>
      <c r="G696" s="97"/>
      <c r="R696" s="98"/>
      <c r="BJ696" s="97"/>
      <c r="BO696" s="71"/>
      <c r="BP696" s="105"/>
      <c r="BQ696" s="71"/>
      <c r="BR696" s="105"/>
      <c r="BS696" s="96"/>
      <c r="BV696" s="97"/>
    </row>
    <row r="697">
      <c r="D697" s="96"/>
      <c r="G697" s="97"/>
      <c r="R697" s="98"/>
      <c r="BJ697" s="97"/>
      <c r="BO697" s="71"/>
      <c r="BP697" s="105"/>
      <c r="BQ697" s="71"/>
      <c r="BR697" s="105"/>
      <c r="BS697" s="96"/>
      <c r="BV697" s="97"/>
    </row>
    <row r="698">
      <c r="D698" s="96"/>
      <c r="G698" s="97"/>
      <c r="R698" s="98"/>
      <c r="BJ698" s="97"/>
      <c r="BO698" s="71"/>
      <c r="BP698" s="105"/>
      <c r="BQ698" s="71"/>
      <c r="BR698" s="105"/>
      <c r="BS698" s="96"/>
      <c r="BV698" s="97"/>
    </row>
    <row r="699">
      <c r="D699" s="96"/>
      <c r="G699" s="97"/>
      <c r="R699" s="98"/>
      <c r="BJ699" s="97"/>
      <c r="BO699" s="71"/>
      <c r="BP699" s="105"/>
      <c r="BQ699" s="71"/>
      <c r="BR699" s="105"/>
      <c r="BS699" s="96"/>
      <c r="BV699" s="97"/>
    </row>
    <row r="700">
      <c r="D700" s="96"/>
      <c r="G700" s="97"/>
      <c r="R700" s="98"/>
      <c r="BJ700" s="97"/>
      <c r="BO700" s="71"/>
      <c r="BP700" s="105"/>
      <c r="BQ700" s="71"/>
      <c r="BR700" s="105"/>
      <c r="BS700" s="96"/>
      <c r="BV700" s="97"/>
    </row>
    <row r="701">
      <c r="D701" s="96"/>
      <c r="G701" s="97"/>
      <c r="R701" s="98"/>
      <c r="BJ701" s="97"/>
      <c r="BO701" s="71"/>
      <c r="BP701" s="105"/>
      <c r="BQ701" s="71"/>
      <c r="BR701" s="105"/>
      <c r="BS701" s="96"/>
      <c r="BV701" s="97"/>
    </row>
    <row r="702">
      <c r="D702" s="96"/>
      <c r="G702" s="97"/>
      <c r="R702" s="98"/>
      <c r="BJ702" s="97"/>
      <c r="BO702" s="71"/>
      <c r="BP702" s="105"/>
      <c r="BQ702" s="71"/>
      <c r="BR702" s="105"/>
      <c r="BS702" s="96"/>
      <c r="BV702" s="97"/>
    </row>
    <row r="703">
      <c r="D703" s="96"/>
      <c r="G703" s="97"/>
      <c r="R703" s="98"/>
      <c r="BJ703" s="97"/>
      <c r="BO703" s="71"/>
      <c r="BP703" s="105"/>
      <c r="BQ703" s="71"/>
      <c r="BR703" s="105"/>
      <c r="BS703" s="96"/>
      <c r="BV703" s="97"/>
    </row>
    <row r="704">
      <c r="D704" s="96"/>
      <c r="G704" s="97"/>
      <c r="R704" s="98"/>
      <c r="BJ704" s="97"/>
      <c r="BO704" s="71"/>
      <c r="BP704" s="105"/>
      <c r="BQ704" s="71"/>
      <c r="BR704" s="105"/>
      <c r="BS704" s="96"/>
      <c r="BV704" s="97"/>
    </row>
    <row r="705">
      <c r="D705" s="96"/>
      <c r="G705" s="97"/>
      <c r="R705" s="98"/>
      <c r="BJ705" s="97"/>
      <c r="BO705" s="71"/>
      <c r="BP705" s="105"/>
      <c r="BQ705" s="71"/>
      <c r="BR705" s="105"/>
      <c r="BS705" s="96"/>
      <c r="BV705" s="97"/>
    </row>
    <row r="706">
      <c r="D706" s="96"/>
      <c r="G706" s="97"/>
      <c r="R706" s="98"/>
      <c r="BJ706" s="97"/>
      <c r="BO706" s="71"/>
      <c r="BP706" s="105"/>
      <c r="BQ706" s="71"/>
      <c r="BR706" s="105"/>
      <c r="BS706" s="96"/>
      <c r="BV706" s="97"/>
    </row>
    <row r="707">
      <c r="D707" s="96"/>
      <c r="G707" s="97"/>
      <c r="R707" s="98"/>
      <c r="BJ707" s="97"/>
      <c r="BO707" s="71"/>
      <c r="BP707" s="105"/>
      <c r="BQ707" s="71"/>
      <c r="BR707" s="105"/>
      <c r="BS707" s="96"/>
      <c r="BV707" s="97"/>
    </row>
    <row r="708">
      <c r="D708" s="96"/>
      <c r="G708" s="97"/>
      <c r="R708" s="98"/>
      <c r="BJ708" s="97"/>
      <c r="BO708" s="71"/>
      <c r="BP708" s="105"/>
      <c r="BQ708" s="71"/>
      <c r="BR708" s="105"/>
      <c r="BS708" s="96"/>
      <c r="BV708" s="97"/>
    </row>
    <row r="709">
      <c r="D709" s="96"/>
      <c r="G709" s="97"/>
      <c r="R709" s="98"/>
      <c r="BJ709" s="97"/>
      <c r="BO709" s="71"/>
      <c r="BP709" s="105"/>
      <c r="BQ709" s="71"/>
      <c r="BR709" s="105"/>
      <c r="BS709" s="96"/>
      <c r="BV709" s="97"/>
    </row>
    <row r="710">
      <c r="D710" s="96"/>
      <c r="G710" s="97"/>
      <c r="R710" s="98"/>
      <c r="BJ710" s="97"/>
      <c r="BO710" s="71"/>
      <c r="BP710" s="105"/>
      <c r="BQ710" s="71"/>
      <c r="BR710" s="105"/>
      <c r="BS710" s="96"/>
      <c r="BV710" s="97"/>
    </row>
    <row r="711">
      <c r="D711" s="96"/>
      <c r="G711" s="97"/>
      <c r="R711" s="98"/>
      <c r="BJ711" s="97"/>
      <c r="BO711" s="71"/>
      <c r="BP711" s="105"/>
      <c r="BQ711" s="71"/>
      <c r="BR711" s="105"/>
      <c r="BS711" s="96"/>
      <c r="BV711" s="97"/>
    </row>
    <row r="712">
      <c r="D712" s="96"/>
      <c r="G712" s="97"/>
      <c r="R712" s="98"/>
      <c r="BJ712" s="97"/>
      <c r="BO712" s="71"/>
      <c r="BP712" s="105"/>
      <c r="BQ712" s="71"/>
      <c r="BR712" s="105"/>
      <c r="BS712" s="96"/>
      <c r="BV712" s="97"/>
    </row>
    <row r="713">
      <c r="D713" s="96"/>
      <c r="G713" s="97"/>
      <c r="R713" s="98"/>
      <c r="BJ713" s="97"/>
      <c r="BO713" s="71"/>
      <c r="BP713" s="105"/>
      <c r="BQ713" s="71"/>
      <c r="BR713" s="105"/>
      <c r="BS713" s="96"/>
      <c r="BV713" s="97"/>
    </row>
    <row r="714">
      <c r="D714" s="96"/>
      <c r="G714" s="97"/>
      <c r="R714" s="98"/>
      <c r="BJ714" s="97"/>
      <c r="BO714" s="71"/>
      <c r="BP714" s="105"/>
      <c r="BQ714" s="71"/>
      <c r="BR714" s="105"/>
      <c r="BS714" s="96"/>
      <c r="BV714" s="97"/>
    </row>
    <row r="715">
      <c r="D715" s="96"/>
      <c r="G715" s="97"/>
      <c r="R715" s="98"/>
      <c r="BJ715" s="97"/>
      <c r="BO715" s="71"/>
      <c r="BP715" s="105"/>
      <c r="BQ715" s="71"/>
      <c r="BR715" s="105"/>
      <c r="BS715" s="96"/>
      <c r="BV715" s="97"/>
    </row>
    <row r="716">
      <c r="D716" s="96"/>
      <c r="G716" s="97"/>
      <c r="R716" s="98"/>
      <c r="BJ716" s="97"/>
      <c r="BO716" s="71"/>
      <c r="BP716" s="105"/>
      <c r="BQ716" s="71"/>
      <c r="BR716" s="105"/>
      <c r="BS716" s="96"/>
      <c r="BV716" s="97"/>
    </row>
    <row r="717">
      <c r="D717" s="96"/>
      <c r="G717" s="97"/>
      <c r="R717" s="98"/>
      <c r="BJ717" s="97"/>
      <c r="BO717" s="71"/>
      <c r="BP717" s="105"/>
      <c r="BQ717" s="71"/>
      <c r="BR717" s="105"/>
      <c r="BS717" s="96"/>
      <c r="BV717" s="97"/>
    </row>
    <row r="718">
      <c r="D718" s="96"/>
      <c r="G718" s="97"/>
      <c r="R718" s="98"/>
      <c r="BJ718" s="97"/>
      <c r="BO718" s="71"/>
      <c r="BP718" s="105"/>
      <c r="BQ718" s="71"/>
      <c r="BR718" s="105"/>
      <c r="BS718" s="96"/>
      <c r="BV718" s="97"/>
    </row>
    <row r="719">
      <c r="D719" s="96"/>
      <c r="G719" s="97"/>
      <c r="R719" s="98"/>
      <c r="BJ719" s="97"/>
      <c r="BO719" s="71"/>
      <c r="BP719" s="105"/>
      <c r="BQ719" s="71"/>
      <c r="BR719" s="105"/>
      <c r="BS719" s="96"/>
      <c r="BV719" s="97"/>
    </row>
    <row r="720">
      <c r="D720" s="96"/>
      <c r="G720" s="97"/>
      <c r="R720" s="98"/>
      <c r="BJ720" s="97"/>
      <c r="BO720" s="71"/>
      <c r="BP720" s="105"/>
      <c r="BQ720" s="71"/>
      <c r="BR720" s="105"/>
      <c r="BS720" s="96"/>
      <c r="BV720" s="97"/>
    </row>
    <row r="721">
      <c r="D721" s="96"/>
      <c r="G721" s="97"/>
      <c r="R721" s="98"/>
      <c r="BJ721" s="97"/>
      <c r="BO721" s="71"/>
      <c r="BP721" s="105"/>
      <c r="BQ721" s="71"/>
      <c r="BR721" s="105"/>
      <c r="BS721" s="96"/>
      <c r="BV721" s="97"/>
    </row>
    <row r="722">
      <c r="D722" s="96"/>
      <c r="G722" s="97"/>
      <c r="R722" s="98"/>
      <c r="BJ722" s="97"/>
      <c r="BO722" s="71"/>
      <c r="BP722" s="105"/>
      <c r="BQ722" s="71"/>
      <c r="BR722" s="105"/>
      <c r="BS722" s="96"/>
      <c r="BV722" s="97"/>
    </row>
    <row r="723">
      <c r="D723" s="96"/>
      <c r="G723" s="97"/>
      <c r="R723" s="98"/>
      <c r="BJ723" s="97"/>
      <c r="BO723" s="71"/>
      <c r="BP723" s="105"/>
      <c r="BQ723" s="71"/>
      <c r="BR723" s="105"/>
      <c r="BS723" s="96"/>
      <c r="BV723" s="97"/>
    </row>
    <row r="724">
      <c r="D724" s="96"/>
      <c r="G724" s="97"/>
      <c r="R724" s="98"/>
      <c r="BJ724" s="97"/>
      <c r="BO724" s="71"/>
      <c r="BP724" s="105"/>
      <c r="BQ724" s="71"/>
      <c r="BR724" s="105"/>
      <c r="BS724" s="96"/>
      <c r="BV724" s="97"/>
    </row>
    <row r="725">
      <c r="D725" s="96"/>
      <c r="G725" s="97"/>
      <c r="R725" s="98"/>
      <c r="BJ725" s="97"/>
      <c r="BO725" s="71"/>
      <c r="BP725" s="105"/>
      <c r="BQ725" s="71"/>
      <c r="BR725" s="105"/>
      <c r="BS725" s="96"/>
      <c r="BV725" s="97"/>
    </row>
    <row r="726">
      <c r="D726" s="96"/>
      <c r="G726" s="97"/>
      <c r="R726" s="98"/>
      <c r="BJ726" s="97"/>
      <c r="BO726" s="71"/>
      <c r="BP726" s="105"/>
      <c r="BQ726" s="71"/>
      <c r="BR726" s="105"/>
      <c r="BS726" s="96"/>
      <c r="BV726" s="97"/>
    </row>
    <row r="727">
      <c r="D727" s="96"/>
      <c r="G727" s="97"/>
      <c r="R727" s="98"/>
      <c r="BJ727" s="97"/>
      <c r="BO727" s="71"/>
      <c r="BP727" s="105"/>
      <c r="BQ727" s="71"/>
      <c r="BR727" s="105"/>
      <c r="BS727" s="96"/>
      <c r="BV727" s="97"/>
    </row>
    <row r="728">
      <c r="D728" s="96"/>
      <c r="G728" s="97"/>
      <c r="R728" s="98"/>
      <c r="BJ728" s="97"/>
      <c r="BO728" s="71"/>
      <c r="BP728" s="105"/>
      <c r="BQ728" s="71"/>
      <c r="BR728" s="105"/>
      <c r="BS728" s="96"/>
      <c r="BV728" s="97"/>
    </row>
    <row r="729">
      <c r="D729" s="96"/>
      <c r="G729" s="97"/>
      <c r="R729" s="98"/>
      <c r="BJ729" s="97"/>
      <c r="BO729" s="71"/>
      <c r="BP729" s="105"/>
      <c r="BQ729" s="71"/>
      <c r="BR729" s="105"/>
      <c r="BS729" s="96"/>
      <c r="BV729" s="97"/>
    </row>
    <row r="730">
      <c r="D730" s="96"/>
      <c r="G730" s="97"/>
      <c r="R730" s="98"/>
      <c r="BJ730" s="97"/>
      <c r="BO730" s="71"/>
      <c r="BP730" s="105"/>
      <c r="BQ730" s="71"/>
      <c r="BR730" s="105"/>
      <c r="BS730" s="96"/>
      <c r="BV730" s="97"/>
    </row>
    <row r="731">
      <c r="D731" s="96"/>
      <c r="G731" s="97"/>
      <c r="R731" s="98"/>
      <c r="BJ731" s="97"/>
      <c r="BO731" s="71"/>
      <c r="BP731" s="105"/>
      <c r="BQ731" s="71"/>
      <c r="BR731" s="105"/>
      <c r="BS731" s="96"/>
      <c r="BV731" s="97"/>
    </row>
    <row r="732">
      <c r="D732" s="96"/>
      <c r="G732" s="97"/>
      <c r="R732" s="98"/>
      <c r="BJ732" s="97"/>
      <c r="BO732" s="71"/>
      <c r="BP732" s="105"/>
      <c r="BQ732" s="71"/>
      <c r="BR732" s="105"/>
      <c r="BS732" s="96"/>
      <c r="BV732" s="97"/>
    </row>
    <row r="733">
      <c r="D733" s="96"/>
      <c r="G733" s="97"/>
      <c r="R733" s="98"/>
      <c r="BJ733" s="97"/>
      <c r="BO733" s="71"/>
      <c r="BP733" s="105"/>
      <c r="BQ733" s="71"/>
      <c r="BR733" s="105"/>
      <c r="BS733" s="96"/>
      <c r="BV733" s="97"/>
    </row>
    <row r="734">
      <c r="D734" s="96"/>
      <c r="G734" s="97"/>
      <c r="R734" s="98"/>
      <c r="BJ734" s="97"/>
      <c r="BO734" s="71"/>
      <c r="BP734" s="105"/>
      <c r="BQ734" s="71"/>
      <c r="BR734" s="105"/>
      <c r="BS734" s="96"/>
      <c r="BV734" s="97"/>
    </row>
    <row r="735">
      <c r="D735" s="96"/>
      <c r="G735" s="97"/>
      <c r="R735" s="98"/>
      <c r="BJ735" s="97"/>
      <c r="BO735" s="71"/>
      <c r="BP735" s="105"/>
      <c r="BQ735" s="71"/>
      <c r="BR735" s="105"/>
      <c r="BS735" s="96"/>
      <c r="BV735" s="97"/>
    </row>
    <row r="736">
      <c r="D736" s="96"/>
      <c r="G736" s="97"/>
      <c r="R736" s="98"/>
      <c r="BJ736" s="97"/>
      <c r="BO736" s="71"/>
      <c r="BP736" s="105"/>
      <c r="BQ736" s="71"/>
      <c r="BR736" s="105"/>
      <c r="BS736" s="96"/>
      <c r="BV736" s="97"/>
    </row>
    <row r="737">
      <c r="D737" s="96"/>
      <c r="G737" s="97"/>
      <c r="R737" s="98"/>
      <c r="BJ737" s="97"/>
      <c r="BO737" s="71"/>
      <c r="BP737" s="105"/>
      <c r="BQ737" s="71"/>
      <c r="BR737" s="105"/>
      <c r="BS737" s="96"/>
      <c r="BV737" s="97"/>
    </row>
    <row r="738">
      <c r="D738" s="96"/>
      <c r="G738" s="97"/>
      <c r="R738" s="98"/>
      <c r="BJ738" s="97"/>
      <c r="BO738" s="71"/>
      <c r="BP738" s="105"/>
      <c r="BQ738" s="71"/>
      <c r="BR738" s="105"/>
      <c r="BS738" s="96"/>
      <c r="BV738" s="97"/>
    </row>
    <row r="739">
      <c r="D739" s="96"/>
      <c r="G739" s="97"/>
      <c r="R739" s="98"/>
      <c r="BJ739" s="97"/>
      <c r="BO739" s="71"/>
      <c r="BP739" s="105"/>
      <c r="BQ739" s="71"/>
      <c r="BR739" s="105"/>
      <c r="BS739" s="96"/>
      <c r="BV739" s="97"/>
    </row>
    <row r="740">
      <c r="D740" s="96"/>
      <c r="G740" s="97"/>
      <c r="R740" s="98"/>
      <c r="BJ740" s="97"/>
      <c r="BO740" s="71"/>
      <c r="BP740" s="105"/>
      <c r="BQ740" s="71"/>
      <c r="BR740" s="105"/>
      <c r="BS740" s="96"/>
      <c r="BV740" s="97"/>
    </row>
    <row r="741">
      <c r="D741" s="96"/>
      <c r="G741" s="97"/>
      <c r="R741" s="98"/>
      <c r="BJ741" s="97"/>
      <c r="BO741" s="71"/>
      <c r="BP741" s="105"/>
      <c r="BQ741" s="71"/>
      <c r="BR741" s="105"/>
      <c r="BS741" s="96"/>
      <c r="BV741" s="97"/>
    </row>
    <row r="742">
      <c r="D742" s="96"/>
      <c r="G742" s="97"/>
      <c r="R742" s="98"/>
      <c r="BJ742" s="97"/>
      <c r="BO742" s="71"/>
      <c r="BP742" s="105"/>
      <c r="BQ742" s="71"/>
      <c r="BR742" s="105"/>
      <c r="BS742" s="96"/>
      <c r="BV742" s="97"/>
    </row>
    <row r="743">
      <c r="D743" s="96"/>
      <c r="G743" s="97"/>
      <c r="R743" s="98"/>
      <c r="BJ743" s="97"/>
      <c r="BO743" s="71"/>
      <c r="BP743" s="105"/>
      <c r="BQ743" s="71"/>
      <c r="BR743" s="105"/>
      <c r="BS743" s="96"/>
      <c r="BV743" s="97"/>
    </row>
    <row r="744">
      <c r="D744" s="96"/>
      <c r="G744" s="97"/>
      <c r="R744" s="98"/>
      <c r="BJ744" s="97"/>
      <c r="BO744" s="71"/>
      <c r="BP744" s="105"/>
      <c r="BQ744" s="71"/>
      <c r="BR744" s="105"/>
      <c r="BS744" s="96"/>
      <c r="BV744" s="97"/>
    </row>
    <row r="745">
      <c r="D745" s="96"/>
      <c r="G745" s="97"/>
      <c r="R745" s="98"/>
      <c r="BJ745" s="97"/>
      <c r="BO745" s="71"/>
      <c r="BP745" s="105"/>
      <c r="BQ745" s="71"/>
      <c r="BR745" s="105"/>
      <c r="BS745" s="96"/>
      <c r="BV745" s="97"/>
    </row>
    <row r="746">
      <c r="D746" s="96"/>
      <c r="G746" s="97"/>
      <c r="R746" s="98"/>
      <c r="BJ746" s="97"/>
      <c r="BO746" s="71"/>
      <c r="BP746" s="105"/>
      <c r="BQ746" s="71"/>
      <c r="BR746" s="105"/>
      <c r="BS746" s="96"/>
      <c r="BV746" s="97"/>
    </row>
    <row r="747">
      <c r="D747" s="96"/>
      <c r="G747" s="97"/>
      <c r="R747" s="98"/>
      <c r="BJ747" s="97"/>
      <c r="BO747" s="71"/>
      <c r="BP747" s="105"/>
      <c r="BQ747" s="71"/>
      <c r="BR747" s="105"/>
      <c r="BS747" s="96"/>
      <c r="BV747" s="97"/>
    </row>
    <row r="748">
      <c r="D748" s="96"/>
      <c r="G748" s="97"/>
      <c r="R748" s="98"/>
      <c r="BJ748" s="97"/>
      <c r="BO748" s="71"/>
      <c r="BP748" s="105"/>
      <c r="BQ748" s="71"/>
      <c r="BR748" s="105"/>
      <c r="BS748" s="96"/>
      <c r="BV748" s="97"/>
    </row>
    <row r="749">
      <c r="D749" s="96"/>
      <c r="G749" s="97"/>
      <c r="R749" s="98"/>
      <c r="BJ749" s="97"/>
      <c r="BO749" s="71"/>
      <c r="BP749" s="105"/>
      <c r="BQ749" s="71"/>
      <c r="BR749" s="105"/>
      <c r="BS749" s="96"/>
      <c r="BV749" s="97"/>
    </row>
    <row r="750">
      <c r="D750" s="96"/>
      <c r="G750" s="97"/>
      <c r="R750" s="98"/>
      <c r="BJ750" s="97"/>
      <c r="BO750" s="71"/>
      <c r="BP750" s="105"/>
      <c r="BQ750" s="71"/>
      <c r="BR750" s="105"/>
      <c r="BS750" s="96"/>
      <c r="BV750" s="97"/>
    </row>
    <row r="751">
      <c r="D751" s="96"/>
      <c r="G751" s="97"/>
      <c r="R751" s="98"/>
      <c r="BJ751" s="97"/>
      <c r="BO751" s="71"/>
      <c r="BP751" s="105"/>
      <c r="BQ751" s="71"/>
      <c r="BR751" s="105"/>
      <c r="BS751" s="96"/>
      <c r="BV751" s="97"/>
    </row>
    <row r="752">
      <c r="D752" s="96"/>
      <c r="G752" s="97"/>
      <c r="R752" s="98"/>
      <c r="BJ752" s="97"/>
      <c r="BO752" s="71"/>
      <c r="BP752" s="105"/>
      <c r="BQ752" s="71"/>
      <c r="BR752" s="105"/>
      <c r="BS752" s="96"/>
      <c r="BV752" s="97"/>
    </row>
    <row r="753">
      <c r="D753" s="96"/>
      <c r="G753" s="97"/>
      <c r="R753" s="98"/>
      <c r="BJ753" s="97"/>
      <c r="BO753" s="71"/>
      <c r="BP753" s="105"/>
      <c r="BQ753" s="71"/>
      <c r="BR753" s="105"/>
      <c r="BS753" s="96"/>
      <c r="BV753" s="97"/>
    </row>
    <row r="754">
      <c r="D754" s="96"/>
      <c r="G754" s="97"/>
      <c r="R754" s="98"/>
      <c r="BJ754" s="97"/>
      <c r="BO754" s="71"/>
      <c r="BP754" s="105"/>
      <c r="BQ754" s="71"/>
      <c r="BR754" s="105"/>
      <c r="BS754" s="96"/>
      <c r="BV754" s="97"/>
    </row>
    <row r="755">
      <c r="D755" s="96"/>
      <c r="G755" s="97"/>
      <c r="R755" s="98"/>
      <c r="BJ755" s="97"/>
      <c r="BO755" s="71"/>
      <c r="BP755" s="105"/>
      <c r="BQ755" s="71"/>
      <c r="BR755" s="105"/>
      <c r="BS755" s="96"/>
      <c r="BV755" s="97"/>
    </row>
    <row r="756">
      <c r="D756" s="96"/>
      <c r="G756" s="97"/>
      <c r="R756" s="98"/>
      <c r="BJ756" s="97"/>
      <c r="BO756" s="71"/>
      <c r="BP756" s="105"/>
      <c r="BQ756" s="71"/>
      <c r="BR756" s="105"/>
      <c r="BS756" s="96"/>
      <c r="BV756" s="97"/>
    </row>
    <row r="757">
      <c r="D757" s="96"/>
      <c r="G757" s="97"/>
      <c r="R757" s="98"/>
      <c r="BJ757" s="97"/>
      <c r="BO757" s="71"/>
      <c r="BP757" s="105"/>
      <c r="BQ757" s="71"/>
      <c r="BR757" s="105"/>
      <c r="BS757" s="96"/>
      <c r="BV757" s="97"/>
    </row>
    <row r="758">
      <c r="D758" s="96"/>
      <c r="G758" s="97"/>
      <c r="R758" s="98"/>
      <c r="BJ758" s="97"/>
      <c r="BO758" s="71"/>
      <c r="BP758" s="105"/>
      <c r="BQ758" s="71"/>
      <c r="BR758" s="105"/>
      <c r="BS758" s="96"/>
      <c r="BV758" s="97"/>
    </row>
    <row r="759">
      <c r="D759" s="96"/>
      <c r="G759" s="97"/>
      <c r="R759" s="98"/>
      <c r="BJ759" s="97"/>
      <c r="BO759" s="71"/>
      <c r="BP759" s="105"/>
      <c r="BQ759" s="71"/>
      <c r="BR759" s="105"/>
      <c r="BS759" s="96"/>
      <c r="BV759" s="97"/>
    </row>
    <row r="760">
      <c r="D760" s="96"/>
      <c r="G760" s="97"/>
      <c r="R760" s="98"/>
      <c r="BJ760" s="97"/>
      <c r="BO760" s="71"/>
      <c r="BP760" s="105"/>
      <c r="BQ760" s="71"/>
      <c r="BR760" s="105"/>
      <c r="BS760" s="96"/>
      <c r="BV760" s="97"/>
    </row>
    <row r="761">
      <c r="D761" s="96"/>
      <c r="G761" s="97"/>
      <c r="R761" s="98"/>
      <c r="BJ761" s="97"/>
      <c r="BO761" s="71"/>
      <c r="BP761" s="105"/>
      <c r="BQ761" s="71"/>
      <c r="BR761" s="105"/>
      <c r="BS761" s="96"/>
      <c r="BV761" s="97"/>
    </row>
    <row r="762">
      <c r="D762" s="96"/>
      <c r="G762" s="97"/>
      <c r="R762" s="98"/>
      <c r="BJ762" s="97"/>
      <c r="BO762" s="71"/>
      <c r="BP762" s="105"/>
      <c r="BQ762" s="71"/>
      <c r="BR762" s="105"/>
      <c r="BS762" s="96"/>
      <c r="BV762" s="97"/>
    </row>
    <row r="763">
      <c r="D763" s="96"/>
      <c r="G763" s="97"/>
      <c r="R763" s="98"/>
      <c r="BJ763" s="97"/>
      <c r="BO763" s="71"/>
      <c r="BP763" s="105"/>
      <c r="BQ763" s="71"/>
      <c r="BR763" s="105"/>
      <c r="BS763" s="96"/>
      <c r="BV763" s="97"/>
    </row>
    <row r="764">
      <c r="D764" s="96"/>
      <c r="G764" s="97"/>
      <c r="R764" s="98"/>
      <c r="BJ764" s="97"/>
      <c r="BO764" s="71"/>
      <c r="BP764" s="105"/>
      <c r="BQ764" s="71"/>
      <c r="BR764" s="105"/>
      <c r="BS764" s="96"/>
      <c r="BV764" s="97"/>
    </row>
    <row r="765">
      <c r="D765" s="96"/>
      <c r="G765" s="97"/>
      <c r="R765" s="98"/>
      <c r="BJ765" s="97"/>
      <c r="BO765" s="71"/>
      <c r="BP765" s="105"/>
      <c r="BQ765" s="71"/>
      <c r="BR765" s="105"/>
      <c r="BS765" s="96"/>
      <c r="BV765" s="97"/>
    </row>
    <row r="766">
      <c r="D766" s="96"/>
      <c r="G766" s="97"/>
      <c r="R766" s="98"/>
      <c r="BJ766" s="97"/>
      <c r="BO766" s="71"/>
      <c r="BP766" s="105"/>
      <c r="BQ766" s="71"/>
      <c r="BR766" s="105"/>
      <c r="BS766" s="96"/>
      <c r="BV766" s="97"/>
    </row>
    <row r="767">
      <c r="D767" s="96"/>
      <c r="G767" s="97"/>
      <c r="R767" s="98"/>
      <c r="BJ767" s="97"/>
      <c r="BO767" s="71"/>
      <c r="BP767" s="105"/>
      <c r="BQ767" s="71"/>
      <c r="BR767" s="105"/>
      <c r="BS767" s="96"/>
      <c r="BV767" s="97"/>
    </row>
    <row r="768">
      <c r="D768" s="96"/>
      <c r="G768" s="97"/>
      <c r="R768" s="98"/>
      <c r="BJ768" s="97"/>
      <c r="BO768" s="71"/>
      <c r="BP768" s="105"/>
      <c r="BQ768" s="71"/>
      <c r="BR768" s="105"/>
      <c r="BS768" s="96"/>
      <c r="BV768" s="97"/>
    </row>
    <row r="769">
      <c r="D769" s="96"/>
      <c r="G769" s="97"/>
      <c r="R769" s="98"/>
      <c r="BJ769" s="97"/>
      <c r="BO769" s="71"/>
      <c r="BP769" s="105"/>
      <c r="BQ769" s="71"/>
      <c r="BR769" s="105"/>
      <c r="BS769" s="96"/>
      <c r="BV769" s="97"/>
    </row>
    <row r="770">
      <c r="D770" s="96"/>
      <c r="G770" s="97"/>
      <c r="R770" s="98"/>
      <c r="BJ770" s="97"/>
      <c r="BO770" s="71"/>
      <c r="BP770" s="105"/>
      <c r="BQ770" s="71"/>
      <c r="BR770" s="105"/>
      <c r="BS770" s="96"/>
      <c r="BV770" s="97"/>
    </row>
    <row r="771">
      <c r="D771" s="96"/>
      <c r="G771" s="97"/>
      <c r="R771" s="98"/>
      <c r="BJ771" s="97"/>
      <c r="BO771" s="71"/>
      <c r="BP771" s="105"/>
      <c r="BQ771" s="71"/>
      <c r="BR771" s="105"/>
      <c r="BS771" s="96"/>
      <c r="BV771" s="97"/>
    </row>
    <row r="772">
      <c r="D772" s="96"/>
      <c r="G772" s="97"/>
      <c r="R772" s="98"/>
      <c r="BJ772" s="97"/>
      <c r="BO772" s="71"/>
      <c r="BP772" s="105"/>
      <c r="BQ772" s="71"/>
      <c r="BR772" s="105"/>
      <c r="BS772" s="96"/>
      <c r="BV772" s="97"/>
    </row>
    <row r="773">
      <c r="D773" s="96"/>
      <c r="G773" s="97"/>
      <c r="R773" s="98"/>
      <c r="BJ773" s="97"/>
      <c r="BO773" s="71"/>
      <c r="BP773" s="105"/>
      <c r="BQ773" s="71"/>
      <c r="BR773" s="105"/>
      <c r="BS773" s="96"/>
      <c r="BV773" s="97"/>
    </row>
    <row r="774">
      <c r="D774" s="96"/>
      <c r="G774" s="97"/>
      <c r="R774" s="98"/>
      <c r="BJ774" s="97"/>
      <c r="BO774" s="71"/>
      <c r="BP774" s="105"/>
      <c r="BQ774" s="71"/>
      <c r="BR774" s="105"/>
      <c r="BS774" s="96"/>
      <c r="BV774" s="97"/>
    </row>
    <row r="775">
      <c r="D775" s="96"/>
      <c r="G775" s="97"/>
      <c r="R775" s="98"/>
      <c r="BJ775" s="97"/>
      <c r="BO775" s="71"/>
      <c r="BP775" s="105"/>
      <c r="BQ775" s="71"/>
      <c r="BR775" s="105"/>
      <c r="BS775" s="96"/>
      <c r="BV775" s="97"/>
    </row>
    <row r="776">
      <c r="D776" s="96"/>
      <c r="G776" s="97"/>
      <c r="R776" s="98"/>
      <c r="BJ776" s="97"/>
      <c r="BO776" s="71"/>
      <c r="BP776" s="105"/>
      <c r="BQ776" s="71"/>
      <c r="BR776" s="105"/>
      <c r="BS776" s="96"/>
      <c r="BV776" s="97"/>
    </row>
    <row r="777">
      <c r="D777" s="96"/>
      <c r="G777" s="97"/>
      <c r="R777" s="98"/>
      <c r="BJ777" s="97"/>
      <c r="BO777" s="71"/>
      <c r="BP777" s="105"/>
      <c r="BQ777" s="71"/>
      <c r="BR777" s="105"/>
      <c r="BS777" s="96"/>
      <c r="BV777" s="97"/>
    </row>
    <row r="778">
      <c r="D778" s="96"/>
      <c r="G778" s="97"/>
      <c r="R778" s="98"/>
      <c r="BJ778" s="97"/>
      <c r="BO778" s="71"/>
      <c r="BP778" s="105"/>
      <c r="BQ778" s="71"/>
      <c r="BR778" s="105"/>
      <c r="BS778" s="96"/>
      <c r="BV778" s="97"/>
    </row>
    <row r="779">
      <c r="D779" s="96"/>
      <c r="G779" s="97"/>
      <c r="R779" s="98"/>
      <c r="BJ779" s="97"/>
      <c r="BO779" s="71"/>
      <c r="BP779" s="105"/>
      <c r="BQ779" s="71"/>
      <c r="BR779" s="105"/>
      <c r="BS779" s="96"/>
      <c r="BV779" s="97"/>
    </row>
    <row r="780">
      <c r="D780" s="96"/>
      <c r="G780" s="97"/>
      <c r="R780" s="98"/>
      <c r="BJ780" s="97"/>
      <c r="BO780" s="71"/>
      <c r="BP780" s="105"/>
      <c r="BQ780" s="71"/>
      <c r="BR780" s="105"/>
      <c r="BS780" s="96"/>
      <c r="BV780" s="97"/>
    </row>
    <row r="781">
      <c r="D781" s="96"/>
      <c r="G781" s="97"/>
      <c r="R781" s="98"/>
      <c r="BJ781" s="97"/>
      <c r="BO781" s="71"/>
      <c r="BP781" s="105"/>
      <c r="BQ781" s="71"/>
      <c r="BR781" s="105"/>
      <c r="BS781" s="96"/>
      <c r="BV781" s="97"/>
    </row>
    <row r="782">
      <c r="D782" s="96"/>
      <c r="G782" s="97"/>
      <c r="R782" s="98"/>
      <c r="BJ782" s="97"/>
      <c r="BO782" s="71"/>
      <c r="BP782" s="105"/>
      <c r="BQ782" s="71"/>
      <c r="BR782" s="105"/>
      <c r="BS782" s="96"/>
      <c r="BV782" s="97"/>
    </row>
    <row r="783">
      <c r="D783" s="96"/>
      <c r="G783" s="97"/>
      <c r="R783" s="98"/>
      <c r="BJ783" s="97"/>
      <c r="BO783" s="71"/>
      <c r="BP783" s="105"/>
      <c r="BQ783" s="71"/>
      <c r="BR783" s="105"/>
      <c r="BS783" s="96"/>
      <c r="BV783" s="97"/>
    </row>
    <row r="784">
      <c r="D784" s="96"/>
      <c r="G784" s="97"/>
      <c r="R784" s="98"/>
      <c r="BJ784" s="97"/>
      <c r="BO784" s="71"/>
      <c r="BP784" s="105"/>
      <c r="BQ784" s="71"/>
      <c r="BR784" s="105"/>
      <c r="BS784" s="96"/>
      <c r="BV784" s="97"/>
    </row>
    <row r="785">
      <c r="D785" s="96"/>
      <c r="G785" s="97"/>
      <c r="R785" s="98"/>
      <c r="BJ785" s="97"/>
      <c r="BO785" s="71"/>
      <c r="BP785" s="105"/>
      <c r="BQ785" s="71"/>
      <c r="BR785" s="105"/>
      <c r="BS785" s="96"/>
      <c r="BV785" s="97"/>
    </row>
    <row r="786">
      <c r="D786" s="96"/>
      <c r="G786" s="97"/>
      <c r="R786" s="98"/>
      <c r="BJ786" s="97"/>
      <c r="BO786" s="71"/>
      <c r="BP786" s="105"/>
      <c r="BQ786" s="71"/>
      <c r="BR786" s="105"/>
      <c r="BS786" s="96"/>
      <c r="BV786" s="97"/>
    </row>
    <row r="787">
      <c r="D787" s="96"/>
      <c r="G787" s="97"/>
      <c r="R787" s="98"/>
      <c r="BJ787" s="97"/>
      <c r="BO787" s="71"/>
      <c r="BP787" s="105"/>
      <c r="BQ787" s="71"/>
      <c r="BR787" s="105"/>
      <c r="BS787" s="96"/>
      <c r="BV787" s="97"/>
    </row>
    <row r="788">
      <c r="D788" s="96"/>
      <c r="G788" s="97"/>
      <c r="R788" s="98"/>
      <c r="BJ788" s="97"/>
      <c r="BO788" s="71"/>
      <c r="BP788" s="105"/>
      <c r="BQ788" s="71"/>
      <c r="BR788" s="105"/>
      <c r="BS788" s="96"/>
      <c r="BV788" s="97"/>
    </row>
    <row r="789">
      <c r="D789" s="96"/>
      <c r="G789" s="97"/>
      <c r="R789" s="98"/>
      <c r="BJ789" s="97"/>
      <c r="BO789" s="71"/>
      <c r="BP789" s="105"/>
      <c r="BQ789" s="71"/>
      <c r="BR789" s="105"/>
      <c r="BS789" s="96"/>
      <c r="BV789" s="97"/>
    </row>
    <row r="790">
      <c r="D790" s="96"/>
      <c r="G790" s="97"/>
      <c r="R790" s="98"/>
      <c r="BJ790" s="97"/>
      <c r="BO790" s="71"/>
      <c r="BP790" s="105"/>
      <c r="BQ790" s="71"/>
      <c r="BR790" s="105"/>
      <c r="BS790" s="96"/>
      <c r="BV790" s="97"/>
    </row>
    <row r="791">
      <c r="D791" s="96"/>
      <c r="G791" s="97"/>
      <c r="R791" s="98"/>
      <c r="BJ791" s="97"/>
      <c r="BO791" s="71"/>
      <c r="BP791" s="105"/>
      <c r="BQ791" s="71"/>
      <c r="BR791" s="105"/>
      <c r="BS791" s="96"/>
      <c r="BV791" s="97"/>
    </row>
    <row r="792">
      <c r="D792" s="96"/>
      <c r="G792" s="97"/>
      <c r="R792" s="98"/>
      <c r="BJ792" s="97"/>
      <c r="BO792" s="71"/>
      <c r="BP792" s="105"/>
      <c r="BQ792" s="71"/>
      <c r="BR792" s="105"/>
      <c r="BS792" s="96"/>
      <c r="BV792" s="97"/>
    </row>
    <row r="793">
      <c r="D793" s="96"/>
      <c r="G793" s="97"/>
      <c r="R793" s="98"/>
      <c r="BJ793" s="97"/>
      <c r="BO793" s="71"/>
      <c r="BP793" s="105"/>
      <c r="BQ793" s="71"/>
      <c r="BR793" s="105"/>
      <c r="BS793" s="96"/>
      <c r="BV793" s="97"/>
    </row>
    <row r="794">
      <c r="D794" s="96"/>
      <c r="G794" s="97"/>
      <c r="R794" s="98"/>
      <c r="BJ794" s="97"/>
      <c r="BO794" s="71"/>
      <c r="BP794" s="105"/>
      <c r="BQ794" s="71"/>
      <c r="BR794" s="105"/>
      <c r="BS794" s="96"/>
      <c r="BV794" s="97"/>
    </row>
    <row r="795">
      <c r="D795" s="96"/>
      <c r="G795" s="97"/>
      <c r="R795" s="98"/>
      <c r="BJ795" s="97"/>
      <c r="BO795" s="71"/>
      <c r="BP795" s="105"/>
      <c r="BQ795" s="71"/>
      <c r="BR795" s="105"/>
      <c r="BS795" s="96"/>
      <c r="BV795" s="97"/>
    </row>
    <row r="796">
      <c r="D796" s="96"/>
      <c r="G796" s="97"/>
      <c r="R796" s="98"/>
      <c r="BJ796" s="97"/>
      <c r="BO796" s="71"/>
      <c r="BP796" s="105"/>
      <c r="BQ796" s="71"/>
      <c r="BR796" s="105"/>
      <c r="BS796" s="96"/>
      <c r="BV796" s="97"/>
    </row>
    <row r="797">
      <c r="D797" s="96"/>
      <c r="G797" s="97"/>
      <c r="R797" s="98"/>
      <c r="BJ797" s="97"/>
      <c r="BO797" s="71"/>
      <c r="BP797" s="105"/>
      <c r="BQ797" s="71"/>
      <c r="BR797" s="105"/>
      <c r="BS797" s="96"/>
      <c r="BV797" s="97"/>
    </row>
    <row r="798">
      <c r="D798" s="96"/>
      <c r="G798" s="97"/>
      <c r="R798" s="98"/>
      <c r="BJ798" s="97"/>
      <c r="BO798" s="71"/>
      <c r="BP798" s="105"/>
      <c r="BQ798" s="71"/>
      <c r="BR798" s="105"/>
      <c r="BS798" s="96"/>
      <c r="BV798" s="97"/>
    </row>
    <row r="799">
      <c r="D799" s="96"/>
      <c r="G799" s="97"/>
      <c r="R799" s="98"/>
      <c r="BJ799" s="97"/>
      <c r="BO799" s="71"/>
      <c r="BP799" s="105"/>
      <c r="BQ799" s="71"/>
      <c r="BR799" s="105"/>
      <c r="BS799" s="96"/>
      <c r="BV799" s="97"/>
    </row>
    <row r="800">
      <c r="D800" s="96"/>
      <c r="G800" s="97"/>
      <c r="R800" s="98"/>
      <c r="BJ800" s="97"/>
      <c r="BO800" s="71"/>
      <c r="BP800" s="105"/>
      <c r="BQ800" s="71"/>
      <c r="BR800" s="105"/>
      <c r="BS800" s="96"/>
      <c r="BV800" s="97"/>
    </row>
    <row r="801">
      <c r="D801" s="96"/>
      <c r="G801" s="97"/>
      <c r="R801" s="98"/>
      <c r="BJ801" s="97"/>
      <c r="BO801" s="71"/>
      <c r="BP801" s="105"/>
      <c r="BQ801" s="71"/>
      <c r="BR801" s="105"/>
      <c r="BS801" s="96"/>
      <c r="BV801" s="97"/>
    </row>
    <row r="802">
      <c r="D802" s="96"/>
      <c r="G802" s="97"/>
      <c r="R802" s="98"/>
      <c r="BJ802" s="97"/>
      <c r="BO802" s="71"/>
      <c r="BP802" s="105"/>
      <c r="BQ802" s="71"/>
      <c r="BR802" s="105"/>
      <c r="BS802" s="96"/>
      <c r="BV802" s="97"/>
    </row>
    <row r="803">
      <c r="D803" s="96"/>
      <c r="G803" s="97"/>
      <c r="R803" s="98"/>
      <c r="BJ803" s="97"/>
      <c r="BO803" s="71"/>
      <c r="BP803" s="105"/>
      <c r="BQ803" s="71"/>
      <c r="BR803" s="105"/>
      <c r="BS803" s="96"/>
      <c r="BV803" s="97"/>
    </row>
    <row r="804">
      <c r="D804" s="96"/>
      <c r="G804" s="97"/>
      <c r="R804" s="98"/>
      <c r="BJ804" s="97"/>
      <c r="BO804" s="71"/>
      <c r="BP804" s="105"/>
      <c r="BQ804" s="71"/>
      <c r="BR804" s="105"/>
      <c r="BS804" s="96"/>
      <c r="BV804" s="97"/>
    </row>
    <row r="805">
      <c r="D805" s="96"/>
      <c r="G805" s="97"/>
      <c r="R805" s="98"/>
      <c r="BJ805" s="97"/>
      <c r="BO805" s="71"/>
      <c r="BP805" s="105"/>
      <c r="BQ805" s="71"/>
      <c r="BR805" s="105"/>
      <c r="BS805" s="96"/>
      <c r="BV805" s="97"/>
    </row>
    <row r="806">
      <c r="D806" s="96"/>
      <c r="G806" s="97"/>
      <c r="R806" s="98"/>
      <c r="BJ806" s="97"/>
      <c r="BO806" s="71"/>
      <c r="BP806" s="105"/>
      <c r="BQ806" s="71"/>
      <c r="BR806" s="105"/>
      <c r="BS806" s="96"/>
      <c r="BV806" s="97"/>
    </row>
    <row r="807">
      <c r="D807" s="96"/>
      <c r="G807" s="97"/>
      <c r="R807" s="98"/>
      <c r="BJ807" s="97"/>
      <c r="BO807" s="71"/>
      <c r="BP807" s="105"/>
      <c r="BQ807" s="71"/>
      <c r="BR807" s="105"/>
      <c r="BS807" s="96"/>
      <c r="BV807" s="97"/>
    </row>
    <row r="808">
      <c r="D808" s="96"/>
      <c r="G808" s="97"/>
      <c r="R808" s="98"/>
      <c r="BJ808" s="97"/>
      <c r="BO808" s="71"/>
      <c r="BP808" s="105"/>
      <c r="BQ808" s="71"/>
      <c r="BR808" s="105"/>
      <c r="BS808" s="96"/>
      <c r="BV808" s="97"/>
    </row>
    <row r="809">
      <c r="D809" s="96"/>
      <c r="G809" s="97"/>
      <c r="R809" s="98"/>
      <c r="BJ809" s="97"/>
      <c r="BO809" s="71"/>
      <c r="BP809" s="105"/>
      <c r="BQ809" s="71"/>
      <c r="BR809" s="105"/>
      <c r="BS809" s="96"/>
      <c r="BV809" s="97"/>
    </row>
    <row r="810">
      <c r="D810" s="96"/>
      <c r="G810" s="97"/>
      <c r="R810" s="98"/>
      <c r="BJ810" s="97"/>
      <c r="BO810" s="71"/>
      <c r="BP810" s="105"/>
      <c r="BQ810" s="71"/>
      <c r="BR810" s="105"/>
      <c r="BS810" s="96"/>
      <c r="BV810" s="97"/>
    </row>
    <row r="811">
      <c r="D811" s="96"/>
      <c r="G811" s="97"/>
      <c r="R811" s="98"/>
      <c r="BJ811" s="97"/>
      <c r="BO811" s="71"/>
      <c r="BP811" s="105"/>
      <c r="BQ811" s="71"/>
      <c r="BR811" s="105"/>
      <c r="BS811" s="96"/>
      <c r="BV811" s="97"/>
    </row>
    <row r="812">
      <c r="D812" s="96"/>
      <c r="G812" s="97"/>
      <c r="R812" s="98"/>
      <c r="BJ812" s="97"/>
      <c r="BO812" s="71"/>
      <c r="BP812" s="105"/>
      <c r="BQ812" s="71"/>
      <c r="BR812" s="105"/>
      <c r="BS812" s="96"/>
      <c r="BV812" s="97"/>
    </row>
    <row r="813">
      <c r="D813" s="96"/>
      <c r="G813" s="97"/>
      <c r="R813" s="98"/>
      <c r="BJ813" s="97"/>
      <c r="BO813" s="71"/>
      <c r="BP813" s="105"/>
      <c r="BQ813" s="71"/>
      <c r="BR813" s="105"/>
      <c r="BS813" s="96"/>
      <c r="BV813" s="97"/>
    </row>
    <row r="814">
      <c r="D814" s="96"/>
      <c r="G814" s="97"/>
      <c r="R814" s="98"/>
      <c r="BJ814" s="97"/>
      <c r="BO814" s="71"/>
      <c r="BP814" s="105"/>
      <c r="BQ814" s="71"/>
      <c r="BR814" s="105"/>
      <c r="BS814" s="96"/>
      <c r="BV814" s="97"/>
    </row>
    <row r="815">
      <c r="D815" s="96"/>
      <c r="G815" s="97"/>
      <c r="R815" s="98"/>
      <c r="BJ815" s="97"/>
      <c r="BO815" s="71"/>
      <c r="BP815" s="105"/>
      <c r="BQ815" s="71"/>
      <c r="BR815" s="105"/>
      <c r="BS815" s="96"/>
      <c r="BV815" s="97"/>
    </row>
    <row r="816">
      <c r="D816" s="96"/>
      <c r="G816" s="97"/>
      <c r="R816" s="98"/>
      <c r="BJ816" s="97"/>
      <c r="BO816" s="71"/>
      <c r="BP816" s="105"/>
      <c r="BQ816" s="71"/>
      <c r="BR816" s="105"/>
      <c r="BS816" s="96"/>
      <c r="BV816" s="97"/>
    </row>
    <row r="817">
      <c r="D817" s="96"/>
      <c r="G817" s="97"/>
      <c r="R817" s="98"/>
      <c r="BJ817" s="97"/>
      <c r="BO817" s="71"/>
      <c r="BP817" s="105"/>
      <c r="BQ817" s="71"/>
      <c r="BR817" s="105"/>
      <c r="BS817" s="96"/>
      <c r="BV817" s="97"/>
    </row>
    <row r="818">
      <c r="D818" s="96"/>
      <c r="G818" s="97"/>
      <c r="R818" s="98"/>
      <c r="BJ818" s="97"/>
      <c r="BO818" s="71"/>
      <c r="BP818" s="105"/>
      <c r="BQ818" s="71"/>
      <c r="BR818" s="105"/>
      <c r="BS818" s="96"/>
      <c r="BV818" s="97"/>
    </row>
    <row r="819">
      <c r="D819" s="96"/>
      <c r="G819" s="97"/>
      <c r="R819" s="98"/>
      <c r="BJ819" s="97"/>
      <c r="BO819" s="71"/>
      <c r="BP819" s="105"/>
      <c r="BQ819" s="71"/>
      <c r="BR819" s="105"/>
      <c r="BS819" s="96"/>
      <c r="BV819" s="97"/>
    </row>
    <row r="820">
      <c r="D820" s="96"/>
      <c r="G820" s="97"/>
      <c r="R820" s="98"/>
      <c r="BJ820" s="97"/>
      <c r="BO820" s="71"/>
      <c r="BP820" s="105"/>
      <c r="BQ820" s="71"/>
      <c r="BR820" s="105"/>
      <c r="BS820" s="96"/>
      <c r="BV820" s="97"/>
    </row>
    <row r="821">
      <c r="D821" s="96"/>
      <c r="G821" s="97"/>
      <c r="R821" s="98"/>
      <c r="BJ821" s="97"/>
      <c r="BO821" s="71"/>
      <c r="BP821" s="105"/>
      <c r="BQ821" s="71"/>
      <c r="BR821" s="105"/>
      <c r="BS821" s="96"/>
      <c r="BV821" s="97"/>
    </row>
    <row r="822">
      <c r="D822" s="96"/>
      <c r="G822" s="97"/>
      <c r="R822" s="98"/>
      <c r="BJ822" s="97"/>
      <c r="BO822" s="71"/>
      <c r="BP822" s="105"/>
      <c r="BQ822" s="71"/>
      <c r="BR822" s="105"/>
      <c r="BS822" s="96"/>
      <c r="BV822" s="97"/>
    </row>
    <row r="823">
      <c r="D823" s="96"/>
      <c r="G823" s="97"/>
      <c r="R823" s="98"/>
      <c r="BJ823" s="97"/>
      <c r="BO823" s="71"/>
      <c r="BP823" s="105"/>
      <c r="BQ823" s="71"/>
      <c r="BR823" s="105"/>
      <c r="BS823" s="96"/>
      <c r="BV823" s="97"/>
    </row>
    <row r="824">
      <c r="D824" s="96"/>
      <c r="G824" s="97"/>
      <c r="R824" s="98"/>
      <c r="BJ824" s="97"/>
      <c r="BO824" s="71"/>
      <c r="BP824" s="105"/>
      <c r="BQ824" s="71"/>
      <c r="BR824" s="105"/>
      <c r="BS824" s="96"/>
      <c r="BV824" s="97"/>
    </row>
    <row r="825">
      <c r="D825" s="96"/>
      <c r="G825" s="97"/>
      <c r="R825" s="98"/>
      <c r="BJ825" s="97"/>
      <c r="BO825" s="71"/>
      <c r="BP825" s="105"/>
      <c r="BQ825" s="71"/>
      <c r="BR825" s="105"/>
      <c r="BS825" s="96"/>
      <c r="BV825" s="97"/>
    </row>
    <row r="826">
      <c r="D826" s="96"/>
      <c r="G826" s="97"/>
      <c r="R826" s="98"/>
      <c r="BJ826" s="97"/>
      <c r="BO826" s="71"/>
      <c r="BP826" s="105"/>
      <c r="BQ826" s="71"/>
      <c r="BR826" s="105"/>
      <c r="BS826" s="96"/>
      <c r="BV826" s="97"/>
    </row>
    <row r="827">
      <c r="D827" s="96"/>
      <c r="G827" s="97"/>
      <c r="R827" s="98"/>
      <c r="BJ827" s="97"/>
      <c r="BO827" s="71"/>
      <c r="BP827" s="105"/>
      <c r="BQ827" s="71"/>
      <c r="BR827" s="105"/>
      <c r="BS827" s="96"/>
      <c r="BV827" s="97"/>
    </row>
    <row r="828">
      <c r="D828" s="96"/>
      <c r="G828" s="97"/>
      <c r="R828" s="98"/>
      <c r="BJ828" s="97"/>
      <c r="BO828" s="71"/>
      <c r="BP828" s="105"/>
      <c r="BQ828" s="71"/>
      <c r="BR828" s="105"/>
      <c r="BS828" s="96"/>
      <c r="BV828" s="97"/>
    </row>
    <row r="829">
      <c r="D829" s="96"/>
      <c r="G829" s="97"/>
      <c r="R829" s="98"/>
      <c r="BJ829" s="97"/>
      <c r="BO829" s="71"/>
      <c r="BP829" s="105"/>
      <c r="BQ829" s="71"/>
      <c r="BR829" s="105"/>
      <c r="BS829" s="96"/>
      <c r="BV829" s="97"/>
    </row>
    <row r="830">
      <c r="D830" s="96"/>
      <c r="G830" s="97"/>
      <c r="R830" s="98"/>
      <c r="BJ830" s="97"/>
      <c r="BO830" s="71"/>
      <c r="BP830" s="105"/>
      <c r="BQ830" s="71"/>
      <c r="BR830" s="105"/>
      <c r="BS830" s="96"/>
      <c r="BV830" s="97"/>
    </row>
    <row r="831">
      <c r="D831" s="96"/>
      <c r="G831" s="97"/>
      <c r="R831" s="98"/>
      <c r="BJ831" s="97"/>
      <c r="BO831" s="71"/>
      <c r="BP831" s="105"/>
      <c r="BQ831" s="71"/>
      <c r="BR831" s="105"/>
      <c r="BS831" s="96"/>
      <c r="BV831" s="97"/>
    </row>
    <row r="832">
      <c r="D832" s="96"/>
      <c r="G832" s="97"/>
      <c r="R832" s="98"/>
      <c r="BJ832" s="97"/>
      <c r="BO832" s="71"/>
      <c r="BP832" s="105"/>
      <c r="BQ832" s="71"/>
      <c r="BR832" s="105"/>
      <c r="BS832" s="96"/>
      <c r="BV832" s="97"/>
    </row>
    <row r="833">
      <c r="D833" s="96"/>
      <c r="G833" s="97"/>
      <c r="R833" s="98"/>
      <c r="BJ833" s="97"/>
      <c r="BO833" s="71"/>
      <c r="BP833" s="105"/>
      <c r="BQ833" s="71"/>
      <c r="BR833" s="105"/>
      <c r="BS833" s="96"/>
      <c r="BV833" s="97"/>
    </row>
    <row r="834">
      <c r="D834" s="96"/>
      <c r="G834" s="97"/>
      <c r="R834" s="98"/>
      <c r="BJ834" s="97"/>
      <c r="BO834" s="71"/>
      <c r="BP834" s="105"/>
      <c r="BQ834" s="71"/>
      <c r="BR834" s="105"/>
      <c r="BS834" s="96"/>
      <c r="BV834" s="97"/>
    </row>
    <row r="835">
      <c r="D835" s="96"/>
      <c r="G835" s="97"/>
      <c r="R835" s="98"/>
      <c r="BJ835" s="97"/>
      <c r="BO835" s="71"/>
      <c r="BP835" s="105"/>
      <c r="BQ835" s="71"/>
      <c r="BR835" s="105"/>
      <c r="BS835" s="96"/>
      <c r="BV835" s="97"/>
    </row>
    <row r="836">
      <c r="D836" s="96"/>
      <c r="G836" s="97"/>
      <c r="R836" s="98"/>
      <c r="BJ836" s="97"/>
      <c r="BO836" s="71"/>
      <c r="BP836" s="105"/>
      <c r="BQ836" s="71"/>
      <c r="BR836" s="105"/>
      <c r="BS836" s="96"/>
      <c r="BV836" s="97"/>
    </row>
    <row r="837">
      <c r="D837" s="96"/>
      <c r="G837" s="97"/>
      <c r="R837" s="98"/>
      <c r="BJ837" s="97"/>
      <c r="BO837" s="71"/>
      <c r="BP837" s="105"/>
      <c r="BQ837" s="71"/>
      <c r="BR837" s="105"/>
      <c r="BS837" s="96"/>
      <c r="BV837" s="97"/>
    </row>
    <row r="838">
      <c r="D838" s="96"/>
      <c r="G838" s="97"/>
      <c r="R838" s="98"/>
      <c r="BJ838" s="97"/>
      <c r="BO838" s="71"/>
      <c r="BP838" s="105"/>
      <c r="BQ838" s="71"/>
      <c r="BR838" s="105"/>
      <c r="BS838" s="96"/>
      <c r="BV838" s="97"/>
    </row>
    <row r="839">
      <c r="D839" s="96"/>
      <c r="G839" s="97"/>
      <c r="R839" s="98"/>
      <c r="BJ839" s="97"/>
      <c r="BO839" s="71"/>
      <c r="BP839" s="105"/>
      <c r="BQ839" s="71"/>
      <c r="BR839" s="105"/>
      <c r="BS839" s="96"/>
      <c r="BV839" s="97"/>
    </row>
    <row r="840">
      <c r="D840" s="96"/>
      <c r="G840" s="97"/>
      <c r="R840" s="98"/>
      <c r="BJ840" s="97"/>
      <c r="BO840" s="71"/>
      <c r="BP840" s="105"/>
      <c r="BQ840" s="71"/>
      <c r="BR840" s="105"/>
      <c r="BS840" s="96"/>
      <c r="BV840" s="97"/>
    </row>
    <row r="841">
      <c r="D841" s="96"/>
      <c r="G841" s="97"/>
      <c r="R841" s="98"/>
      <c r="BJ841" s="97"/>
      <c r="BO841" s="71"/>
      <c r="BP841" s="105"/>
      <c r="BQ841" s="71"/>
      <c r="BR841" s="105"/>
      <c r="BS841" s="96"/>
      <c r="BV841" s="97"/>
    </row>
    <row r="842">
      <c r="D842" s="96"/>
      <c r="G842" s="97"/>
      <c r="R842" s="98"/>
      <c r="BJ842" s="97"/>
      <c r="BO842" s="71"/>
      <c r="BP842" s="105"/>
      <c r="BQ842" s="71"/>
      <c r="BR842" s="105"/>
      <c r="BS842" s="96"/>
      <c r="BV842" s="97"/>
    </row>
    <row r="843">
      <c r="D843" s="96"/>
      <c r="G843" s="97"/>
      <c r="R843" s="98"/>
      <c r="BJ843" s="97"/>
      <c r="BO843" s="71"/>
      <c r="BP843" s="105"/>
      <c r="BQ843" s="71"/>
      <c r="BR843" s="105"/>
      <c r="BS843" s="96"/>
      <c r="BV843" s="97"/>
    </row>
    <row r="844">
      <c r="D844" s="96"/>
      <c r="G844" s="97"/>
      <c r="R844" s="98"/>
      <c r="BJ844" s="97"/>
      <c r="BO844" s="71"/>
      <c r="BP844" s="105"/>
      <c r="BQ844" s="71"/>
      <c r="BR844" s="105"/>
      <c r="BS844" s="96"/>
      <c r="BV844" s="97"/>
    </row>
    <row r="845">
      <c r="D845" s="96"/>
      <c r="G845" s="97"/>
      <c r="R845" s="98"/>
      <c r="BJ845" s="97"/>
      <c r="BO845" s="71"/>
      <c r="BP845" s="105"/>
      <c r="BQ845" s="71"/>
      <c r="BR845" s="105"/>
      <c r="BS845" s="96"/>
      <c r="BV845" s="97"/>
    </row>
    <row r="846">
      <c r="D846" s="96"/>
      <c r="G846" s="97"/>
      <c r="R846" s="98"/>
      <c r="BJ846" s="97"/>
      <c r="BO846" s="71"/>
      <c r="BP846" s="105"/>
      <c r="BQ846" s="71"/>
      <c r="BR846" s="105"/>
      <c r="BS846" s="96"/>
      <c r="BV846" s="97"/>
    </row>
    <row r="847">
      <c r="D847" s="96"/>
      <c r="G847" s="97"/>
      <c r="R847" s="98"/>
      <c r="BJ847" s="97"/>
      <c r="BO847" s="71"/>
      <c r="BP847" s="105"/>
      <c r="BQ847" s="71"/>
      <c r="BR847" s="105"/>
      <c r="BS847" s="96"/>
      <c r="BV847" s="97"/>
    </row>
    <row r="848">
      <c r="D848" s="96"/>
      <c r="G848" s="97"/>
      <c r="R848" s="98"/>
      <c r="BJ848" s="97"/>
      <c r="BO848" s="71"/>
      <c r="BP848" s="105"/>
      <c r="BQ848" s="71"/>
      <c r="BR848" s="105"/>
      <c r="BS848" s="96"/>
      <c r="BV848" s="97"/>
    </row>
    <row r="849">
      <c r="D849" s="96"/>
      <c r="G849" s="97"/>
      <c r="R849" s="98"/>
      <c r="BJ849" s="97"/>
      <c r="BO849" s="71"/>
      <c r="BP849" s="105"/>
      <c r="BQ849" s="71"/>
      <c r="BR849" s="105"/>
      <c r="BS849" s="96"/>
      <c r="BV849" s="97"/>
    </row>
    <row r="850">
      <c r="D850" s="96"/>
      <c r="G850" s="97"/>
      <c r="R850" s="98"/>
      <c r="BJ850" s="97"/>
      <c r="BO850" s="71"/>
      <c r="BP850" s="105"/>
      <c r="BQ850" s="71"/>
      <c r="BR850" s="105"/>
      <c r="BS850" s="96"/>
      <c r="BV850" s="97"/>
    </row>
    <row r="851">
      <c r="D851" s="96"/>
      <c r="G851" s="97"/>
      <c r="R851" s="98"/>
      <c r="BJ851" s="97"/>
      <c r="BO851" s="71"/>
      <c r="BP851" s="105"/>
      <c r="BQ851" s="71"/>
      <c r="BR851" s="105"/>
      <c r="BS851" s="96"/>
      <c r="BV851" s="97"/>
    </row>
    <row r="852">
      <c r="D852" s="96"/>
      <c r="G852" s="97"/>
      <c r="R852" s="98"/>
      <c r="BJ852" s="97"/>
      <c r="BO852" s="71"/>
      <c r="BP852" s="105"/>
      <c r="BQ852" s="71"/>
      <c r="BR852" s="105"/>
      <c r="BS852" s="96"/>
      <c r="BV852" s="97"/>
    </row>
    <row r="853">
      <c r="D853" s="96"/>
      <c r="G853" s="97"/>
      <c r="R853" s="98"/>
      <c r="BJ853" s="97"/>
      <c r="BO853" s="71"/>
      <c r="BP853" s="105"/>
      <c r="BQ853" s="71"/>
      <c r="BR853" s="105"/>
      <c r="BS853" s="96"/>
      <c r="BV853" s="97"/>
    </row>
    <row r="854">
      <c r="D854" s="96"/>
      <c r="G854" s="97"/>
      <c r="R854" s="98"/>
      <c r="BJ854" s="97"/>
      <c r="BO854" s="71"/>
      <c r="BP854" s="105"/>
      <c r="BQ854" s="71"/>
      <c r="BR854" s="105"/>
      <c r="BS854" s="96"/>
      <c r="BV854" s="97"/>
    </row>
    <row r="855">
      <c r="D855" s="96"/>
      <c r="G855" s="97"/>
      <c r="R855" s="98"/>
      <c r="BJ855" s="97"/>
      <c r="BO855" s="71"/>
      <c r="BP855" s="105"/>
      <c r="BQ855" s="71"/>
      <c r="BR855" s="105"/>
      <c r="BS855" s="96"/>
      <c r="BV855" s="97"/>
    </row>
    <row r="856">
      <c r="D856" s="96"/>
      <c r="G856" s="97"/>
      <c r="R856" s="98"/>
      <c r="BJ856" s="97"/>
      <c r="BO856" s="71"/>
      <c r="BP856" s="105"/>
      <c r="BQ856" s="71"/>
      <c r="BR856" s="105"/>
      <c r="BS856" s="96"/>
      <c r="BV856" s="97"/>
    </row>
    <row r="857">
      <c r="D857" s="96"/>
      <c r="G857" s="97"/>
      <c r="R857" s="98"/>
      <c r="BJ857" s="97"/>
      <c r="BO857" s="71"/>
      <c r="BP857" s="105"/>
      <c r="BQ857" s="71"/>
      <c r="BR857" s="105"/>
      <c r="BS857" s="96"/>
      <c r="BV857" s="97"/>
    </row>
    <row r="858">
      <c r="D858" s="96"/>
      <c r="G858" s="97"/>
      <c r="R858" s="98"/>
      <c r="BJ858" s="97"/>
      <c r="BO858" s="71"/>
      <c r="BP858" s="105"/>
      <c r="BQ858" s="71"/>
      <c r="BR858" s="105"/>
      <c r="BS858" s="96"/>
      <c r="BV858" s="97"/>
    </row>
    <row r="859">
      <c r="D859" s="96"/>
      <c r="G859" s="97"/>
      <c r="R859" s="98"/>
      <c r="BJ859" s="97"/>
      <c r="BO859" s="71"/>
      <c r="BP859" s="105"/>
      <c r="BQ859" s="71"/>
      <c r="BR859" s="105"/>
      <c r="BS859" s="96"/>
      <c r="BV859" s="97"/>
    </row>
    <row r="860">
      <c r="D860" s="96"/>
      <c r="G860" s="97"/>
      <c r="R860" s="98"/>
      <c r="BJ860" s="97"/>
      <c r="BO860" s="71"/>
      <c r="BP860" s="105"/>
      <c r="BQ860" s="71"/>
      <c r="BR860" s="105"/>
      <c r="BS860" s="96"/>
      <c r="BV860" s="97"/>
    </row>
    <row r="861">
      <c r="D861" s="96"/>
      <c r="G861" s="97"/>
      <c r="R861" s="98"/>
      <c r="BJ861" s="97"/>
      <c r="BO861" s="71"/>
      <c r="BP861" s="105"/>
      <c r="BQ861" s="71"/>
      <c r="BR861" s="105"/>
      <c r="BS861" s="96"/>
      <c r="BV861" s="97"/>
    </row>
    <row r="862">
      <c r="D862" s="96"/>
      <c r="G862" s="97"/>
      <c r="R862" s="98"/>
      <c r="BJ862" s="97"/>
      <c r="BO862" s="71"/>
      <c r="BP862" s="105"/>
      <c r="BQ862" s="71"/>
      <c r="BR862" s="105"/>
      <c r="BS862" s="96"/>
      <c r="BV862" s="97"/>
    </row>
    <row r="863">
      <c r="D863" s="96"/>
      <c r="G863" s="97"/>
      <c r="R863" s="98"/>
      <c r="BJ863" s="97"/>
      <c r="BO863" s="71"/>
      <c r="BP863" s="105"/>
      <c r="BQ863" s="71"/>
      <c r="BR863" s="105"/>
      <c r="BS863" s="96"/>
      <c r="BV863" s="97"/>
    </row>
    <row r="864">
      <c r="D864" s="96"/>
      <c r="G864" s="97"/>
      <c r="R864" s="98"/>
      <c r="BJ864" s="97"/>
      <c r="BO864" s="71"/>
      <c r="BP864" s="105"/>
      <c r="BQ864" s="71"/>
      <c r="BR864" s="105"/>
      <c r="BS864" s="96"/>
      <c r="BV864" s="97"/>
    </row>
    <row r="865">
      <c r="D865" s="96"/>
      <c r="G865" s="97"/>
      <c r="R865" s="98"/>
      <c r="BJ865" s="97"/>
      <c r="BO865" s="71"/>
      <c r="BP865" s="105"/>
      <c r="BQ865" s="71"/>
      <c r="BR865" s="105"/>
      <c r="BS865" s="96"/>
      <c r="BV865" s="97"/>
    </row>
    <row r="866">
      <c r="D866" s="96"/>
      <c r="G866" s="97"/>
      <c r="R866" s="98"/>
      <c r="BJ866" s="97"/>
      <c r="BO866" s="71"/>
      <c r="BP866" s="105"/>
      <c r="BQ866" s="71"/>
      <c r="BR866" s="105"/>
      <c r="BS866" s="96"/>
      <c r="BV866" s="97"/>
    </row>
    <row r="867">
      <c r="D867" s="96"/>
      <c r="G867" s="97"/>
      <c r="R867" s="98"/>
      <c r="BJ867" s="97"/>
      <c r="BO867" s="71"/>
      <c r="BP867" s="105"/>
      <c r="BQ867" s="71"/>
      <c r="BR867" s="105"/>
      <c r="BS867" s="96"/>
      <c r="BV867" s="97"/>
    </row>
    <row r="868">
      <c r="D868" s="96"/>
      <c r="G868" s="97"/>
      <c r="R868" s="98"/>
      <c r="BJ868" s="97"/>
      <c r="BO868" s="71"/>
      <c r="BP868" s="105"/>
      <c r="BQ868" s="71"/>
      <c r="BR868" s="105"/>
      <c r="BS868" s="96"/>
      <c r="BV868" s="97"/>
    </row>
    <row r="869">
      <c r="D869" s="96"/>
      <c r="G869" s="97"/>
      <c r="R869" s="98"/>
      <c r="BJ869" s="97"/>
      <c r="BO869" s="71"/>
      <c r="BP869" s="105"/>
      <c r="BQ869" s="71"/>
      <c r="BR869" s="105"/>
      <c r="BS869" s="96"/>
      <c r="BV869" s="97"/>
    </row>
    <row r="870">
      <c r="D870" s="96"/>
      <c r="G870" s="97"/>
      <c r="R870" s="98"/>
      <c r="BJ870" s="97"/>
      <c r="BO870" s="71"/>
      <c r="BP870" s="105"/>
      <c r="BQ870" s="71"/>
      <c r="BR870" s="105"/>
      <c r="BS870" s="96"/>
      <c r="BV870" s="97"/>
    </row>
    <row r="871">
      <c r="D871" s="96"/>
      <c r="G871" s="97"/>
      <c r="R871" s="98"/>
      <c r="BJ871" s="97"/>
      <c r="BO871" s="71"/>
      <c r="BP871" s="105"/>
      <c r="BQ871" s="71"/>
      <c r="BR871" s="105"/>
      <c r="BS871" s="96"/>
      <c r="BV871" s="97"/>
    </row>
    <row r="872">
      <c r="D872" s="96"/>
      <c r="G872" s="97"/>
      <c r="R872" s="98"/>
      <c r="BJ872" s="97"/>
      <c r="BO872" s="71"/>
      <c r="BP872" s="105"/>
      <c r="BQ872" s="71"/>
      <c r="BR872" s="105"/>
      <c r="BS872" s="96"/>
      <c r="BV872" s="97"/>
    </row>
    <row r="873">
      <c r="D873" s="96"/>
      <c r="G873" s="97"/>
      <c r="R873" s="98"/>
      <c r="BJ873" s="97"/>
      <c r="BO873" s="71"/>
      <c r="BP873" s="105"/>
      <c r="BQ873" s="71"/>
      <c r="BR873" s="105"/>
      <c r="BS873" s="96"/>
      <c r="BV873" s="97"/>
    </row>
    <row r="874">
      <c r="D874" s="96"/>
      <c r="G874" s="97"/>
      <c r="R874" s="98"/>
      <c r="BJ874" s="97"/>
      <c r="BO874" s="71"/>
      <c r="BP874" s="105"/>
      <c r="BQ874" s="71"/>
      <c r="BR874" s="105"/>
      <c r="BS874" s="96"/>
      <c r="BV874" s="97"/>
    </row>
    <row r="875">
      <c r="D875" s="96"/>
      <c r="G875" s="97"/>
      <c r="R875" s="98"/>
      <c r="BJ875" s="97"/>
      <c r="BO875" s="71"/>
      <c r="BP875" s="105"/>
      <c r="BQ875" s="71"/>
      <c r="BR875" s="105"/>
      <c r="BS875" s="96"/>
      <c r="BV875" s="97"/>
    </row>
    <row r="876">
      <c r="D876" s="96"/>
      <c r="G876" s="97"/>
      <c r="R876" s="98"/>
      <c r="BJ876" s="97"/>
      <c r="BO876" s="71"/>
      <c r="BP876" s="105"/>
      <c r="BQ876" s="71"/>
      <c r="BR876" s="105"/>
      <c r="BS876" s="96"/>
      <c r="BV876" s="97"/>
    </row>
    <row r="877">
      <c r="D877" s="96"/>
      <c r="G877" s="97"/>
      <c r="R877" s="98"/>
      <c r="BJ877" s="97"/>
      <c r="BO877" s="71"/>
      <c r="BP877" s="105"/>
      <c r="BQ877" s="71"/>
      <c r="BR877" s="105"/>
      <c r="BS877" s="96"/>
      <c r="BV877" s="97"/>
    </row>
    <row r="878">
      <c r="D878" s="96"/>
      <c r="G878" s="97"/>
      <c r="R878" s="98"/>
      <c r="BJ878" s="97"/>
      <c r="BO878" s="71"/>
      <c r="BP878" s="105"/>
      <c r="BQ878" s="71"/>
      <c r="BR878" s="105"/>
      <c r="BS878" s="96"/>
      <c r="BV878" s="97"/>
    </row>
    <row r="879">
      <c r="D879" s="96"/>
      <c r="G879" s="97"/>
      <c r="R879" s="98"/>
      <c r="BJ879" s="97"/>
      <c r="BO879" s="71"/>
      <c r="BP879" s="105"/>
      <c r="BQ879" s="71"/>
      <c r="BR879" s="105"/>
      <c r="BS879" s="96"/>
      <c r="BV879" s="97"/>
    </row>
    <row r="880">
      <c r="D880" s="96"/>
      <c r="G880" s="97"/>
      <c r="R880" s="98"/>
      <c r="BJ880" s="97"/>
      <c r="BO880" s="71"/>
      <c r="BP880" s="105"/>
      <c r="BQ880" s="71"/>
      <c r="BR880" s="105"/>
      <c r="BS880" s="96"/>
      <c r="BV880" s="97"/>
    </row>
    <row r="881">
      <c r="D881" s="96"/>
      <c r="G881" s="97"/>
      <c r="R881" s="98"/>
      <c r="BJ881" s="97"/>
      <c r="BO881" s="71"/>
      <c r="BP881" s="105"/>
      <c r="BQ881" s="71"/>
      <c r="BR881" s="105"/>
      <c r="BS881" s="96"/>
      <c r="BV881" s="97"/>
    </row>
    <row r="882">
      <c r="D882" s="96"/>
      <c r="G882" s="97"/>
      <c r="R882" s="98"/>
      <c r="BJ882" s="97"/>
      <c r="BO882" s="71"/>
      <c r="BP882" s="105"/>
      <c r="BQ882" s="71"/>
      <c r="BR882" s="105"/>
      <c r="BS882" s="96"/>
      <c r="BV882" s="97"/>
    </row>
    <row r="883">
      <c r="D883" s="96"/>
      <c r="G883" s="97"/>
      <c r="R883" s="98"/>
      <c r="BJ883" s="97"/>
      <c r="BO883" s="71"/>
      <c r="BP883" s="105"/>
      <c r="BQ883" s="71"/>
      <c r="BR883" s="105"/>
      <c r="BS883" s="96"/>
      <c r="BV883" s="97"/>
    </row>
    <row r="884">
      <c r="D884" s="96"/>
      <c r="G884" s="97"/>
      <c r="R884" s="98"/>
      <c r="BJ884" s="97"/>
      <c r="BO884" s="71"/>
      <c r="BP884" s="105"/>
      <c r="BQ884" s="71"/>
      <c r="BR884" s="105"/>
      <c r="BS884" s="96"/>
      <c r="BV884" s="97"/>
    </row>
    <row r="885">
      <c r="D885" s="96"/>
      <c r="G885" s="97"/>
      <c r="R885" s="98"/>
      <c r="BJ885" s="97"/>
      <c r="BO885" s="71"/>
      <c r="BP885" s="105"/>
      <c r="BQ885" s="71"/>
      <c r="BR885" s="105"/>
      <c r="BS885" s="96"/>
      <c r="BV885" s="97"/>
    </row>
    <row r="886">
      <c r="D886" s="96"/>
      <c r="G886" s="97"/>
      <c r="R886" s="98"/>
      <c r="BJ886" s="97"/>
      <c r="BO886" s="71"/>
      <c r="BP886" s="105"/>
      <c r="BQ886" s="71"/>
      <c r="BR886" s="105"/>
      <c r="BS886" s="96"/>
      <c r="BV886" s="97"/>
    </row>
    <row r="887">
      <c r="D887" s="96"/>
      <c r="G887" s="97"/>
      <c r="R887" s="98"/>
      <c r="BJ887" s="97"/>
      <c r="BO887" s="71"/>
      <c r="BP887" s="105"/>
      <c r="BQ887" s="71"/>
      <c r="BR887" s="105"/>
      <c r="BS887" s="96"/>
      <c r="BV887" s="97"/>
    </row>
    <row r="888">
      <c r="D888" s="96"/>
      <c r="G888" s="97"/>
      <c r="R888" s="98"/>
      <c r="BJ888" s="97"/>
      <c r="BO888" s="71"/>
      <c r="BP888" s="105"/>
      <c r="BQ888" s="71"/>
      <c r="BR888" s="105"/>
      <c r="BS888" s="96"/>
      <c r="BV888" s="97"/>
    </row>
    <row r="889">
      <c r="D889" s="96"/>
      <c r="G889" s="97"/>
      <c r="R889" s="98"/>
      <c r="BJ889" s="97"/>
      <c r="BO889" s="71"/>
      <c r="BP889" s="105"/>
      <c r="BQ889" s="71"/>
      <c r="BR889" s="105"/>
      <c r="BS889" s="96"/>
      <c r="BV889" s="97"/>
    </row>
    <row r="890">
      <c r="D890" s="96"/>
      <c r="G890" s="97"/>
      <c r="R890" s="98"/>
      <c r="BJ890" s="97"/>
      <c r="BO890" s="71"/>
      <c r="BP890" s="105"/>
      <c r="BQ890" s="71"/>
      <c r="BR890" s="105"/>
      <c r="BS890" s="96"/>
      <c r="BV890" s="97"/>
    </row>
    <row r="891">
      <c r="D891" s="96"/>
      <c r="G891" s="97"/>
      <c r="R891" s="98"/>
      <c r="BJ891" s="97"/>
      <c r="BO891" s="71"/>
      <c r="BP891" s="105"/>
      <c r="BQ891" s="71"/>
      <c r="BR891" s="105"/>
      <c r="BS891" s="96"/>
      <c r="BV891" s="97"/>
    </row>
    <row r="892">
      <c r="D892" s="96"/>
      <c r="G892" s="97"/>
      <c r="R892" s="98"/>
      <c r="BJ892" s="97"/>
      <c r="BO892" s="71"/>
      <c r="BP892" s="105"/>
      <c r="BQ892" s="71"/>
      <c r="BR892" s="105"/>
      <c r="BS892" s="96"/>
      <c r="BV892" s="97"/>
    </row>
    <row r="893">
      <c r="D893" s="96"/>
      <c r="G893" s="97"/>
      <c r="R893" s="98"/>
      <c r="BJ893" s="97"/>
      <c r="BO893" s="71"/>
      <c r="BP893" s="105"/>
      <c r="BQ893" s="71"/>
      <c r="BR893" s="105"/>
      <c r="BS893" s="96"/>
      <c r="BV893" s="97"/>
    </row>
    <row r="894">
      <c r="D894" s="96"/>
      <c r="G894" s="97"/>
      <c r="R894" s="98"/>
      <c r="BJ894" s="97"/>
      <c r="BO894" s="71"/>
      <c r="BP894" s="105"/>
      <c r="BQ894" s="71"/>
      <c r="BR894" s="105"/>
      <c r="BS894" s="96"/>
      <c r="BV894" s="97"/>
    </row>
    <row r="895">
      <c r="D895" s="96"/>
      <c r="G895" s="97"/>
      <c r="R895" s="98"/>
      <c r="BJ895" s="97"/>
      <c r="BO895" s="71"/>
      <c r="BP895" s="105"/>
      <c r="BQ895" s="71"/>
      <c r="BR895" s="105"/>
      <c r="BS895" s="96"/>
      <c r="BV895" s="97"/>
    </row>
    <row r="896">
      <c r="D896" s="96"/>
      <c r="G896" s="97"/>
      <c r="R896" s="98"/>
      <c r="BJ896" s="97"/>
      <c r="BO896" s="71"/>
      <c r="BP896" s="105"/>
      <c r="BQ896" s="71"/>
      <c r="BR896" s="105"/>
      <c r="BS896" s="96"/>
      <c r="BV896" s="97"/>
    </row>
    <row r="897">
      <c r="D897" s="96"/>
      <c r="G897" s="97"/>
      <c r="R897" s="98"/>
      <c r="BJ897" s="97"/>
      <c r="BO897" s="71"/>
      <c r="BP897" s="105"/>
      <c r="BQ897" s="71"/>
      <c r="BR897" s="105"/>
      <c r="BS897" s="96"/>
      <c r="BV897" s="97"/>
    </row>
    <row r="898">
      <c r="D898" s="96"/>
      <c r="G898" s="97"/>
      <c r="R898" s="98"/>
      <c r="BJ898" s="97"/>
      <c r="BO898" s="71"/>
      <c r="BP898" s="105"/>
      <c r="BQ898" s="71"/>
      <c r="BR898" s="105"/>
      <c r="BS898" s="96"/>
      <c r="BV898" s="97"/>
    </row>
    <row r="899">
      <c r="D899" s="96"/>
      <c r="G899" s="97"/>
      <c r="R899" s="98"/>
      <c r="BJ899" s="97"/>
      <c r="BO899" s="71"/>
      <c r="BP899" s="105"/>
      <c r="BQ899" s="71"/>
      <c r="BR899" s="105"/>
      <c r="BS899" s="96"/>
      <c r="BV899" s="97"/>
    </row>
    <row r="900">
      <c r="D900" s="96"/>
      <c r="G900" s="97"/>
      <c r="R900" s="98"/>
      <c r="BJ900" s="97"/>
      <c r="BO900" s="71"/>
      <c r="BP900" s="105"/>
      <c r="BQ900" s="71"/>
      <c r="BR900" s="105"/>
      <c r="BS900" s="96"/>
      <c r="BV900" s="97"/>
    </row>
    <row r="901">
      <c r="D901" s="96"/>
      <c r="G901" s="97"/>
      <c r="R901" s="98"/>
      <c r="BJ901" s="97"/>
      <c r="BO901" s="71"/>
      <c r="BP901" s="105"/>
      <c r="BQ901" s="71"/>
      <c r="BR901" s="105"/>
      <c r="BS901" s="96"/>
      <c r="BV901" s="97"/>
    </row>
    <row r="902">
      <c r="D902" s="96"/>
      <c r="G902" s="97"/>
      <c r="R902" s="98"/>
      <c r="BJ902" s="97"/>
      <c r="BO902" s="71"/>
      <c r="BP902" s="105"/>
      <c r="BQ902" s="71"/>
      <c r="BR902" s="105"/>
      <c r="BS902" s="96"/>
      <c r="BV902" s="97"/>
    </row>
    <row r="903">
      <c r="D903" s="96"/>
      <c r="G903" s="97"/>
      <c r="R903" s="98"/>
      <c r="BJ903" s="97"/>
      <c r="BO903" s="71"/>
      <c r="BP903" s="105"/>
      <c r="BQ903" s="71"/>
      <c r="BR903" s="105"/>
      <c r="BS903" s="96"/>
      <c r="BV903" s="97"/>
    </row>
    <row r="904">
      <c r="D904" s="96"/>
      <c r="G904" s="97"/>
      <c r="R904" s="98"/>
      <c r="BJ904" s="97"/>
      <c r="BO904" s="71"/>
      <c r="BP904" s="105"/>
      <c r="BQ904" s="71"/>
      <c r="BR904" s="105"/>
      <c r="BS904" s="96"/>
      <c r="BV904" s="97"/>
    </row>
    <row r="905">
      <c r="D905" s="96"/>
      <c r="G905" s="97"/>
      <c r="R905" s="98"/>
      <c r="BJ905" s="97"/>
      <c r="BO905" s="71"/>
      <c r="BP905" s="105"/>
      <c r="BQ905" s="71"/>
      <c r="BR905" s="105"/>
      <c r="BS905" s="96"/>
      <c r="BV905" s="97"/>
    </row>
    <row r="906">
      <c r="D906" s="96"/>
      <c r="G906" s="97"/>
      <c r="R906" s="98"/>
      <c r="BJ906" s="97"/>
      <c r="BO906" s="71"/>
      <c r="BP906" s="105"/>
      <c r="BQ906" s="71"/>
      <c r="BR906" s="105"/>
      <c r="BS906" s="96"/>
      <c r="BV906" s="97"/>
    </row>
    <row r="907">
      <c r="D907" s="96"/>
      <c r="G907" s="97"/>
      <c r="R907" s="98"/>
      <c r="BJ907" s="97"/>
      <c r="BO907" s="71"/>
      <c r="BP907" s="105"/>
      <c r="BQ907" s="71"/>
      <c r="BR907" s="105"/>
      <c r="BS907" s="96"/>
      <c r="BV907" s="97"/>
    </row>
    <row r="908">
      <c r="D908" s="96"/>
      <c r="G908" s="97"/>
      <c r="R908" s="98"/>
      <c r="BJ908" s="97"/>
      <c r="BO908" s="71"/>
      <c r="BP908" s="105"/>
      <c r="BQ908" s="71"/>
      <c r="BR908" s="105"/>
      <c r="BS908" s="96"/>
      <c r="BV908" s="97"/>
    </row>
    <row r="909">
      <c r="D909" s="96"/>
      <c r="G909" s="97"/>
      <c r="R909" s="98"/>
      <c r="BJ909" s="97"/>
      <c r="BO909" s="71"/>
      <c r="BP909" s="105"/>
      <c r="BQ909" s="71"/>
      <c r="BR909" s="105"/>
      <c r="BS909" s="96"/>
      <c r="BV909" s="97"/>
    </row>
    <row r="910">
      <c r="D910" s="96"/>
      <c r="G910" s="97"/>
      <c r="R910" s="98"/>
      <c r="BJ910" s="97"/>
      <c r="BO910" s="71"/>
      <c r="BP910" s="105"/>
      <c r="BQ910" s="71"/>
      <c r="BR910" s="105"/>
      <c r="BS910" s="96"/>
      <c r="BV910" s="97"/>
    </row>
    <row r="911">
      <c r="D911" s="96"/>
      <c r="G911" s="97"/>
      <c r="R911" s="98"/>
      <c r="BJ911" s="97"/>
      <c r="BO911" s="71"/>
      <c r="BP911" s="105"/>
      <c r="BQ911" s="71"/>
      <c r="BR911" s="105"/>
      <c r="BS911" s="96"/>
      <c r="BV911" s="97"/>
    </row>
    <row r="912">
      <c r="D912" s="96"/>
      <c r="G912" s="97"/>
      <c r="R912" s="98"/>
      <c r="BJ912" s="97"/>
      <c r="BO912" s="71"/>
      <c r="BP912" s="105"/>
      <c r="BQ912" s="71"/>
      <c r="BR912" s="105"/>
      <c r="BS912" s="96"/>
      <c r="BV912" s="97"/>
    </row>
    <row r="913">
      <c r="D913" s="96"/>
      <c r="G913" s="97"/>
      <c r="R913" s="98"/>
      <c r="BJ913" s="97"/>
      <c r="BO913" s="71"/>
      <c r="BP913" s="105"/>
      <c r="BQ913" s="71"/>
      <c r="BR913" s="105"/>
      <c r="BS913" s="96"/>
      <c r="BV913" s="97"/>
    </row>
    <row r="914">
      <c r="D914" s="96"/>
      <c r="G914" s="97"/>
      <c r="R914" s="98"/>
      <c r="BJ914" s="97"/>
      <c r="BO914" s="71"/>
      <c r="BP914" s="105"/>
      <c r="BQ914" s="71"/>
      <c r="BR914" s="105"/>
      <c r="BS914" s="96"/>
      <c r="BV914" s="97"/>
    </row>
    <row r="915">
      <c r="D915" s="96"/>
      <c r="G915" s="97"/>
      <c r="R915" s="98"/>
      <c r="BJ915" s="97"/>
      <c r="BO915" s="71"/>
      <c r="BP915" s="105"/>
      <c r="BQ915" s="71"/>
      <c r="BR915" s="105"/>
      <c r="BS915" s="96"/>
      <c r="BV915" s="97"/>
    </row>
    <row r="916">
      <c r="D916" s="96"/>
      <c r="G916" s="97"/>
      <c r="R916" s="98"/>
      <c r="BJ916" s="97"/>
      <c r="BO916" s="71"/>
      <c r="BP916" s="105"/>
      <c r="BQ916" s="71"/>
      <c r="BR916" s="105"/>
      <c r="BS916" s="96"/>
      <c r="BV916" s="97"/>
    </row>
    <row r="917">
      <c r="D917" s="96"/>
      <c r="G917" s="97"/>
      <c r="R917" s="98"/>
      <c r="BJ917" s="97"/>
      <c r="BO917" s="71"/>
      <c r="BP917" s="105"/>
      <c r="BQ917" s="71"/>
      <c r="BR917" s="105"/>
      <c r="BS917" s="96"/>
      <c r="BV917" s="97"/>
    </row>
    <row r="918">
      <c r="D918" s="96"/>
      <c r="G918" s="97"/>
      <c r="R918" s="98"/>
      <c r="BJ918" s="97"/>
      <c r="BO918" s="71"/>
      <c r="BP918" s="105"/>
      <c r="BQ918" s="71"/>
      <c r="BR918" s="105"/>
      <c r="BS918" s="96"/>
      <c r="BV918" s="97"/>
    </row>
    <row r="919">
      <c r="D919" s="96"/>
      <c r="G919" s="97"/>
      <c r="R919" s="98"/>
      <c r="BJ919" s="97"/>
      <c r="BO919" s="71"/>
      <c r="BP919" s="105"/>
      <c r="BQ919" s="71"/>
      <c r="BR919" s="105"/>
      <c r="BS919" s="96"/>
      <c r="BV919" s="97"/>
    </row>
    <row r="920">
      <c r="D920" s="96"/>
      <c r="G920" s="97"/>
      <c r="R920" s="98"/>
      <c r="BJ920" s="97"/>
      <c r="BO920" s="71"/>
      <c r="BP920" s="105"/>
      <c r="BQ920" s="71"/>
      <c r="BR920" s="105"/>
      <c r="BS920" s="96"/>
      <c r="BV920" s="97"/>
    </row>
    <row r="921">
      <c r="D921" s="96"/>
      <c r="G921" s="97"/>
      <c r="R921" s="98"/>
      <c r="BJ921" s="97"/>
      <c r="BO921" s="71"/>
      <c r="BP921" s="105"/>
      <c r="BQ921" s="71"/>
      <c r="BR921" s="105"/>
      <c r="BS921" s="96"/>
      <c r="BV921" s="97"/>
    </row>
    <row r="922">
      <c r="D922" s="96"/>
      <c r="G922" s="97"/>
      <c r="R922" s="98"/>
      <c r="BJ922" s="97"/>
      <c r="BO922" s="71"/>
      <c r="BP922" s="105"/>
      <c r="BQ922" s="71"/>
      <c r="BR922" s="105"/>
      <c r="BS922" s="96"/>
      <c r="BV922" s="97"/>
    </row>
    <row r="923">
      <c r="D923" s="96"/>
      <c r="G923" s="97"/>
      <c r="R923" s="98"/>
      <c r="BJ923" s="97"/>
      <c r="BO923" s="71"/>
      <c r="BP923" s="105"/>
      <c r="BQ923" s="71"/>
      <c r="BR923" s="105"/>
      <c r="BS923" s="96"/>
      <c r="BV923" s="97"/>
    </row>
    <row r="924">
      <c r="D924" s="106"/>
      <c r="E924" s="107"/>
      <c r="F924" s="107"/>
      <c r="G924" s="108"/>
      <c r="R924" s="98"/>
      <c r="BJ924" s="97"/>
      <c r="BO924" s="71"/>
      <c r="BP924" s="105"/>
      <c r="BQ924" s="71"/>
      <c r="BR924" s="105"/>
      <c r="BS924" s="96"/>
      <c r="BV924" s="97"/>
    </row>
    <row r="925">
      <c r="R925" s="98"/>
      <c r="BO925" s="71"/>
      <c r="BP925" s="105"/>
      <c r="BQ925" s="71"/>
      <c r="BR925" s="105"/>
    </row>
    <row r="926">
      <c r="R926" s="98"/>
      <c r="BO926" s="71"/>
      <c r="BP926" s="105"/>
      <c r="BQ926" s="71"/>
      <c r="BR926" s="105"/>
    </row>
    <row r="927">
      <c r="R927" s="98"/>
      <c r="BO927" s="71"/>
      <c r="BP927" s="105"/>
      <c r="BQ927" s="71"/>
      <c r="BR927" s="105"/>
    </row>
    <row r="928">
      <c r="R928" s="98"/>
      <c r="BO928" s="71"/>
      <c r="BP928" s="105"/>
      <c r="BQ928" s="71"/>
      <c r="BR928" s="105"/>
    </row>
    <row r="929">
      <c r="R929" s="98"/>
      <c r="BO929" s="71"/>
      <c r="BP929" s="105"/>
      <c r="BQ929" s="71"/>
      <c r="BR929" s="105"/>
    </row>
    <row r="930">
      <c r="R930" s="98"/>
      <c r="BO930" s="71"/>
      <c r="BP930" s="105"/>
      <c r="BQ930" s="71"/>
      <c r="BR930" s="105"/>
    </row>
    <row r="931">
      <c r="R931" s="98"/>
      <c r="BO931" s="71"/>
      <c r="BP931" s="105"/>
      <c r="BQ931" s="71"/>
      <c r="BR931" s="105"/>
    </row>
    <row r="932">
      <c r="R932" s="98"/>
      <c r="BO932" s="71"/>
      <c r="BP932" s="105"/>
      <c r="BQ932" s="71"/>
      <c r="BR932" s="105"/>
    </row>
    <row r="933">
      <c r="R933" s="98"/>
      <c r="BO933" s="71"/>
      <c r="BP933" s="105"/>
      <c r="BQ933" s="71"/>
      <c r="BR933" s="105"/>
    </row>
    <row r="934">
      <c r="R934" s="98"/>
      <c r="BO934" s="71"/>
      <c r="BP934" s="105"/>
      <c r="BQ934" s="71"/>
      <c r="BR934" s="105"/>
    </row>
    <row r="935">
      <c r="R935" s="98"/>
      <c r="BO935" s="71"/>
      <c r="BP935" s="105"/>
      <c r="BQ935" s="71"/>
      <c r="BR935" s="105"/>
    </row>
    <row r="936">
      <c r="R936" s="98"/>
      <c r="BO936" s="71"/>
      <c r="BP936" s="105"/>
      <c r="BQ936" s="71"/>
      <c r="BR936" s="105"/>
    </row>
    <row r="937">
      <c r="R937" s="98"/>
      <c r="BO937" s="71"/>
      <c r="BP937" s="105"/>
      <c r="BQ937" s="71"/>
      <c r="BR937" s="105"/>
    </row>
    <row r="938">
      <c r="R938" s="98"/>
      <c r="BO938" s="71"/>
      <c r="BP938" s="105"/>
      <c r="BQ938" s="71"/>
      <c r="BR938" s="105"/>
    </row>
    <row r="939">
      <c r="R939" s="98"/>
      <c r="BO939" s="71"/>
      <c r="BP939" s="105"/>
      <c r="BQ939" s="71"/>
      <c r="BR939" s="105"/>
    </row>
    <row r="940">
      <c r="R940" s="98"/>
      <c r="BO940" s="71"/>
      <c r="BP940" s="105"/>
      <c r="BQ940" s="71"/>
      <c r="BR940" s="105"/>
    </row>
    <row r="941">
      <c r="R941" s="98"/>
      <c r="BO941" s="71"/>
      <c r="BP941" s="105"/>
      <c r="BQ941" s="71"/>
      <c r="BR941" s="105"/>
    </row>
    <row r="942">
      <c r="R942" s="98"/>
      <c r="BO942" s="71"/>
      <c r="BP942" s="105"/>
      <c r="BQ942" s="71"/>
      <c r="BR942" s="105"/>
    </row>
    <row r="943">
      <c r="R943" s="98"/>
      <c r="BO943" s="71"/>
      <c r="BP943" s="105"/>
      <c r="BQ943" s="71"/>
      <c r="BR943" s="105"/>
    </row>
    <row r="944">
      <c r="R944" s="98"/>
      <c r="BO944" s="71"/>
      <c r="BP944" s="105"/>
      <c r="BQ944" s="71"/>
      <c r="BR944" s="105"/>
    </row>
    <row r="945">
      <c r="R945" s="98"/>
      <c r="BO945" s="71"/>
      <c r="BP945" s="105"/>
      <c r="BQ945" s="71"/>
      <c r="BR945" s="105"/>
    </row>
    <row r="946">
      <c r="R946" s="98"/>
      <c r="BO946" s="71"/>
      <c r="BP946" s="105"/>
      <c r="BQ946" s="71"/>
      <c r="BR946" s="105"/>
    </row>
    <row r="947">
      <c r="R947" s="98"/>
      <c r="BO947" s="71"/>
      <c r="BP947" s="105"/>
      <c r="BQ947" s="71"/>
      <c r="BR947" s="105"/>
    </row>
    <row r="948">
      <c r="R948" s="98"/>
      <c r="BO948" s="71"/>
      <c r="BP948" s="105"/>
      <c r="BQ948" s="71"/>
      <c r="BR948" s="105"/>
    </row>
    <row r="949">
      <c r="R949" s="98"/>
      <c r="BO949" s="71"/>
      <c r="BP949" s="105"/>
      <c r="BQ949" s="71"/>
      <c r="BR949" s="105"/>
    </row>
    <row r="950">
      <c r="R950" s="98"/>
      <c r="BO950" s="71"/>
      <c r="BP950" s="105"/>
      <c r="BQ950" s="71"/>
      <c r="BR950" s="105"/>
    </row>
    <row r="951">
      <c r="R951" s="98"/>
      <c r="BO951" s="71"/>
      <c r="BP951" s="105"/>
      <c r="BQ951" s="71"/>
      <c r="BR951" s="105"/>
    </row>
    <row r="952">
      <c r="R952" s="98"/>
      <c r="BO952" s="71"/>
      <c r="BP952" s="105"/>
      <c r="BQ952" s="71"/>
      <c r="BR952" s="105"/>
    </row>
    <row r="953">
      <c r="R953" s="98"/>
      <c r="BO953" s="71"/>
      <c r="BP953" s="239"/>
      <c r="BQ953" s="71"/>
      <c r="BR953" s="105"/>
    </row>
  </sheetData>
  <mergeCells count="32">
    <mergeCell ref="AW1:AW2"/>
    <mergeCell ref="AX1:AX2"/>
    <mergeCell ref="AY1:AY2"/>
    <mergeCell ref="AZ1:AZ2"/>
    <mergeCell ref="BA1:BA2"/>
    <mergeCell ref="BB1:BB2"/>
    <mergeCell ref="BF1:BF3"/>
    <mergeCell ref="BC2:BE2"/>
    <mergeCell ref="D2:G2"/>
    <mergeCell ref="I2:Q2"/>
    <mergeCell ref="S2:AG2"/>
    <mergeCell ref="AH2:AT2"/>
    <mergeCell ref="A1:A3"/>
    <mergeCell ref="B1:B3"/>
    <mergeCell ref="C1:C3"/>
    <mergeCell ref="H1:H3"/>
    <mergeCell ref="R1:R3"/>
    <mergeCell ref="AU1:AU2"/>
    <mergeCell ref="AV1:AV2"/>
    <mergeCell ref="BS2:BS3"/>
    <mergeCell ref="BT2:BT3"/>
    <mergeCell ref="BU2:BU3"/>
    <mergeCell ref="BV2:BV3"/>
    <mergeCell ref="BK3:BL3"/>
    <mergeCell ref="BM3:BN3"/>
    <mergeCell ref="BG1:BG3"/>
    <mergeCell ref="BH1:BJ1"/>
    <mergeCell ref="BK1:BR1"/>
    <mergeCell ref="BS1:BV1"/>
    <mergeCell ref="BK2:BN2"/>
    <mergeCell ref="BO2:BP2"/>
    <mergeCell ref="BQ2:BR2"/>
  </mergeCells>
  <dataValidations>
    <dataValidation type="list" allowBlank="1" showErrorMessage="1" sqref="BP59:BP60 BR60:BR61 BP64 BR64 BP66:BP67 BR66:BR67 BP72:BP73 BR72:BR73 BP117 BR117">
      <formula1>"leve,moderada,severa"</formula1>
    </dataValidation>
    <dataValidation type="list" allowBlank="1" showErrorMessage="1" sqref="BP40 BR40 BP55 BR55 BP71 BR71">
      <formula1>"ausencia,posible,probablemente significativa"</formula1>
    </dataValidation>
    <dataValidation type="list" allowBlank="1" showErrorMessage="1" sqref="BP6 BR6 BP9:BP11 BR9:BR11">
      <formula1>"ausencia,leve,moderada,severa"</formula1>
    </dataValidation>
    <dataValidation type="list" allowBlank="1" showErrorMessage="1" sqref="BP12:BP39 BR12:BR39 BP41 BR41 BP43:BP53 BR43:BR53 BP56 BR56 BP58 BR58:BR59 BP61:BP63 BR62:BR63 BP65 BR65 BP68:BP70 BR68:BR70 BP74:BP116 BR74:BR116 BP118:BP129 BR118:BR129 BP132:BP137 BR132:BR137">
      <formula1>"ausencia,leve,moderada,severa"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142" t="s">
        <v>88</v>
      </c>
      <c r="C2" s="135" t="s">
        <v>90</v>
      </c>
      <c r="D2" s="128"/>
      <c r="E2" s="142" t="s">
        <v>88</v>
      </c>
      <c r="G2" s="135" t="s">
        <v>90</v>
      </c>
      <c r="H2" s="128"/>
    </row>
    <row r="3">
      <c r="A3" s="142" t="s">
        <v>728</v>
      </c>
      <c r="B3" s="142" t="s">
        <v>730</v>
      </c>
      <c r="C3" s="142" t="s">
        <v>728</v>
      </c>
      <c r="D3" s="142" t="s">
        <v>730</v>
      </c>
      <c r="E3" s="142" t="s">
        <v>728</v>
      </c>
      <c r="F3" s="142" t="s">
        <v>730</v>
      </c>
      <c r="G3" s="142" t="s">
        <v>728</v>
      </c>
      <c r="H3" s="142" t="s">
        <v>730</v>
      </c>
    </row>
    <row r="4">
      <c r="A4" s="174">
        <v>4.0</v>
      </c>
      <c r="B4" s="175" t="s">
        <v>129</v>
      </c>
      <c r="C4" s="174">
        <v>4.0</v>
      </c>
      <c r="D4" s="175" t="s">
        <v>129</v>
      </c>
      <c r="E4" s="155" t="s">
        <v>119</v>
      </c>
      <c r="F4" s="156" t="s">
        <v>119</v>
      </c>
      <c r="G4" s="155" t="s">
        <v>119</v>
      </c>
      <c r="H4" s="156" t="s">
        <v>119</v>
      </c>
    </row>
    <row r="5">
      <c r="A5" s="174">
        <v>1.0</v>
      </c>
      <c r="B5" s="175" t="s">
        <v>129</v>
      </c>
      <c r="C5" s="174">
        <v>4.0</v>
      </c>
      <c r="D5" s="175" t="s">
        <v>129</v>
      </c>
      <c r="E5" s="155" t="s">
        <v>119</v>
      </c>
      <c r="F5" s="156" t="s">
        <v>119</v>
      </c>
      <c r="G5" s="155" t="s">
        <v>119</v>
      </c>
      <c r="H5" s="156" t="s">
        <v>119</v>
      </c>
    </row>
    <row r="6">
      <c r="A6" s="174">
        <v>18.0</v>
      </c>
      <c r="B6" s="240" t="s">
        <v>192</v>
      </c>
      <c r="C6" s="174">
        <v>3.0</v>
      </c>
      <c r="D6" s="175" t="s">
        <v>129</v>
      </c>
      <c r="E6" s="162">
        <v>9.0</v>
      </c>
      <c r="F6" s="241" t="s">
        <v>146</v>
      </c>
      <c r="G6" s="162">
        <v>7.0</v>
      </c>
      <c r="H6" s="242" t="s">
        <v>147</v>
      </c>
    </row>
    <row r="7">
      <c r="A7" s="174">
        <v>5.0</v>
      </c>
      <c r="B7" s="175" t="s">
        <v>129</v>
      </c>
      <c r="C7" s="174">
        <v>10.0</v>
      </c>
      <c r="D7" s="243" t="s">
        <v>146</v>
      </c>
      <c r="E7" s="155" t="s">
        <v>119</v>
      </c>
      <c r="F7" s="156" t="s">
        <v>119</v>
      </c>
      <c r="G7" s="155" t="s">
        <v>119</v>
      </c>
      <c r="H7" s="156" t="s">
        <v>119</v>
      </c>
    </row>
    <row r="8">
      <c r="A8" s="174">
        <v>12.0</v>
      </c>
      <c r="B8" s="243" t="s">
        <v>146</v>
      </c>
      <c r="C8" s="174">
        <v>16.0</v>
      </c>
      <c r="D8" s="243" t="s">
        <v>146</v>
      </c>
      <c r="E8" s="155" t="s">
        <v>119</v>
      </c>
      <c r="F8" s="156" t="s">
        <v>119</v>
      </c>
      <c r="G8" s="155" t="s">
        <v>119</v>
      </c>
      <c r="H8" s="156" t="s">
        <v>119</v>
      </c>
    </row>
    <row r="9">
      <c r="A9" s="174">
        <v>19.0</v>
      </c>
      <c r="B9" s="240" t="s">
        <v>192</v>
      </c>
      <c r="C9" s="174">
        <v>18.0</v>
      </c>
      <c r="D9" s="240" t="s">
        <v>192</v>
      </c>
      <c r="E9" s="162">
        <v>2.0</v>
      </c>
      <c r="F9" s="163" t="s">
        <v>129</v>
      </c>
      <c r="G9" s="162">
        <v>1.0</v>
      </c>
      <c r="H9" s="163" t="s">
        <v>129</v>
      </c>
    </row>
    <row r="10">
      <c r="A10" s="174">
        <v>18.0</v>
      </c>
      <c r="B10" s="240" t="s">
        <v>192</v>
      </c>
      <c r="C10" s="174">
        <v>16.0</v>
      </c>
      <c r="D10" s="243" t="s">
        <v>146</v>
      </c>
      <c r="E10" s="244">
        <v>7.0</v>
      </c>
      <c r="F10" s="245" t="s">
        <v>147</v>
      </c>
      <c r="G10" s="244">
        <v>9.0</v>
      </c>
      <c r="H10" s="245" t="s">
        <v>147</v>
      </c>
    </row>
    <row r="11">
      <c r="A11" s="174">
        <v>6.0</v>
      </c>
      <c r="B11" s="246" t="s">
        <v>147</v>
      </c>
      <c r="C11" s="174">
        <v>2.0</v>
      </c>
      <c r="D11" s="175" t="s">
        <v>129</v>
      </c>
      <c r="E11" s="244">
        <v>2.0</v>
      </c>
      <c r="F11" s="247" t="s">
        <v>129</v>
      </c>
      <c r="G11" s="244">
        <v>3.0</v>
      </c>
      <c r="H11" s="247" t="s">
        <v>129</v>
      </c>
    </row>
    <row r="12">
      <c r="A12" s="174">
        <v>13.0</v>
      </c>
      <c r="B12" s="243" t="s">
        <v>146</v>
      </c>
      <c r="C12" s="174">
        <v>9.0</v>
      </c>
      <c r="D12" s="246" t="s">
        <v>147</v>
      </c>
      <c r="E12" s="244">
        <v>17.0</v>
      </c>
      <c r="F12" s="248" t="s">
        <v>192</v>
      </c>
      <c r="G12" s="244">
        <v>11.0</v>
      </c>
      <c r="H12" s="249" t="s">
        <v>146</v>
      </c>
    </row>
    <row r="13">
      <c r="A13" s="174">
        <v>9.0</v>
      </c>
      <c r="B13" s="243" t="s">
        <v>146</v>
      </c>
      <c r="C13" s="174">
        <v>6.0</v>
      </c>
      <c r="D13" s="246" t="s">
        <v>147</v>
      </c>
      <c r="E13" s="244">
        <v>1.0</v>
      </c>
      <c r="F13" s="250" t="s">
        <v>129</v>
      </c>
      <c r="G13" s="244">
        <v>2.0</v>
      </c>
      <c r="H13" s="250" t="s">
        <v>129</v>
      </c>
    </row>
    <row r="14">
      <c r="A14" s="174">
        <v>12.0</v>
      </c>
      <c r="B14" s="243" t="s">
        <v>146</v>
      </c>
      <c r="C14" s="174">
        <v>18.0</v>
      </c>
      <c r="D14" s="240" t="s">
        <v>192</v>
      </c>
      <c r="E14" s="244">
        <v>7.0</v>
      </c>
      <c r="F14" s="245" t="s">
        <v>147</v>
      </c>
      <c r="G14" s="244">
        <v>8.0</v>
      </c>
      <c r="H14" s="245" t="s">
        <v>147</v>
      </c>
    </row>
    <row r="15">
      <c r="A15" s="174">
        <v>13.0</v>
      </c>
      <c r="B15" s="243" t="s">
        <v>146</v>
      </c>
      <c r="C15" s="174">
        <v>15.0</v>
      </c>
      <c r="D15" s="240" t="s">
        <v>192</v>
      </c>
      <c r="E15" s="244">
        <v>3.0</v>
      </c>
      <c r="F15" s="247" t="s">
        <v>129</v>
      </c>
      <c r="G15" s="244">
        <v>4.0</v>
      </c>
      <c r="H15" s="247" t="s">
        <v>129</v>
      </c>
    </row>
    <row r="16">
      <c r="A16" s="174">
        <v>17.0</v>
      </c>
      <c r="B16" s="243" t="s">
        <v>146</v>
      </c>
      <c r="C16" s="174">
        <v>16.0</v>
      </c>
      <c r="D16" s="243" t="s">
        <v>146</v>
      </c>
      <c r="E16" s="244">
        <v>7.0</v>
      </c>
      <c r="F16" s="245" t="s">
        <v>147</v>
      </c>
      <c r="G16" s="244">
        <v>5.0</v>
      </c>
      <c r="H16" s="245" t="s">
        <v>147</v>
      </c>
    </row>
    <row r="17">
      <c r="A17" s="174">
        <v>3.0</v>
      </c>
      <c r="B17" s="175" t="s">
        <v>129</v>
      </c>
      <c r="C17" s="174">
        <v>3.0</v>
      </c>
      <c r="D17" s="175" t="s">
        <v>129</v>
      </c>
      <c r="E17" s="244">
        <v>1.0</v>
      </c>
      <c r="F17" s="247" t="s">
        <v>129</v>
      </c>
      <c r="G17" s="244">
        <v>2.0</v>
      </c>
      <c r="H17" s="247" t="s">
        <v>129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</row>
    <row r="18">
      <c r="A18" s="174">
        <v>2.0</v>
      </c>
      <c r="B18" s="175" t="s">
        <v>129</v>
      </c>
      <c r="C18" s="174">
        <v>3.0</v>
      </c>
      <c r="D18" s="175" t="s">
        <v>129</v>
      </c>
      <c r="E18" s="244">
        <v>3.0</v>
      </c>
      <c r="F18" s="247" t="s">
        <v>129</v>
      </c>
      <c r="G18" s="244">
        <v>5.0</v>
      </c>
      <c r="H18" s="245" t="s">
        <v>147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</row>
    <row r="19">
      <c r="A19" s="174">
        <v>3.0</v>
      </c>
      <c r="B19" s="175" t="s">
        <v>129</v>
      </c>
      <c r="C19" s="174">
        <v>4.0</v>
      </c>
      <c r="D19" s="175" t="s">
        <v>129</v>
      </c>
      <c r="E19" s="244">
        <v>20.0</v>
      </c>
      <c r="F19" s="248" t="s">
        <v>192</v>
      </c>
      <c r="G19" s="244">
        <v>18.0</v>
      </c>
      <c r="H19" s="248" t="s">
        <v>192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</row>
    <row r="20">
      <c r="A20" s="174">
        <v>16.0</v>
      </c>
      <c r="B20" s="240" t="s">
        <v>192</v>
      </c>
      <c r="C20" s="174">
        <v>5.0</v>
      </c>
      <c r="D20" s="246" t="s">
        <v>147</v>
      </c>
      <c r="E20" s="244">
        <v>11.0</v>
      </c>
      <c r="F20" s="249" t="s">
        <v>146</v>
      </c>
      <c r="G20" s="244">
        <v>19.0</v>
      </c>
      <c r="H20" s="248" t="s">
        <v>192</v>
      </c>
      <c r="I20" s="71"/>
      <c r="J20" s="25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</row>
    <row r="21">
      <c r="A21" s="174">
        <v>16.0</v>
      </c>
      <c r="B21" s="240" t="s">
        <v>192</v>
      </c>
      <c r="C21" s="174">
        <v>15.0</v>
      </c>
      <c r="D21" s="240" t="s">
        <v>192</v>
      </c>
      <c r="E21" s="244">
        <v>3.0</v>
      </c>
      <c r="F21" s="247" t="s">
        <v>129</v>
      </c>
      <c r="G21" s="244">
        <v>4.0</v>
      </c>
      <c r="H21" s="247" t="s">
        <v>129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</row>
    <row r="22">
      <c r="A22" s="174">
        <v>3.0</v>
      </c>
      <c r="B22" s="175" t="s">
        <v>129</v>
      </c>
      <c r="C22" s="174">
        <v>1.0</v>
      </c>
      <c r="D22" s="175" t="s">
        <v>129</v>
      </c>
      <c r="E22" s="162">
        <v>6.0</v>
      </c>
      <c r="F22" s="242" t="s">
        <v>147</v>
      </c>
      <c r="G22" s="162">
        <v>14.0</v>
      </c>
      <c r="H22" s="241" t="s">
        <v>146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</row>
    <row r="23">
      <c r="A23" s="174">
        <v>12.0</v>
      </c>
      <c r="B23" s="243" t="s">
        <v>146</v>
      </c>
      <c r="C23" s="174">
        <v>16.0</v>
      </c>
      <c r="D23" s="240" t="s">
        <v>192</v>
      </c>
      <c r="E23" s="162">
        <v>8.0</v>
      </c>
      <c r="F23" s="242" t="s">
        <v>147</v>
      </c>
      <c r="G23" s="162">
        <v>5.0</v>
      </c>
      <c r="H23" s="242" t="s">
        <v>147</v>
      </c>
    </row>
    <row r="24">
      <c r="A24" s="174">
        <v>23.0</v>
      </c>
      <c r="B24" s="240" t="s">
        <v>192</v>
      </c>
      <c r="C24" s="174">
        <v>20.0</v>
      </c>
      <c r="D24" s="240" t="s">
        <v>192</v>
      </c>
      <c r="E24" s="162">
        <v>7.0</v>
      </c>
      <c r="F24" s="242" t="s">
        <v>147</v>
      </c>
      <c r="G24" s="162">
        <v>7.0</v>
      </c>
      <c r="H24" s="242" t="s">
        <v>147</v>
      </c>
    </row>
    <row r="25">
      <c r="A25" s="174">
        <v>10.0</v>
      </c>
      <c r="B25" s="243" t="s">
        <v>146</v>
      </c>
      <c r="C25" s="174">
        <v>10.0</v>
      </c>
      <c r="D25" s="243" t="s">
        <v>146</v>
      </c>
      <c r="E25" s="162">
        <v>2.0</v>
      </c>
      <c r="F25" s="163" t="s">
        <v>129</v>
      </c>
      <c r="G25" s="162">
        <v>4.0</v>
      </c>
      <c r="H25" s="163" t="s">
        <v>129</v>
      </c>
    </row>
    <row r="26">
      <c r="A26" s="174">
        <v>12.0</v>
      </c>
      <c r="B26" s="243" t="s">
        <v>146</v>
      </c>
      <c r="C26" s="174">
        <v>2.0</v>
      </c>
      <c r="D26" s="175" t="s">
        <v>129</v>
      </c>
      <c r="E26" s="162">
        <v>2.0</v>
      </c>
      <c r="F26" s="163" t="s">
        <v>129</v>
      </c>
      <c r="G26" s="162">
        <v>4.0</v>
      </c>
      <c r="H26" s="163" t="s">
        <v>129</v>
      </c>
    </row>
    <row r="27">
      <c r="A27" s="174">
        <v>9.0</v>
      </c>
      <c r="B27" s="243" t="s">
        <v>146</v>
      </c>
      <c r="C27" s="174">
        <v>13.0</v>
      </c>
      <c r="D27" s="243" t="s">
        <v>146</v>
      </c>
      <c r="E27" s="162">
        <v>0.0</v>
      </c>
      <c r="F27" s="163" t="s">
        <v>129</v>
      </c>
      <c r="G27" s="162">
        <v>1.0</v>
      </c>
      <c r="H27" s="163" t="s">
        <v>129</v>
      </c>
    </row>
    <row r="28">
      <c r="A28" s="174">
        <v>7.0</v>
      </c>
      <c r="B28" s="246" t="s">
        <v>147</v>
      </c>
      <c r="C28" s="174">
        <v>3.0</v>
      </c>
      <c r="D28" s="175" t="s">
        <v>129</v>
      </c>
      <c r="E28" s="162">
        <v>6.0</v>
      </c>
      <c r="F28" s="242" t="s">
        <v>147</v>
      </c>
      <c r="G28" s="162">
        <v>7.0</v>
      </c>
      <c r="H28" s="242" t="s">
        <v>147</v>
      </c>
    </row>
    <row r="29">
      <c r="A29" s="174">
        <v>10.0</v>
      </c>
      <c r="B29" s="243" t="s">
        <v>146</v>
      </c>
      <c r="C29" s="174">
        <v>12.0</v>
      </c>
      <c r="D29" s="243" t="s">
        <v>146</v>
      </c>
      <c r="E29" s="162">
        <v>6.0</v>
      </c>
      <c r="F29" s="242" t="s">
        <v>147</v>
      </c>
      <c r="G29" s="162">
        <v>9.0</v>
      </c>
      <c r="H29" s="242" t="s">
        <v>147</v>
      </c>
    </row>
    <row r="30">
      <c r="A30" s="174">
        <v>11.0</v>
      </c>
      <c r="B30" s="243" t="s">
        <v>146</v>
      </c>
      <c r="C30" s="174">
        <v>15.0</v>
      </c>
      <c r="D30" s="240" t="s">
        <v>192</v>
      </c>
      <c r="E30" s="162">
        <v>5.0</v>
      </c>
      <c r="F30" s="163" t="s">
        <v>129</v>
      </c>
      <c r="G30" s="162">
        <v>1.0</v>
      </c>
      <c r="H30" s="163" t="s">
        <v>129</v>
      </c>
    </row>
    <row r="31">
      <c r="A31" s="174">
        <v>8.0</v>
      </c>
      <c r="B31" s="252" t="s">
        <v>147</v>
      </c>
      <c r="C31" s="174">
        <v>8.0</v>
      </c>
      <c r="D31" s="252" t="s">
        <v>147</v>
      </c>
      <c r="E31" s="221">
        <v>2.0</v>
      </c>
      <c r="F31" s="222" t="s">
        <v>129</v>
      </c>
      <c r="G31" s="221">
        <v>2.0</v>
      </c>
      <c r="H31" s="222" t="s">
        <v>129</v>
      </c>
    </row>
    <row r="32">
      <c r="A32" s="174">
        <v>11.0</v>
      </c>
      <c r="B32" s="243" t="s">
        <v>146</v>
      </c>
      <c r="C32" s="174">
        <v>8.0</v>
      </c>
      <c r="D32" s="246" t="s">
        <v>147</v>
      </c>
      <c r="E32" s="221">
        <v>0.0</v>
      </c>
      <c r="F32" s="222" t="s">
        <v>129</v>
      </c>
      <c r="G32" s="221">
        <v>5.0</v>
      </c>
      <c r="H32" s="242" t="s">
        <v>147</v>
      </c>
    </row>
    <row r="33">
      <c r="A33" s="174">
        <v>9.0</v>
      </c>
      <c r="B33" s="243" t="s">
        <v>146</v>
      </c>
      <c r="C33" s="174">
        <v>4.0</v>
      </c>
      <c r="D33" s="175" t="s">
        <v>129</v>
      </c>
      <c r="E33" s="162">
        <v>0.0</v>
      </c>
      <c r="F33" s="156" t="s">
        <v>129</v>
      </c>
      <c r="G33" s="162">
        <v>1.0</v>
      </c>
      <c r="H33" s="156" t="s">
        <v>129</v>
      </c>
    </row>
    <row r="34">
      <c r="A34" s="174">
        <v>12.0</v>
      </c>
      <c r="B34" s="243" t="s">
        <v>146</v>
      </c>
      <c r="C34" s="174">
        <v>9.0</v>
      </c>
      <c r="D34" s="243" t="s">
        <v>146</v>
      </c>
      <c r="E34" s="162">
        <v>5.0</v>
      </c>
      <c r="F34" s="156" t="s">
        <v>129</v>
      </c>
      <c r="G34" s="162">
        <v>6.0</v>
      </c>
      <c r="H34" s="253" t="s">
        <v>147</v>
      </c>
    </row>
    <row r="35">
      <c r="A35" s="174">
        <v>14.0</v>
      </c>
      <c r="B35" s="243" t="s">
        <v>146</v>
      </c>
      <c r="C35" s="174">
        <v>13.0</v>
      </c>
      <c r="D35" s="243" t="s">
        <v>146</v>
      </c>
      <c r="E35" s="244">
        <v>2.0</v>
      </c>
      <c r="F35" s="247" t="s">
        <v>129</v>
      </c>
      <c r="G35" s="244">
        <v>3.0</v>
      </c>
      <c r="H35" s="247" t="s">
        <v>129</v>
      </c>
    </row>
    <row r="36">
      <c r="A36" s="174">
        <v>4.0</v>
      </c>
      <c r="B36" s="175" t="s">
        <v>129</v>
      </c>
      <c r="C36" s="174">
        <v>9.0</v>
      </c>
      <c r="D36" s="246" t="s">
        <v>147</v>
      </c>
      <c r="E36" s="244">
        <v>0.0</v>
      </c>
      <c r="F36" s="250" t="s">
        <v>129</v>
      </c>
      <c r="G36" s="244">
        <v>1.0</v>
      </c>
      <c r="H36" s="250" t="s">
        <v>129</v>
      </c>
    </row>
    <row r="37">
      <c r="A37" s="174">
        <v>5.0</v>
      </c>
      <c r="B37" s="175" t="s">
        <v>129</v>
      </c>
      <c r="C37" s="174">
        <v>1.0</v>
      </c>
      <c r="D37" s="175" t="s">
        <v>129</v>
      </c>
      <c r="E37" s="54" t="s">
        <v>129</v>
      </c>
      <c r="F37" s="54">
        <v>17.0</v>
      </c>
      <c r="H37" s="54">
        <v>14.0</v>
      </c>
    </row>
    <row r="38">
      <c r="A38" s="174">
        <v>2.0</v>
      </c>
      <c r="B38" s="175" t="s">
        <v>129</v>
      </c>
      <c r="C38" s="174">
        <v>3.0</v>
      </c>
      <c r="D38" s="175" t="s">
        <v>129</v>
      </c>
      <c r="E38" s="54" t="s">
        <v>147</v>
      </c>
      <c r="F38" s="54">
        <v>8.0</v>
      </c>
      <c r="H38" s="54">
        <v>11.0</v>
      </c>
    </row>
    <row r="39">
      <c r="A39" s="174">
        <v>9.0</v>
      </c>
      <c r="B39" s="243" t="s">
        <v>146</v>
      </c>
      <c r="C39" s="174">
        <v>9.0</v>
      </c>
      <c r="D39" s="246" t="s">
        <v>147</v>
      </c>
      <c r="E39" s="54" t="s">
        <v>146</v>
      </c>
      <c r="F39" s="54">
        <v>2.0</v>
      </c>
      <c r="H39" s="54">
        <v>2.0</v>
      </c>
    </row>
    <row r="40">
      <c r="A40" s="174">
        <v>16.0</v>
      </c>
      <c r="B40" s="240" t="s">
        <v>192</v>
      </c>
      <c r="C40" s="174">
        <v>12.0</v>
      </c>
      <c r="D40" s="243" t="s">
        <v>146</v>
      </c>
      <c r="E40" s="54" t="s">
        <v>192</v>
      </c>
      <c r="F40" s="54">
        <v>2.0</v>
      </c>
      <c r="H40" s="54">
        <v>2.0</v>
      </c>
    </row>
    <row r="41">
      <c r="A41" s="174">
        <v>14.0</v>
      </c>
      <c r="B41" s="254" t="s">
        <v>146</v>
      </c>
      <c r="C41" s="174">
        <v>16.0</v>
      </c>
      <c r="D41" s="255" t="s">
        <v>192</v>
      </c>
      <c r="F41" s="234">
        <f>SUM(F37:F40)</f>
        <v>29</v>
      </c>
      <c r="H41" s="234">
        <f>SUM(H37:H40)</f>
        <v>29</v>
      </c>
    </row>
    <row r="42">
      <c r="A42" s="174">
        <v>2.0</v>
      </c>
      <c r="B42" s="185" t="s">
        <v>129</v>
      </c>
      <c r="C42" s="174">
        <v>0.0</v>
      </c>
      <c r="D42" s="185" t="s">
        <v>129</v>
      </c>
      <c r="F42" s="54" t="s">
        <v>743</v>
      </c>
      <c r="H42" s="54" t="s">
        <v>744</v>
      </c>
    </row>
    <row r="43">
      <c r="A43" s="174">
        <v>3.0</v>
      </c>
      <c r="B43" s="175" t="s">
        <v>129</v>
      </c>
      <c r="C43" s="174">
        <v>13.0</v>
      </c>
      <c r="D43" s="243" t="s">
        <v>146</v>
      </c>
      <c r="F43" s="234">
        <f>25/29</f>
        <v>0.8620689655</v>
      </c>
    </row>
    <row r="44">
      <c r="A44" s="174">
        <v>8.0</v>
      </c>
      <c r="B44" s="252" t="s">
        <v>147</v>
      </c>
      <c r="C44" s="174">
        <v>10.0</v>
      </c>
      <c r="D44" s="254" t="s">
        <v>146</v>
      </c>
      <c r="F44" s="54" t="s">
        <v>745</v>
      </c>
    </row>
    <row r="45">
      <c r="A45" s="174">
        <v>9.0</v>
      </c>
      <c r="B45" s="243" t="s">
        <v>146</v>
      </c>
      <c r="C45" s="174">
        <v>13.0</v>
      </c>
      <c r="D45" s="243" t="s">
        <v>146</v>
      </c>
      <c r="F45" s="54" t="s">
        <v>746</v>
      </c>
    </row>
    <row r="46">
      <c r="A46" s="174">
        <v>6.0</v>
      </c>
      <c r="B46" s="246" t="s">
        <v>147</v>
      </c>
      <c r="C46" s="174">
        <v>4.0</v>
      </c>
      <c r="D46" s="175" t="s">
        <v>129</v>
      </c>
    </row>
    <row r="47">
      <c r="A47" s="174">
        <v>7.0</v>
      </c>
      <c r="B47" s="246" t="s">
        <v>147</v>
      </c>
      <c r="C47" s="174">
        <v>9.0</v>
      </c>
      <c r="D47" s="246" t="s">
        <v>147</v>
      </c>
    </row>
    <row r="48">
      <c r="A48" s="174">
        <v>4.0</v>
      </c>
      <c r="B48" s="175" t="s">
        <v>129</v>
      </c>
      <c r="C48" s="174">
        <v>15.0</v>
      </c>
      <c r="D48" s="240" t="s">
        <v>192</v>
      </c>
    </row>
    <row r="49">
      <c r="A49" s="174">
        <v>10.0</v>
      </c>
      <c r="B49" s="243" t="s">
        <v>146</v>
      </c>
      <c r="C49" s="174">
        <v>3.0</v>
      </c>
      <c r="D49" s="175" t="s">
        <v>129</v>
      </c>
    </row>
    <row r="50">
      <c r="A50" s="174">
        <v>18.0</v>
      </c>
      <c r="B50" s="240" t="s">
        <v>192</v>
      </c>
      <c r="C50" s="174">
        <v>13.0</v>
      </c>
      <c r="D50" s="243" t="s">
        <v>146</v>
      </c>
    </row>
    <row r="51">
      <c r="A51" s="174">
        <v>13.0</v>
      </c>
      <c r="B51" s="243" t="s">
        <v>146</v>
      </c>
      <c r="C51" s="174">
        <v>18.0</v>
      </c>
      <c r="D51" s="240" t="s">
        <v>192</v>
      </c>
    </row>
    <row r="52">
      <c r="A52" s="174">
        <v>16.0</v>
      </c>
      <c r="B52" s="240" t="s">
        <v>192</v>
      </c>
      <c r="C52" s="174">
        <v>12.0</v>
      </c>
      <c r="D52" s="243" t="s">
        <v>146</v>
      </c>
    </row>
    <row r="53">
      <c r="A53" s="174">
        <v>22.0</v>
      </c>
      <c r="B53" s="240" t="s">
        <v>192</v>
      </c>
      <c r="C53" s="174">
        <v>14.0</v>
      </c>
      <c r="D53" s="243" t="s">
        <v>146</v>
      </c>
    </row>
    <row r="54">
      <c r="A54" s="174">
        <v>16.0</v>
      </c>
      <c r="B54" s="240" t="s">
        <v>192</v>
      </c>
      <c r="C54" s="174">
        <v>10.0</v>
      </c>
      <c r="D54" s="243" t="s">
        <v>146</v>
      </c>
    </row>
    <row r="55">
      <c r="A55" s="174">
        <v>2.0</v>
      </c>
      <c r="B55" s="175" t="s">
        <v>129</v>
      </c>
      <c r="C55" s="174">
        <v>3.0</v>
      </c>
      <c r="D55" s="175" t="s">
        <v>129</v>
      </c>
    </row>
    <row r="56">
      <c r="A56" s="174">
        <v>14.0</v>
      </c>
      <c r="B56" s="243" t="s">
        <v>146</v>
      </c>
      <c r="C56" s="174">
        <v>18.0</v>
      </c>
      <c r="D56" s="240" t="s">
        <v>192</v>
      </c>
    </row>
    <row r="57">
      <c r="A57" s="174">
        <v>12.0</v>
      </c>
      <c r="B57" s="243" t="s">
        <v>146</v>
      </c>
      <c r="C57" s="174">
        <v>13.0</v>
      </c>
      <c r="D57" s="243" t="s">
        <v>146</v>
      </c>
    </row>
    <row r="58">
      <c r="A58" s="174">
        <v>6.0</v>
      </c>
      <c r="B58" s="185" t="s">
        <v>129</v>
      </c>
      <c r="C58" s="174">
        <v>3.0</v>
      </c>
      <c r="D58" s="185" t="s">
        <v>129</v>
      </c>
    </row>
    <row r="59">
      <c r="A59" s="174">
        <v>16.0</v>
      </c>
      <c r="B59" s="240" t="s">
        <v>192</v>
      </c>
      <c r="C59" s="174">
        <v>20.0</v>
      </c>
      <c r="D59" s="240" t="s">
        <v>192</v>
      </c>
    </row>
    <row r="60">
      <c r="A60" s="174">
        <v>11.0</v>
      </c>
      <c r="B60" s="243" t="s">
        <v>146</v>
      </c>
      <c r="C60" s="174">
        <v>8.0</v>
      </c>
      <c r="D60" s="246" t="s">
        <v>147</v>
      </c>
    </row>
    <row r="61">
      <c r="A61" s="174">
        <v>4.0</v>
      </c>
      <c r="B61" s="175" t="s">
        <v>129</v>
      </c>
      <c r="C61" s="174">
        <v>4.0</v>
      </c>
      <c r="D61" s="175" t="s">
        <v>129</v>
      </c>
    </row>
    <row r="62">
      <c r="A62" s="174">
        <v>16.0</v>
      </c>
      <c r="B62" s="240" t="s">
        <v>192</v>
      </c>
      <c r="C62" s="174">
        <v>16.0</v>
      </c>
      <c r="D62" s="240" t="s">
        <v>192</v>
      </c>
    </row>
    <row r="63">
      <c r="A63" s="174">
        <v>15.0</v>
      </c>
      <c r="B63" s="243" t="s">
        <v>146</v>
      </c>
      <c r="C63" s="174">
        <v>10.0</v>
      </c>
      <c r="D63" s="243" t="s">
        <v>146</v>
      </c>
    </row>
    <row r="64">
      <c r="A64" s="174">
        <v>8.0</v>
      </c>
      <c r="B64" s="246" t="s">
        <v>147</v>
      </c>
      <c r="C64" s="174">
        <v>8.0</v>
      </c>
      <c r="D64" s="246" t="s">
        <v>147</v>
      </c>
    </row>
    <row r="65">
      <c r="A65" s="174">
        <v>4.0</v>
      </c>
      <c r="B65" s="175" t="s">
        <v>129</v>
      </c>
      <c r="C65" s="174">
        <v>3.0</v>
      </c>
      <c r="D65" s="175" t="s">
        <v>129</v>
      </c>
    </row>
    <row r="66">
      <c r="A66" s="174">
        <v>15.0</v>
      </c>
      <c r="B66" s="240" t="s">
        <v>192</v>
      </c>
      <c r="C66" s="174">
        <v>14.0</v>
      </c>
      <c r="D66" s="243" t="s">
        <v>146</v>
      </c>
    </row>
    <row r="67">
      <c r="A67" s="174">
        <v>5.0</v>
      </c>
      <c r="B67" s="175" t="s">
        <v>129</v>
      </c>
      <c r="C67" s="174">
        <v>4.0</v>
      </c>
      <c r="D67" s="175" t="s">
        <v>129</v>
      </c>
    </row>
    <row r="68">
      <c r="A68" s="174">
        <v>6.0</v>
      </c>
      <c r="B68" s="246" t="s">
        <v>147</v>
      </c>
      <c r="C68" s="174">
        <v>7.0</v>
      </c>
      <c r="D68" s="246" t="s">
        <v>147</v>
      </c>
    </row>
    <row r="69">
      <c r="A69" s="174">
        <v>12.0</v>
      </c>
      <c r="B69" s="243" t="s">
        <v>146</v>
      </c>
      <c r="C69" s="174">
        <v>11.0</v>
      </c>
      <c r="D69" s="243" t="s">
        <v>146</v>
      </c>
    </row>
    <row r="70">
      <c r="A70" s="174">
        <v>7.0</v>
      </c>
      <c r="B70" s="246" t="s">
        <v>147</v>
      </c>
      <c r="C70" s="174">
        <v>7.0</v>
      </c>
      <c r="D70" s="246" t="s">
        <v>147</v>
      </c>
    </row>
    <row r="71">
      <c r="A71" s="174">
        <v>6.0</v>
      </c>
      <c r="B71" s="246" t="s">
        <v>147</v>
      </c>
      <c r="C71" s="174">
        <v>4.0</v>
      </c>
      <c r="D71" s="175" t="s">
        <v>129</v>
      </c>
    </row>
    <row r="72">
      <c r="A72" s="174">
        <v>11.0</v>
      </c>
      <c r="B72" s="243" t="s">
        <v>146</v>
      </c>
      <c r="C72" s="174">
        <v>19.0</v>
      </c>
      <c r="D72" s="240" t="s">
        <v>192</v>
      </c>
    </row>
    <row r="73">
      <c r="A73" s="174">
        <v>22.0</v>
      </c>
      <c r="B73" s="240" t="s">
        <v>192</v>
      </c>
      <c r="C73" s="174">
        <v>21.0</v>
      </c>
      <c r="D73" s="240" t="s">
        <v>192</v>
      </c>
    </row>
    <row r="74">
      <c r="A74" s="174">
        <v>10.0</v>
      </c>
      <c r="B74" s="243" t="s">
        <v>146</v>
      </c>
      <c r="C74" s="174">
        <v>21.0</v>
      </c>
      <c r="D74" s="240" t="s">
        <v>192</v>
      </c>
    </row>
    <row r="75">
      <c r="A75" s="174">
        <v>6.0</v>
      </c>
      <c r="B75" s="246" t="s">
        <v>147</v>
      </c>
      <c r="C75" s="174">
        <v>4.0</v>
      </c>
      <c r="D75" s="175" t="s">
        <v>129</v>
      </c>
    </row>
    <row r="76">
      <c r="A76" s="174">
        <v>11.0</v>
      </c>
      <c r="B76" s="243" t="s">
        <v>146</v>
      </c>
      <c r="C76" s="174">
        <v>19.0</v>
      </c>
      <c r="D76" s="240" t="s">
        <v>192</v>
      </c>
    </row>
    <row r="77">
      <c r="A77" s="174">
        <v>20.0</v>
      </c>
      <c r="B77" s="240" t="s">
        <v>192</v>
      </c>
      <c r="C77" s="174">
        <v>18.0</v>
      </c>
      <c r="D77" s="240" t="s">
        <v>192</v>
      </c>
    </row>
    <row r="78">
      <c r="A78" s="174">
        <v>11.0</v>
      </c>
      <c r="B78" s="243" t="s">
        <v>146</v>
      </c>
      <c r="C78" s="174">
        <v>19.0</v>
      </c>
      <c r="D78" s="240" t="s">
        <v>192</v>
      </c>
    </row>
    <row r="79">
      <c r="A79" s="174">
        <v>16.0</v>
      </c>
      <c r="B79" s="240" t="s">
        <v>192</v>
      </c>
      <c r="C79" s="174">
        <v>13.0</v>
      </c>
      <c r="D79" s="243" t="s">
        <v>146</v>
      </c>
    </row>
    <row r="80">
      <c r="A80" s="174">
        <v>10.0</v>
      </c>
      <c r="B80" s="243" t="s">
        <v>146</v>
      </c>
      <c r="C80" s="174">
        <v>7.0</v>
      </c>
      <c r="D80" s="246" t="s">
        <v>147</v>
      </c>
    </row>
    <row r="81">
      <c r="A81" s="174">
        <v>21.0</v>
      </c>
      <c r="B81" s="240" t="s">
        <v>192</v>
      </c>
      <c r="C81" s="174">
        <v>18.0</v>
      </c>
      <c r="D81" s="240" t="s">
        <v>192</v>
      </c>
    </row>
    <row r="82">
      <c r="A82" s="174">
        <v>11.0</v>
      </c>
      <c r="B82" s="243" t="s">
        <v>146</v>
      </c>
      <c r="C82" s="174">
        <v>5.0</v>
      </c>
      <c r="D82" s="246" t="s">
        <v>147</v>
      </c>
    </row>
    <row r="83">
      <c r="A83" s="174">
        <v>3.0</v>
      </c>
      <c r="B83" s="175" t="s">
        <v>129</v>
      </c>
      <c r="C83" s="174">
        <v>1.0</v>
      </c>
      <c r="D83" s="175" t="s">
        <v>129</v>
      </c>
    </row>
    <row r="84">
      <c r="A84" s="174">
        <v>21.0</v>
      </c>
      <c r="B84" s="240" t="s">
        <v>192</v>
      </c>
      <c r="C84" s="174">
        <v>15.0</v>
      </c>
      <c r="D84" s="240" t="s">
        <v>192</v>
      </c>
    </row>
    <row r="85">
      <c r="A85" s="174">
        <v>10.0</v>
      </c>
      <c r="B85" s="243" t="s">
        <v>146</v>
      </c>
      <c r="C85" s="174">
        <v>10.0</v>
      </c>
      <c r="D85" s="243" t="s">
        <v>146</v>
      </c>
    </row>
    <row r="86">
      <c r="A86" s="174">
        <v>13.0</v>
      </c>
      <c r="B86" s="254" t="s">
        <v>146</v>
      </c>
      <c r="C86" s="174">
        <v>10.0</v>
      </c>
      <c r="D86" s="254" t="s">
        <v>146</v>
      </c>
    </row>
    <row r="87">
      <c r="A87" s="174">
        <v>7.0</v>
      </c>
      <c r="B87" s="246" t="s">
        <v>147</v>
      </c>
      <c r="C87" s="174">
        <v>5.0</v>
      </c>
      <c r="D87" s="246" t="s">
        <v>147</v>
      </c>
    </row>
    <row r="88">
      <c r="A88" s="174">
        <v>0.0</v>
      </c>
      <c r="B88" s="175" t="s">
        <v>129</v>
      </c>
      <c r="C88" s="174">
        <v>0.0</v>
      </c>
      <c r="D88" s="175" t="s">
        <v>129</v>
      </c>
    </row>
    <row r="89">
      <c r="A89" s="174">
        <v>0.0</v>
      </c>
      <c r="B89" s="175" t="s">
        <v>129</v>
      </c>
      <c r="C89" s="174">
        <v>1.0</v>
      </c>
      <c r="D89" s="175" t="s">
        <v>129</v>
      </c>
    </row>
    <row r="90">
      <c r="A90" s="174">
        <v>12.0</v>
      </c>
      <c r="B90" s="243" t="s">
        <v>146</v>
      </c>
      <c r="C90" s="174">
        <v>14.0</v>
      </c>
      <c r="D90" s="243" t="s">
        <v>146</v>
      </c>
    </row>
    <row r="91">
      <c r="A91" s="174">
        <v>12.0</v>
      </c>
      <c r="B91" s="243" t="s">
        <v>146</v>
      </c>
      <c r="C91" s="174">
        <v>18.0</v>
      </c>
      <c r="D91" s="240" t="s">
        <v>192</v>
      </c>
    </row>
    <row r="92">
      <c r="A92" s="174">
        <v>16.0</v>
      </c>
      <c r="B92" s="240" t="s">
        <v>192</v>
      </c>
      <c r="C92" s="174">
        <v>12.0</v>
      </c>
      <c r="D92" s="243" t="s">
        <v>146</v>
      </c>
    </row>
    <row r="93">
      <c r="A93" s="174">
        <v>18.0</v>
      </c>
      <c r="B93" s="255" t="s">
        <v>192</v>
      </c>
      <c r="C93" s="174">
        <v>16.0</v>
      </c>
      <c r="D93" s="255" t="s">
        <v>192</v>
      </c>
    </row>
    <row r="94">
      <c r="A94" s="174">
        <v>4.0</v>
      </c>
      <c r="B94" s="185" t="s">
        <v>129</v>
      </c>
      <c r="C94" s="174">
        <v>12.0</v>
      </c>
      <c r="D94" s="254" t="s">
        <v>146</v>
      </c>
    </row>
    <row r="95">
      <c r="A95" s="174">
        <v>7.0</v>
      </c>
      <c r="B95" s="252" t="s">
        <v>147</v>
      </c>
      <c r="C95" s="174">
        <v>4.0</v>
      </c>
      <c r="D95" s="185" t="s">
        <v>129</v>
      </c>
    </row>
    <row r="96">
      <c r="A96" s="174">
        <v>9.0</v>
      </c>
      <c r="B96" s="254" t="s">
        <v>146</v>
      </c>
      <c r="C96" s="174">
        <v>14.0</v>
      </c>
      <c r="D96" s="254" t="s">
        <v>146</v>
      </c>
    </row>
    <row r="97">
      <c r="A97" s="174">
        <v>8.0</v>
      </c>
      <c r="B97" s="252" t="s">
        <v>147</v>
      </c>
      <c r="C97" s="174">
        <v>8.0</v>
      </c>
      <c r="D97" s="252" t="s">
        <v>147</v>
      </c>
    </row>
    <row r="98">
      <c r="A98" s="174">
        <v>3.0</v>
      </c>
      <c r="B98" s="185" t="s">
        <v>129</v>
      </c>
      <c r="C98" s="174">
        <v>9.0</v>
      </c>
      <c r="D98" s="252" t="s">
        <v>147</v>
      </c>
    </row>
    <row r="99">
      <c r="A99" s="174">
        <v>11.0</v>
      </c>
      <c r="B99" s="254" t="s">
        <v>146</v>
      </c>
      <c r="C99" s="174">
        <v>15.0</v>
      </c>
      <c r="D99" s="255" t="s">
        <v>192</v>
      </c>
    </row>
    <row r="100">
      <c r="A100" s="174">
        <v>9.0</v>
      </c>
      <c r="B100" s="254" t="s">
        <v>146</v>
      </c>
      <c r="C100" s="174">
        <v>6.0</v>
      </c>
      <c r="D100" s="252" t="s">
        <v>147</v>
      </c>
    </row>
    <row r="101">
      <c r="A101" s="174">
        <v>7.0</v>
      </c>
      <c r="B101" s="252" t="s">
        <v>147</v>
      </c>
      <c r="C101" s="174">
        <v>6.0</v>
      </c>
      <c r="D101" s="252" t="s">
        <v>147</v>
      </c>
    </row>
    <row r="102">
      <c r="A102" s="174">
        <v>13.0</v>
      </c>
      <c r="B102" s="254" t="s">
        <v>146</v>
      </c>
      <c r="C102" s="174">
        <v>12.0</v>
      </c>
      <c r="D102" s="254" t="s">
        <v>146</v>
      </c>
    </row>
    <row r="103">
      <c r="A103" s="174">
        <v>10.0</v>
      </c>
      <c r="B103" s="254" t="s">
        <v>146</v>
      </c>
      <c r="C103" s="174">
        <v>10.0</v>
      </c>
      <c r="D103" s="254" t="s">
        <v>146</v>
      </c>
    </row>
    <row r="104">
      <c r="A104" s="54" t="s">
        <v>129</v>
      </c>
      <c r="B104" s="256">
        <v>23.0</v>
      </c>
      <c r="C104" s="71"/>
      <c r="D104" s="256">
        <v>27.0</v>
      </c>
    </row>
    <row r="105">
      <c r="A105" s="54" t="s">
        <v>147</v>
      </c>
      <c r="B105" s="256">
        <v>15.0</v>
      </c>
      <c r="C105" s="71"/>
      <c r="D105" s="256">
        <v>19.0</v>
      </c>
    </row>
    <row r="106">
      <c r="A106" s="54" t="s">
        <v>146</v>
      </c>
      <c r="B106" s="256">
        <v>41.0</v>
      </c>
      <c r="C106" s="71"/>
      <c r="D106" s="256">
        <v>30.0</v>
      </c>
    </row>
    <row r="107">
      <c r="A107" s="54" t="s">
        <v>192</v>
      </c>
      <c r="B107" s="256">
        <v>21.0</v>
      </c>
      <c r="C107" s="71"/>
      <c r="D107" s="256">
        <v>24.0</v>
      </c>
    </row>
    <row r="108">
      <c r="A108" s="71"/>
      <c r="B108" s="105">
        <f>SUM(B104,B105,B106,B107)</f>
        <v>100</v>
      </c>
      <c r="C108" s="71"/>
      <c r="D108" s="105">
        <f>SUM(D104,D105,D106,D107)</f>
        <v>100</v>
      </c>
    </row>
    <row r="109">
      <c r="A109" s="71"/>
      <c r="B109" s="256" t="s">
        <v>747</v>
      </c>
      <c r="C109" s="71"/>
      <c r="D109" s="256" t="s">
        <v>748</v>
      </c>
    </row>
    <row r="110">
      <c r="A110" s="71"/>
      <c r="B110" s="256" t="s">
        <v>749</v>
      </c>
      <c r="C110" s="71"/>
      <c r="D110" s="105"/>
    </row>
    <row r="111">
      <c r="A111" s="71"/>
      <c r="B111" s="256" t="s">
        <v>750</v>
      </c>
      <c r="C111" s="71"/>
      <c r="D111" s="105"/>
    </row>
    <row r="112">
      <c r="A112" s="71"/>
      <c r="B112" s="105"/>
      <c r="C112" s="71"/>
      <c r="D112" s="105"/>
    </row>
    <row r="113">
      <c r="A113" s="71"/>
      <c r="B113" s="105"/>
      <c r="C113" s="71"/>
      <c r="D113" s="105"/>
    </row>
    <row r="114">
      <c r="A114" s="71"/>
      <c r="B114" s="105"/>
      <c r="C114" s="71"/>
      <c r="D114" s="105"/>
    </row>
    <row r="115">
      <c r="A115" s="71"/>
      <c r="B115" s="105"/>
      <c r="C115" s="71"/>
      <c r="D115" s="105"/>
    </row>
    <row r="116">
      <c r="A116" s="71"/>
      <c r="B116" s="105"/>
      <c r="C116" s="71"/>
      <c r="D116" s="105"/>
    </row>
    <row r="117">
      <c r="A117" s="71"/>
      <c r="B117" s="105"/>
      <c r="C117" s="71"/>
      <c r="D117" s="105"/>
    </row>
    <row r="118">
      <c r="A118" s="71"/>
      <c r="B118" s="105"/>
      <c r="C118" s="71"/>
      <c r="D118" s="105"/>
    </row>
    <row r="119">
      <c r="A119" s="71"/>
      <c r="B119" s="105"/>
      <c r="C119" s="71"/>
      <c r="D119" s="105"/>
    </row>
    <row r="120">
      <c r="A120" s="71"/>
      <c r="B120" s="105"/>
      <c r="C120" s="71"/>
      <c r="D120" s="105"/>
    </row>
    <row r="121">
      <c r="A121" s="71"/>
      <c r="B121" s="105"/>
      <c r="C121" s="71"/>
      <c r="D121" s="105"/>
    </row>
    <row r="122">
      <c r="A122" s="71"/>
      <c r="B122" s="105"/>
      <c r="C122" s="71"/>
      <c r="D122" s="105"/>
    </row>
    <row r="123">
      <c r="A123" s="71"/>
      <c r="B123" s="105"/>
      <c r="C123" s="71"/>
      <c r="D123" s="105"/>
    </row>
    <row r="124">
      <c r="A124" s="71"/>
      <c r="B124" s="105"/>
      <c r="C124" s="71"/>
      <c r="D124" s="105"/>
    </row>
    <row r="125">
      <c r="A125" s="71"/>
      <c r="B125" s="105"/>
      <c r="C125" s="71"/>
      <c r="D125" s="105"/>
    </row>
    <row r="126">
      <c r="A126" s="71"/>
      <c r="B126" s="105"/>
      <c r="C126" s="71"/>
      <c r="D126" s="105"/>
    </row>
    <row r="127">
      <c r="A127" s="71"/>
      <c r="B127" s="105"/>
      <c r="C127" s="71"/>
      <c r="D127" s="105"/>
    </row>
    <row r="128">
      <c r="A128" s="71"/>
      <c r="B128" s="105"/>
      <c r="C128" s="71"/>
      <c r="D128" s="105"/>
    </row>
    <row r="129">
      <c r="A129" s="71"/>
      <c r="B129" s="105"/>
      <c r="C129" s="71"/>
      <c r="D129" s="105"/>
    </row>
    <row r="130">
      <c r="A130" s="71"/>
      <c r="B130" s="105"/>
      <c r="C130" s="71"/>
      <c r="D130" s="105"/>
    </row>
    <row r="131">
      <c r="A131" s="71"/>
      <c r="B131" s="105"/>
      <c r="C131" s="71"/>
      <c r="D131" s="105"/>
    </row>
    <row r="132">
      <c r="A132" s="71"/>
      <c r="B132" s="105"/>
      <c r="C132" s="71"/>
      <c r="D132" s="105"/>
    </row>
    <row r="133">
      <c r="A133" s="71"/>
      <c r="B133" s="105"/>
      <c r="C133" s="71"/>
      <c r="D133" s="105"/>
    </row>
    <row r="134">
      <c r="A134" s="71"/>
      <c r="B134" s="105"/>
      <c r="C134" s="71"/>
      <c r="D134" s="105"/>
    </row>
    <row r="135">
      <c r="A135" s="71"/>
      <c r="B135" s="105"/>
      <c r="C135" s="71"/>
      <c r="D135" s="105"/>
    </row>
    <row r="136">
      <c r="A136" s="71"/>
      <c r="B136" s="105"/>
      <c r="C136" s="71"/>
      <c r="D136" s="105"/>
    </row>
    <row r="137">
      <c r="A137" s="71"/>
      <c r="B137" s="105"/>
      <c r="C137" s="71"/>
      <c r="D137" s="105"/>
    </row>
    <row r="138">
      <c r="A138" s="71"/>
      <c r="B138" s="105"/>
      <c r="C138" s="71"/>
      <c r="D138" s="105"/>
    </row>
    <row r="139">
      <c r="A139" s="71"/>
      <c r="B139" s="105"/>
      <c r="C139" s="71"/>
      <c r="D139" s="105"/>
    </row>
    <row r="140">
      <c r="A140" s="71"/>
      <c r="B140" s="105"/>
      <c r="C140" s="71"/>
      <c r="D140" s="105"/>
    </row>
    <row r="141">
      <c r="A141" s="71"/>
      <c r="B141" s="105"/>
      <c r="C141" s="71"/>
      <c r="D141" s="105"/>
    </row>
    <row r="142">
      <c r="A142" s="71"/>
      <c r="B142" s="105"/>
      <c r="C142" s="71"/>
      <c r="D142" s="105"/>
    </row>
    <row r="143">
      <c r="A143" s="71"/>
      <c r="B143" s="105"/>
      <c r="C143" s="71"/>
      <c r="D143" s="105"/>
    </row>
    <row r="144">
      <c r="A144" s="71"/>
      <c r="B144" s="105"/>
      <c r="C144" s="71"/>
      <c r="D144" s="105"/>
    </row>
    <row r="145">
      <c r="A145" s="71"/>
      <c r="B145" s="105"/>
      <c r="C145" s="71"/>
      <c r="D145" s="105"/>
    </row>
    <row r="146">
      <c r="A146" s="71"/>
      <c r="B146" s="105"/>
      <c r="C146" s="71"/>
      <c r="D146" s="105"/>
    </row>
    <row r="147">
      <c r="A147" s="71"/>
      <c r="B147" s="105"/>
      <c r="C147" s="71"/>
      <c r="D147" s="105"/>
    </row>
    <row r="148">
      <c r="A148" s="71"/>
      <c r="B148" s="105"/>
      <c r="C148" s="71"/>
      <c r="D148" s="105"/>
    </row>
    <row r="149">
      <c r="A149" s="71"/>
      <c r="B149" s="105"/>
      <c r="C149" s="71"/>
      <c r="D149" s="105"/>
    </row>
    <row r="150">
      <c r="A150" s="71"/>
      <c r="B150" s="105"/>
      <c r="C150" s="71"/>
      <c r="D150" s="105"/>
    </row>
    <row r="151">
      <c r="A151" s="71"/>
      <c r="B151" s="105"/>
      <c r="C151" s="71"/>
      <c r="D151" s="105"/>
    </row>
    <row r="152">
      <c r="A152" s="71"/>
      <c r="B152" s="105"/>
      <c r="C152" s="71"/>
      <c r="D152" s="105"/>
    </row>
    <row r="153">
      <c r="A153" s="71"/>
      <c r="B153" s="105"/>
      <c r="C153" s="71"/>
      <c r="D153" s="105"/>
    </row>
    <row r="154">
      <c r="A154" s="71"/>
      <c r="B154" s="105"/>
      <c r="C154" s="71"/>
      <c r="D154" s="105"/>
    </row>
    <row r="155">
      <c r="A155" s="71"/>
      <c r="B155" s="105"/>
      <c r="C155" s="71"/>
      <c r="D155" s="105"/>
    </row>
    <row r="156">
      <c r="A156" s="71"/>
      <c r="B156" s="105"/>
      <c r="C156" s="71"/>
      <c r="D156" s="105"/>
    </row>
    <row r="157">
      <c r="A157" s="71"/>
      <c r="B157" s="105"/>
      <c r="C157" s="71"/>
      <c r="D157" s="105"/>
    </row>
    <row r="158">
      <c r="A158" s="71"/>
      <c r="B158" s="105"/>
      <c r="C158" s="71"/>
      <c r="D158" s="105"/>
    </row>
    <row r="159">
      <c r="A159" s="71"/>
      <c r="B159" s="105"/>
      <c r="C159" s="71"/>
      <c r="D159" s="105"/>
    </row>
    <row r="160">
      <c r="A160" s="71"/>
      <c r="B160" s="105"/>
      <c r="C160" s="71"/>
      <c r="D160" s="105"/>
    </row>
    <row r="161">
      <c r="A161" s="71"/>
      <c r="B161" s="105"/>
      <c r="C161" s="71"/>
      <c r="D161" s="105"/>
    </row>
    <row r="162">
      <c r="A162" s="71"/>
      <c r="B162" s="105"/>
      <c r="C162" s="71"/>
      <c r="D162" s="105"/>
    </row>
    <row r="163">
      <c r="A163" s="71"/>
      <c r="B163" s="105"/>
      <c r="C163" s="71"/>
      <c r="D163" s="105"/>
    </row>
    <row r="164">
      <c r="A164" s="71"/>
      <c r="B164" s="105"/>
      <c r="C164" s="71"/>
      <c r="D164" s="105"/>
    </row>
    <row r="165">
      <c r="A165" s="71"/>
      <c r="B165" s="105"/>
      <c r="C165" s="71"/>
      <c r="D165" s="105"/>
    </row>
    <row r="166">
      <c r="A166" s="71"/>
      <c r="B166" s="105"/>
      <c r="C166" s="71"/>
      <c r="D166" s="105"/>
    </row>
    <row r="167">
      <c r="A167" s="71"/>
      <c r="B167" s="105"/>
      <c r="C167" s="71"/>
      <c r="D167" s="105"/>
    </row>
    <row r="168">
      <c r="A168" s="71"/>
      <c r="B168" s="105"/>
      <c r="C168" s="71"/>
      <c r="D168" s="105"/>
    </row>
    <row r="169">
      <c r="A169" s="71"/>
      <c r="B169" s="105"/>
      <c r="C169" s="71"/>
      <c r="D169" s="105"/>
    </row>
    <row r="170">
      <c r="A170" s="71"/>
      <c r="B170" s="105"/>
      <c r="C170" s="71"/>
      <c r="D170" s="105"/>
    </row>
    <row r="171">
      <c r="A171" s="71"/>
      <c r="B171" s="105"/>
      <c r="C171" s="71"/>
      <c r="D171" s="105"/>
    </row>
    <row r="172">
      <c r="A172" s="71"/>
      <c r="B172" s="105"/>
      <c r="C172" s="71"/>
      <c r="D172" s="105"/>
    </row>
    <row r="173">
      <c r="A173" s="71"/>
      <c r="B173" s="105"/>
      <c r="C173" s="71"/>
      <c r="D173" s="105"/>
    </row>
    <row r="174">
      <c r="A174" s="71"/>
      <c r="B174" s="105"/>
      <c r="C174" s="71"/>
      <c r="D174" s="105"/>
    </row>
    <row r="175">
      <c r="A175" s="71"/>
      <c r="B175" s="105"/>
      <c r="C175" s="71"/>
      <c r="D175" s="105"/>
    </row>
    <row r="176">
      <c r="A176" s="71"/>
      <c r="B176" s="105"/>
      <c r="C176" s="71"/>
      <c r="D176" s="105"/>
    </row>
    <row r="177">
      <c r="A177" s="71"/>
      <c r="B177" s="105"/>
      <c r="C177" s="71"/>
      <c r="D177" s="105"/>
    </row>
    <row r="178">
      <c r="A178" s="71"/>
      <c r="B178" s="105"/>
      <c r="C178" s="71"/>
      <c r="D178" s="105"/>
    </row>
    <row r="179">
      <c r="A179" s="71"/>
      <c r="B179" s="105"/>
      <c r="C179" s="71"/>
      <c r="D179" s="105"/>
    </row>
    <row r="180">
      <c r="A180" s="71"/>
      <c r="B180" s="105"/>
      <c r="C180" s="71"/>
      <c r="D180" s="105"/>
    </row>
    <row r="181">
      <c r="A181" s="71"/>
      <c r="B181" s="105"/>
      <c r="C181" s="71"/>
      <c r="D181" s="105"/>
    </row>
    <row r="182">
      <c r="A182" s="71"/>
      <c r="B182" s="105"/>
      <c r="C182" s="71"/>
      <c r="D182" s="105"/>
    </row>
    <row r="183">
      <c r="A183" s="71"/>
      <c r="B183" s="105"/>
      <c r="C183" s="71"/>
      <c r="D183" s="105"/>
    </row>
    <row r="184">
      <c r="A184" s="71"/>
      <c r="B184" s="105"/>
      <c r="C184" s="71"/>
      <c r="D184" s="105"/>
    </row>
    <row r="185">
      <c r="A185" s="71"/>
      <c r="B185" s="105"/>
      <c r="C185" s="71"/>
      <c r="D185" s="105"/>
    </row>
    <row r="186">
      <c r="A186" s="71"/>
      <c r="B186" s="105"/>
      <c r="C186" s="71"/>
      <c r="D186" s="105"/>
    </row>
    <row r="187">
      <c r="A187" s="71"/>
      <c r="B187" s="105"/>
      <c r="C187" s="71"/>
      <c r="D187" s="105"/>
    </row>
    <row r="188">
      <c r="A188" s="71"/>
      <c r="B188" s="105"/>
      <c r="C188" s="71"/>
      <c r="D188" s="105"/>
    </row>
    <row r="189">
      <c r="A189" s="71"/>
      <c r="B189" s="105"/>
      <c r="C189" s="71"/>
      <c r="D189" s="105"/>
    </row>
    <row r="190">
      <c r="A190" s="71"/>
      <c r="B190" s="105"/>
      <c r="C190" s="71"/>
      <c r="D190" s="105"/>
    </row>
    <row r="191">
      <c r="A191" s="71"/>
      <c r="B191" s="105"/>
      <c r="C191" s="71"/>
      <c r="D191" s="105"/>
    </row>
    <row r="192">
      <c r="A192" s="71"/>
      <c r="B192" s="105"/>
      <c r="C192" s="71"/>
      <c r="D192" s="105"/>
    </row>
    <row r="193">
      <c r="A193" s="71"/>
      <c r="B193" s="105"/>
      <c r="C193" s="71"/>
      <c r="D193" s="105"/>
    </row>
    <row r="194">
      <c r="A194" s="71"/>
      <c r="B194" s="105"/>
      <c r="C194" s="71"/>
      <c r="D194" s="105"/>
    </row>
    <row r="195">
      <c r="A195" s="71"/>
      <c r="B195" s="105"/>
      <c r="C195" s="71"/>
      <c r="D195" s="105"/>
    </row>
    <row r="196">
      <c r="A196" s="71"/>
      <c r="B196" s="105"/>
      <c r="C196" s="71"/>
      <c r="D196" s="105"/>
    </row>
    <row r="197">
      <c r="A197" s="71"/>
      <c r="B197" s="105"/>
      <c r="C197" s="71"/>
      <c r="D197" s="105"/>
    </row>
    <row r="198">
      <c r="A198" s="71"/>
      <c r="B198" s="105"/>
      <c r="C198" s="71"/>
      <c r="D198" s="105"/>
    </row>
    <row r="199">
      <c r="A199" s="71"/>
      <c r="B199" s="105"/>
      <c r="C199" s="71"/>
      <c r="D199" s="105"/>
    </row>
    <row r="200">
      <c r="A200" s="71"/>
      <c r="B200" s="105"/>
      <c r="C200" s="71"/>
      <c r="D200" s="105"/>
    </row>
    <row r="201">
      <c r="A201" s="71"/>
      <c r="B201" s="105"/>
      <c r="C201" s="71"/>
      <c r="D201" s="105"/>
    </row>
    <row r="202">
      <c r="A202" s="71"/>
      <c r="B202" s="105"/>
      <c r="C202" s="71"/>
      <c r="D202" s="105"/>
    </row>
    <row r="203">
      <c r="A203" s="71"/>
      <c r="B203" s="105"/>
      <c r="C203" s="71"/>
      <c r="D203" s="105"/>
    </row>
    <row r="204">
      <c r="A204" s="71"/>
      <c r="B204" s="105"/>
      <c r="C204" s="71"/>
      <c r="D204" s="105"/>
    </row>
    <row r="205">
      <c r="A205" s="71"/>
      <c r="B205" s="105"/>
      <c r="C205" s="71"/>
      <c r="D205" s="105"/>
    </row>
    <row r="206">
      <c r="A206" s="71"/>
      <c r="B206" s="105"/>
      <c r="C206" s="71"/>
      <c r="D206" s="105"/>
    </row>
    <row r="207">
      <c r="A207" s="71"/>
      <c r="B207" s="105"/>
      <c r="C207" s="71"/>
      <c r="D207" s="105"/>
    </row>
    <row r="208">
      <c r="A208" s="71"/>
      <c r="B208" s="105"/>
      <c r="C208" s="71"/>
      <c r="D208" s="105"/>
    </row>
    <row r="209">
      <c r="A209" s="71"/>
      <c r="B209" s="105"/>
      <c r="C209" s="71"/>
      <c r="D209" s="105"/>
    </row>
    <row r="210">
      <c r="A210" s="71"/>
      <c r="B210" s="105"/>
      <c r="C210" s="71"/>
      <c r="D210" s="105"/>
    </row>
    <row r="211">
      <c r="A211" s="71"/>
      <c r="B211" s="105"/>
      <c r="C211" s="71"/>
      <c r="D211" s="105"/>
    </row>
    <row r="212">
      <c r="A212" s="71"/>
      <c r="B212" s="105"/>
      <c r="C212" s="71"/>
      <c r="D212" s="105"/>
    </row>
    <row r="213">
      <c r="A213" s="71"/>
      <c r="B213" s="105"/>
      <c r="C213" s="71"/>
      <c r="D213" s="105"/>
    </row>
    <row r="214">
      <c r="A214" s="71"/>
      <c r="B214" s="105"/>
      <c r="C214" s="71"/>
      <c r="D214" s="105"/>
    </row>
    <row r="215">
      <c r="A215" s="71"/>
      <c r="B215" s="105"/>
      <c r="C215" s="71"/>
      <c r="D215" s="105"/>
    </row>
    <row r="216">
      <c r="A216" s="71"/>
      <c r="B216" s="105"/>
      <c r="C216" s="71"/>
      <c r="D216" s="105"/>
    </row>
    <row r="217">
      <c r="A217" s="71"/>
      <c r="B217" s="105"/>
      <c r="C217" s="71"/>
      <c r="D217" s="105"/>
    </row>
    <row r="218">
      <c r="A218" s="71"/>
      <c r="B218" s="105"/>
      <c r="C218" s="71"/>
      <c r="D218" s="105"/>
    </row>
    <row r="219">
      <c r="A219" s="71"/>
      <c r="B219" s="105"/>
      <c r="C219" s="71"/>
      <c r="D219" s="105"/>
    </row>
    <row r="220">
      <c r="A220" s="71"/>
      <c r="B220" s="105"/>
      <c r="C220" s="71"/>
      <c r="D220" s="105"/>
    </row>
    <row r="221">
      <c r="A221" s="71"/>
      <c r="B221" s="105"/>
      <c r="C221" s="71"/>
      <c r="D221" s="105"/>
    </row>
    <row r="222">
      <c r="A222" s="71"/>
      <c r="B222" s="105"/>
      <c r="C222" s="71"/>
      <c r="D222" s="105"/>
    </row>
    <row r="223">
      <c r="A223" s="71"/>
      <c r="B223" s="105"/>
      <c r="C223" s="71"/>
      <c r="D223" s="105"/>
    </row>
    <row r="224">
      <c r="A224" s="71"/>
      <c r="B224" s="105"/>
      <c r="C224" s="71"/>
      <c r="D224" s="105"/>
    </row>
    <row r="225">
      <c r="A225" s="71"/>
      <c r="B225" s="105"/>
      <c r="C225" s="71"/>
      <c r="D225" s="105"/>
    </row>
    <row r="226">
      <c r="A226" s="71"/>
      <c r="B226" s="105"/>
      <c r="C226" s="71"/>
      <c r="D226" s="105"/>
    </row>
    <row r="227">
      <c r="A227" s="71"/>
      <c r="B227" s="105"/>
      <c r="C227" s="71"/>
      <c r="D227" s="105"/>
    </row>
    <row r="228">
      <c r="A228" s="71"/>
      <c r="B228" s="105"/>
      <c r="C228" s="71"/>
      <c r="D228" s="105"/>
    </row>
    <row r="229">
      <c r="A229" s="71"/>
      <c r="B229" s="105"/>
      <c r="C229" s="71"/>
      <c r="D229" s="105"/>
    </row>
    <row r="230">
      <c r="A230" s="71"/>
      <c r="B230" s="105"/>
      <c r="C230" s="71"/>
      <c r="D230" s="105"/>
    </row>
    <row r="231">
      <c r="A231" s="71"/>
      <c r="B231" s="105"/>
      <c r="C231" s="71"/>
      <c r="D231" s="105"/>
    </row>
    <row r="232">
      <c r="A232" s="71"/>
      <c r="B232" s="105"/>
      <c r="C232" s="71"/>
      <c r="D232" s="105"/>
    </row>
    <row r="233">
      <c r="A233" s="71"/>
      <c r="B233" s="105"/>
      <c r="C233" s="71"/>
      <c r="D233" s="105"/>
    </row>
    <row r="234">
      <c r="A234" s="71"/>
      <c r="B234" s="105"/>
      <c r="C234" s="71"/>
      <c r="D234" s="105"/>
    </row>
    <row r="235">
      <c r="A235" s="71"/>
      <c r="B235" s="105"/>
      <c r="C235" s="71"/>
      <c r="D235" s="105"/>
    </row>
    <row r="236">
      <c r="A236" s="71"/>
      <c r="B236" s="105"/>
      <c r="C236" s="71"/>
      <c r="D236" s="105"/>
    </row>
    <row r="237">
      <c r="A237" s="71"/>
      <c r="B237" s="105"/>
      <c r="C237" s="71"/>
      <c r="D237" s="105"/>
    </row>
    <row r="238">
      <c r="A238" s="71"/>
      <c r="B238" s="105"/>
      <c r="C238" s="71"/>
      <c r="D238" s="105"/>
    </row>
    <row r="239">
      <c r="A239" s="71"/>
      <c r="B239" s="105"/>
      <c r="C239" s="71"/>
      <c r="D239" s="105"/>
    </row>
    <row r="240">
      <c r="A240" s="71"/>
      <c r="B240" s="105"/>
      <c r="C240" s="71"/>
      <c r="D240" s="105"/>
    </row>
    <row r="241">
      <c r="A241" s="71"/>
      <c r="B241" s="105"/>
      <c r="C241" s="71"/>
      <c r="D241" s="105"/>
    </row>
    <row r="242">
      <c r="A242" s="71"/>
      <c r="B242" s="105"/>
      <c r="C242" s="71"/>
      <c r="D242" s="105"/>
    </row>
    <row r="243">
      <c r="A243" s="71"/>
      <c r="B243" s="105"/>
      <c r="C243" s="71"/>
      <c r="D243" s="105"/>
    </row>
    <row r="244">
      <c r="A244" s="71"/>
      <c r="B244" s="105"/>
      <c r="C244" s="71"/>
      <c r="D244" s="105"/>
    </row>
    <row r="245">
      <c r="A245" s="71"/>
      <c r="B245" s="105"/>
      <c r="C245" s="71"/>
      <c r="D245" s="105"/>
    </row>
    <row r="246">
      <c r="A246" s="71"/>
      <c r="B246" s="105"/>
      <c r="C246" s="71"/>
      <c r="D246" s="105"/>
    </row>
    <row r="247">
      <c r="A247" s="71"/>
      <c r="B247" s="105"/>
      <c r="C247" s="71"/>
      <c r="D247" s="105"/>
    </row>
    <row r="248">
      <c r="A248" s="71"/>
      <c r="B248" s="105"/>
      <c r="C248" s="71"/>
      <c r="D248" s="105"/>
    </row>
    <row r="249">
      <c r="A249" s="71"/>
      <c r="B249" s="105"/>
      <c r="C249" s="71"/>
      <c r="D249" s="105"/>
    </row>
    <row r="250">
      <c r="A250" s="71"/>
      <c r="B250" s="105"/>
      <c r="C250" s="71"/>
      <c r="D250" s="105"/>
    </row>
    <row r="251">
      <c r="A251" s="71"/>
      <c r="B251" s="105"/>
      <c r="C251" s="71"/>
      <c r="D251" s="105"/>
    </row>
    <row r="252">
      <c r="A252" s="71"/>
      <c r="B252" s="105"/>
      <c r="C252" s="71"/>
      <c r="D252" s="105"/>
    </row>
    <row r="253">
      <c r="A253" s="71"/>
      <c r="B253" s="105"/>
      <c r="C253" s="71"/>
      <c r="D253" s="105"/>
    </row>
    <row r="254">
      <c r="A254" s="71"/>
      <c r="B254" s="105"/>
      <c r="C254" s="71"/>
      <c r="D254" s="105"/>
    </row>
    <row r="255">
      <c r="A255" s="71"/>
      <c r="B255" s="105"/>
      <c r="C255" s="71"/>
      <c r="D255" s="105"/>
    </row>
    <row r="256">
      <c r="A256" s="71"/>
      <c r="B256" s="105"/>
      <c r="C256" s="71"/>
      <c r="D256" s="105"/>
    </row>
    <row r="257">
      <c r="A257" s="71"/>
      <c r="B257" s="105"/>
      <c r="C257" s="71"/>
      <c r="D257" s="105"/>
    </row>
    <row r="258">
      <c r="A258" s="71"/>
      <c r="B258" s="105"/>
      <c r="C258" s="71"/>
      <c r="D258" s="105"/>
    </row>
    <row r="259">
      <c r="A259" s="71"/>
      <c r="B259" s="105"/>
      <c r="C259" s="71"/>
      <c r="D259" s="105"/>
    </row>
    <row r="260">
      <c r="A260" s="71"/>
      <c r="B260" s="105"/>
      <c r="C260" s="71"/>
      <c r="D260" s="105"/>
    </row>
    <row r="261">
      <c r="A261" s="71"/>
      <c r="B261" s="105"/>
      <c r="C261" s="71"/>
      <c r="D261" s="105"/>
    </row>
    <row r="262">
      <c r="A262" s="71"/>
      <c r="B262" s="105"/>
      <c r="C262" s="71"/>
      <c r="D262" s="105"/>
    </row>
    <row r="263">
      <c r="A263" s="71"/>
      <c r="B263" s="105"/>
      <c r="C263" s="71"/>
      <c r="D263" s="105"/>
    </row>
    <row r="264">
      <c r="A264" s="71"/>
      <c r="B264" s="105"/>
      <c r="C264" s="71"/>
      <c r="D264" s="105"/>
    </row>
    <row r="265">
      <c r="A265" s="71"/>
      <c r="B265" s="105"/>
      <c r="C265" s="71"/>
      <c r="D265" s="105"/>
    </row>
    <row r="266">
      <c r="A266" s="71"/>
      <c r="B266" s="105"/>
      <c r="C266" s="71"/>
      <c r="D266" s="105"/>
    </row>
    <row r="267">
      <c r="A267" s="71"/>
      <c r="B267" s="105"/>
      <c r="C267" s="71"/>
      <c r="D267" s="105"/>
    </row>
    <row r="268">
      <c r="A268" s="71"/>
      <c r="B268" s="105"/>
      <c r="C268" s="71"/>
      <c r="D268" s="105"/>
    </row>
    <row r="269">
      <c r="A269" s="71"/>
      <c r="B269" s="105"/>
      <c r="C269" s="71"/>
      <c r="D269" s="105"/>
    </row>
    <row r="270">
      <c r="A270" s="71"/>
      <c r="B270" s="105"/>
      <c r="C270" s="71"/>
      <c r="D270" s="105"/>
    </row>
    <row r="271">
      <c r="A271" s="71"/>
      <c r="B271" s="105"/>
      <c r="C271" s="71"/>
      <c r="D271" s="105"/>
    </row>
    <row r="272">
      <c r="A272" s="71"/>
      <c r="B272" s="105"/>
      <c r="C272" s="71"/>
      <c r="D272" s="105"/>
    </row>
    <row r="273">
      <c r="A273" s="71"/>
      <c r="B273" s="105"/>
      <c r="C273" s="71"/>
      <c r="D273" s="105"/>
    </row>
    <row r="274">
      <c r="A274" s="71"/>
      <c r="B274" s="105"/>
      <c r="C274" s="71"/>
      <c r="D274" s="105"/>
    </row>
    <row r="275">
      <c r="A275" s="71"/>
      <c r="B275" s="105"/>
      <c r="C275" s="71"/>
      <c r="D275" s="105"/>
    </row>
    <row r="276">
      <c r="A276" s="71"/>
      <c r="B276" s="105"/>
      <c r="C276" s="71"/>
      <c r="D276" s="105"/>
    </row>
    <row r="277">
      <c r="A277" s="71"/>
      <c r="B277" s="105"/>
      <c r="C277" s="71"/>
      <c r="D277" s="105"/>
    </row>
    <row r="278">
      <c r="A278" s="71"/>
      <c r="B278" s="105"/>
      <c r="C278" s="71"/>
      <c r="D278" s="105"/>
    </row>
    <row r="279">
      <c r="A279" s="71"/>
      <c r="B279" s="105"/>
      <c r="C279" s="71"/>
      <c r="D279" s="105"/>
    </row>
    <row r="280">
      <c r="A280" s="71"/>
      <c r="B280" s="105"/>
      <c r="C280" s="71"/>
      <c r="D280" s="105"/>
    </row>
    <row r="281">
      <c r="A281" s="71"/>
      <c r="B281" s="105"/>
      <c r="C281" s="71"/>
      <c r="D281" s="105"/>
    </row>
    <row r="282">
      <c r="A282" s="71"/>
      <c r="B282" s="105"/>
      <c r="C282" s="71"/>
      <c r="D282" s="105"/>
    </row>
    <row r="283">
      <c r="A283" s="71"/>
      <c r="B283" s="105"/>
      <c r="C283" s="71"/>
      <c r="D283" s="105"/>
    </row>
    <row r="284">
      <c r="A284" s="71"/>
      <c r="B284" s="105"/>
      <c r="C284" s="71"/>
      <c r="D284" s="105"/>
    </row>
    <row r="285">
      <c r="A285" s="71"/>
      <c r="B285" s="105"/>
      <c r="C285" s="71"/>
      <c r="D285" s="105"/>
    </row>
    <row r="286">
      <c r="A286" s="71"/>
      <c r="B286" s="105"/>
      <c r="C286" s="71"/>
      <c r="D286" s="105"/>
    </row>
    <row r="287">
      <c r="A287" s="71"/>
      <c r="B287" s="105"/>
      <c r="C287" s="71"/>
      <c r="D287" s="105"/>
    </row>
    <row r="288">
      <c r="A288" s="71"/>
      <c r="B288" s="105"/>
      <c r="C288" s="71"/>
      <c r="D288" s="105"/>
    </row>
    <row r="289">
      <c r="A289" s="71"/>
      <c r="B289" s="105"/>
      <c r="C289" s="71"/>
      <c r="D289" s="105"/>
    </row>
    <row r="290">
      <c r="A290" s="71"/>
      <c r="B290" s="105"/>
      <c r="C290" s="71"/>
      <c r="D290" s="105"/>
    </row>
    <row r="291">
      <c r="A291" s="71"/>
      <c r="B291" s="105"/>
      <c r="C291" s="71"/>
      <c r="D291" s="105"/>
    </row>
    <row r="292">
      <c r="A292" s="71"/>
      <c r="B292" s="105"/>
      <c r="C292" s="71"/>
      <c r="D292" s="105"/>
    </row>
    <row r="293">
      <c r="A293" s="71"/>
      <c r="B293" s="105"/>
      <c r="C293" s="71"/>
      <c r="D293" s="105"/>
    </row>
    <row r="294">
      <c r="A294" s="71"/>
      <c r="B294" s="105"/>
      <c r="C294" s="71"/>
      <c r="D294" s="105"/>
    </row>
    <row r="295">
      <c r="A295" s="71"/>
      <c r="B295" s="105"/>
      <c r="C295" s="71"/>
      <c r="D295" s="105"/>
    </row>
    <row r="296">
      <c r="A296" s="71"/>
      <c r="B296" s="105"/>
      <c r="C296" s="71"/>
      <c r="D296" s="105"/>
    </row>
    <row r="297">
      <c r="A297" s="71"/>
      <c r="B297" s="105"/>
      <c r="C297" s="71"/>
      <c r="D297" s="105"/>
    </row>
    <row r="298">
      <c r="A298" s="71"/>
      <c r="B298" s="105"/>
      <c r="C298" s="71"/>
      <c r="D298" s="105"/>
    </row>
    <row r="299">
      <c r="A299" s="71"/>
      <c r="B299" s="105"/>
      <c r="C299" s="71"/>
      <c r="D299" s="105"/>
    </row>
    <row r="300">
      <c r="A300" s="71"/>
      <c r="B300" s="105"/>
      <c r="C300" s="71"/>
      <c r="D300" s="105"/>
    </row>
    <row r="301">
      <c r="A301" s="71"/>
      <c r="B301" s="105"/>
      <c r="C301" s="71"/>
      <c r="D301" s="105"/>
    </row>
    <row r="302">
      <c r="A302" s="71"/>
      <c r="B302" s="105"/>
      <c r="C302" s="71"/>
      <c r="D302" s="105"/>
    </row>
    <row r="303">
      <c r="A303" s="71"/>
      <c r="B303" s="105"/>
      <c r="C303" s="71"/>
      <c r="D303" s="105"/>
    </row>
    <row r="304">
      <c r="A304" s="71"/>
      <c r="B304" s="105"/>
      <c r="C304" s="71"/>
      <c r="D304" s="105"/>
    </row>
    <row r="305">
      <c r="A305" s="71"/>
      <c r="B305" s="105"/>
      <c r="C305" s="71"/>
      <c r="D305" s="105"/>
    </row>
    <row r="306">
      <c r="A306" s="71"/>
      <c r="B306" s="105"/>
      <c r="C306" s="71"/>
      <c r="D306" s="105"/>
    </row>
    <row r="307">
      <c r="A307" s="71"/>
      <c r="B307" s="105"/>
      <c r="C307" s="71"/>
      <c r="D307" s="105"/>
    </row>
    <row r="308">
      <c r="A308" s="71"/>
      <c r="B308" s="105"/>
      <c r="C308" s="71"/>
      <c r="D308" s="105"/>
    </row>
    <row r="309">
      <c r="A309" s="71"/>
      <c r="B309" s="105"/>
      <c r="C309" s="71"/>
      <c r="D309" s="105"/>
    </row>
    <row r="310">
      <c r="A310" s="71"/>
      <c r="B310" s="105"/>
      <c r="C310" s="71"/>
      <c r="D310" s="105"/>
    </row>
    <row r="311">
      <c r="A311" s="71"/>
      <c r="B311" s="105"/>
      <c r="C311" s="71"/>
      <c r="D311" s="105"/>
    </row>
    <row r="312">
      <c r="A312" s="71"/>
      <c r="B312" s="105"/>
      <c r="C312" s="71"/>
      <c r="D312" s="105"/>
    </row>
    <row r="313">
      <c r="A313" s="71"/>
      <c r="B313" s="105"/>
      <c r="C313" s="71"/>
      <c r="D313" s="105"/>
    </row>
    <row r="314">
      <c r="A314" s="71"/>
      <c r="B314" s="105"/>
      <c r="C314" s="71"/>
      <c r="D314" s="105"/>
    </row>
    <row r="315">
      <c r="A315" s="71"/>
      <c r="B315" s="105"/>
      <c r="C315" s="71"/>
      <c r="D315" s="105"/>
    </row>
    <row r="316">
      <c r="A316" s="71"/>
      <c r="B316" s="105"/>
      <c r="C316" s="71"/>
      <c r="D316" s="105"/>
    </row>
    <row r="317">
      <c r="A317" s="71"/>
      <c r="B317" s="105"/>
      <c r="C317" s="71"/>
      <c r="D317" s="105"/>
    </row>
    <row r="318">
      <c r="A318" s="71"/>
      <c r="B318" s="105"/>
      <c r="C318" s="71"/>
      <c r="D318" s="105"/>
    </row>
    <row r="319">
      <c r="A319" s="71"/>
      <c r="B319" s="105"/>
      <c r="C319" s="71"/>
      <c r="D319" s="105"/>
    </row>
    <row r="320">
      <c r="A320" s="71"/>
      <c r="B320" s="105"/>
      <c r="C320" s="71"/>
      <c r="D320" s="105"/>
    </row>
    <row r="321">
      <c r="A321" s="71"/>
      <c r="B321" s="105"/>
      <c r="C321" s="71"/>
      <c r="D321" s="105"/>
    </row>
    <row r="322">
      <c r="A322" s="71"/>
      <c r="B322" s="105"/>
      <c r="C322" s="71"/>
      <c r="D322" s="105"/>
    </row>
    <row r="323">
      <c r="A323" s="71"/>
      <c r="B323" s="105"/>
      <c r="C323" s="71"/>
      <c r="D323" s="105"/>
    </row>
    <row r="324">
      <c r="A324" s="71"/>
      <c r="B324" s="105"/>
      <c r="C324" s="71"/>
      <c r="D324" s="105"/>
    </row>
    <row r="325">
      <c r="A325" s="71"/>
      <c r="B325" s="105"/>
      <c r="C325" s="71"/>
      <c r="D325" s="105"/>
    </row>
    <row r="326">
      <c r="A326" s="71"/>
      <c r="B326" s="105"/>
      <c r="C326" s="71"/>
      <c r="D326" s="105"/>
    </row>
    <row r="327">
      <c r="A327" s="71"/>
      <c r="B327" s="105"/>
      <c r="C327" s="71"/>
      <c r="D327" s="105"/>
    </row>
    <row r="328">
      <c r="A328" s="71"/>
      <c r="B328" s="105"/>
      <c r="C328" s="71"/>
      <c r="D328" s="105"/>
    </row>
    <row r="329">
      <c r="A329" s="71"/>
      <c r="B329" s="105"/>
      <c r="C329" s="71"/>
      <c r="D329" s="105"/>
    </row>
    <row r="330">
      <c r="A330" s="71"/>
      <c r="B330" s="105"/>
      <c r="C330" s="71"/>
      <c r="D330" s="105"/>
    </row>
    <row r="331">
      <c r="A331" s="71"/>
      <c r="B331" s="105"/>
      <c r="C331" s="71"/>
      <c r="D331" s="105"/>
    </row>
    <row r="332">
      <c r="A332" s="71"/>
      <c r="B332" s="105"/>
      <c r="C332" s="71"/>
      <c r="D332" s="105"/>
    </row>
    <row r="333">
      <c r="A333" s="71"/>
      <c r="B333" s="105"/>
      <c r="C333" s="71"/>
      <c r="D333" s="105"/>
    </row>
    <row r="334">
      <c r="A334" s="71"/>
      <c r="B334" s="105"/>
      <c r="C334" s="71"/>
      <c r="D334" s="105"/>
    </row>
    <row r="335">
      <c r="A335" s="71"/>
      <c r="B335" s="105"/>
      <c r="C335" s="71"/>
      <c r="D335" s="105"/>
    </row>
    <row r="336">
      <c r="A336" s="71"/>
      <c r="B336" s="105"/>
      <c r="C336" s="71"/>
      <c r="D336" s="105"/>
    </row>
    <row r="337">
      <c r="A337" s="71"/>
      <c r="B337" s="105"/>
      <c r="C337" s="71"/>
      <c r="D337" s="105"/>
    </row>
    <row r="338">
      <c r="A338" s="71"/>
      <c r="B338" s="105"/>
      <c r="C338" s="71"/>
      <c r="D338" s="105"/>
    </row>
    <row r="339">
      <c r="A339" s="71"/>
      <c r="B339" s="105"/>
      <c r="C339" s="71"/>
      <c r="D339" s="105"/>
    </row>
    <row r="340">
      <c r="A340" s="71"/>
      <c r="B340" s="105"/>
      <c r="C340" s="71"/>
      <c r="D340" s="105"/>
    </row>
    <row r="341">
      <c r="A341" s="71"/>
      <c r="B341" s="105"/>
      <c r="C341" s="71"/>
      <c r="D341" s="105"/>
    </row>
    <row r="342">
      <c r="A342" s="71"/>
      <c r="B342" s="105"/>
      <c r="C342" s="71"/>
      <c r="D342" s="105"/>
    </row>
    <row r="343">
      <c r="A343" s="71"/>
      <c r="B343" s="105"/>
      <c r="C343" s="71"/>
      <c r="D343" s="105"/>
    </row>
    <row r="344">
      <c r="A344" s="71"/>
      <c r="B344" s="105"/>
      <c r="C344" s="71"/>
      <c r="D344" s="105"/>
    </row>
    <row r="345">
      <c r="A345" s="71"/>
      <c r="B345" s="105"/>
      <c r="C345" s="71"/>
      <c r="D345" s="105"/>
    </row>
    <row r="346">
      <c r="A346" s="71"/>
      <c r="B346" s="105"/>
      <c r="C346" s="71"/>
      <c r="D346" s="105"/>
    </row>
    <row r="347">
      <c r="A347" s="71"/>
      <c r="B347" s="105"/>
      <c r="C347" s="71"/>
      <c r="D347" s="105"/>
    </row>
    <row r="348">
      <c r="A348" s="71"/>
      <c r="B348" s="105"/>
      <c r="C348" s="71"/>
      <c r="D348" s="105"/>
    </row>
    <row r="349">
      <c r="A349" s="71"/>
      <c r="B349" s="105"/>
      <c r="C349" s="71"/>
      <c r="D349" s="105"/>
    </row>
    <row r="350">
      <c r="A350" s="71"/>
      <c r="B350" s="105"/>
      <c r="C350" s="71"/>
      <c r="D350" s="105"/>
    </row>
    <row r="351">
      <c r="A351" s="71"/>
      <c r="B351" s="105"/>
      <c r="C351" s="71"/>
      <c r="D351" s="105"/>
    </row>
    <row r="352">
      <c r="A352" s="71"/>
      <c r="B352" s="105"/>
      <c r="C352" s="71"/>
      <c r="D352" s="105"/>
    </row>
    <row r="353">
      <c r="A353" s="71"/>
      <c r="B353" s="105"/>
      <c r="C353" s="71"/>
      <c r="D353" s="105"/>
    </row>
    <row r="354">
      <c r="A354" s="71"/>
      <c r="B354" s="105"/>
      <c r="C354" s="71"/>
      <c r="D354" s="105"/>
    </row>
    <row r="355">
      <c r="A355" s="71"/>
      <c r="B355" s="105"/>
      <c r="C355" s="71"/>
      <c r="D355" s="105"/>
    </row>
    <row r="356">
      <c r="A356" s="71"/>
      <c r="B356" s="105"/>
      <c r="C356" s="71"/>
      <c r="D356" s="105"/>
    </row>
    <row r="357">
      <c r="A357" s="71"/>
      <c r="B357" s="105"/>
      <c r="C357" s="71"/>
      <c r="D357" s="105"/>
    </row>
    <row r="358">
      <c r="A358" s="71"/>
      <c r="B358" s="105"/>
      <c r="C358" s="71"/>
      <c r="D358" s="105"/>
    </row>
    <row r="359">
      <c r="A359" s="71"/>
      <c r="B359" s="105"/>
      <c r="C359" s="71"/>
      <c r="D359" s="105"/>
    </row>
    <row r="360">
      <c r="A360" s="71"/>
      <c r="B360" s="105"/>
      <c r="C360" s="71"/>
      <c r="D360" s="105"/>
    </row>
    <row r="361">
      <c r="A361" s="71"/>
      <c r="B361" s="105"/>
      <c r="C361" s="71"/>
      <c r="D361" s="105"/>
    </row>
    <row r="362">
      <c r="A362" s="71"/>
      <c r="B362" s="105"/>
      <c r="C362" s="71"/>
      <c r="D362" s="105"/>
    </row>
    <row r="363">
      <c r="A363" s="71"/>
      <c r="B363" s="105"/>
      <c r="C363" s="71"/>
      <c r="D363" s="105"/>
    </row>
    <row r="364">
      <c r="A364" s="71"/>
      <c r="B364" s="105"/>
      <c r="C364" s="71"/>
      <c r="D364" s="105"/>
    </row>
    <row r="365">
      <c r="A365" s="71"/>
      <c r="B365" s="105"/>
      <c r="C365" s="71"/>
      <c r="D365" s="105"/>
    </row>
    <row r="366">
      <c r="A366" s="71"/>
      <c r="B366" s="105"/>
      <c r="C366" s="71"/>
      <c r="D366" s="105"/>
    </row>
    <row r="367">
      <c r="A367" s="71"/>
      <c r="B367" s="105"/>
      <c r="C367" s="71"/>
      <c r="D367" s="105"/>
    </row>
    <row r="368">
      <c r="A368" s="71"/>
      <c r="B368" s="105"/>
      <c r="C368" s="71"/>
      <c r="D368" s="105"/>
    </row>
    <row r="369">
      <c r="A369" s="71"/>
      <c r="B369" s="105"/>
      <c r="C369" s="71"/>
      <c r="D369" s="105"/>
    </row>
    <row r="370">
      <c r="A370" s="71"/>
      <c r="B370" s="105"/>
      <c r="C370" s="71"/>
      <c r="D370" s="105"/>
    </row>
    <row r="371">
      <c r="A371" s="71"/>
      <c r="B371" s="105"/>
      <c r="C371" s="71"/>
      <c r="D371" s="105"/>
    </row>
    <row r="372">
      <c r="A372" s="71"/>
      <c r="B372" s="105"/>
      <c r="C372" s="71"/>
      <c r="D372" s="105"/>
    </row>
    <row r="373">
      <c r="A373" s="71"/>
      <c r="B373" s="105"/>
      <c r="C373" s="71"/>
      <c r="D373" s="105"/>
    </row>
    <row r="374">
      <c r="A374" s="71"/>
      <c r="B374" s="105"/>
      <c r="C374" s="71"/>
      <c r="D374" s="105"/>
    </row>
    <row r="375">
      <c r="A375" s="71"/>
      <c r="B375" s="105"/>
      <c r="C375" s="71"/>
      <c r="D375" s="105"/>
    </row>
    <row r="376">
      <c r="A376" s="71"/>
      <c r="B376" s="105"/>
      <c r="C376" s="71"/>
      <c r="D376" s="105"/>
    </row>
    <row r="377">
      <c r="A377" s="71"/>
      <c r="B377" s="105"/>
      <c r="C377" s="71"/>
      <c r="D377" s="105"/>
    </row>
    <row r="378">
      <c r="A378" s="71"/>
      <c r="B378" s="105"/>
      <c r="C378" s="71"/>
      <c r="D378" s="105"/>
    </row>
    <row r="379">
      <c r="A379" s="71"/>
      <c r="B379" s="105"/>
      <c r="C379" s="71"/>
      <c r="D379" s="105"/>
    </row>
    <row r="380">
      <c r="A380" s="71"/>
      <c r="B380" s="105"/>
      <c r="C380" s="71"/>
      <c r="D380" s="105"/>
    </row>
    <row r="381">
      <c r="A381" s="71"/>
      <c r="B381" s="105"/>
      <c r="C381" s="71"/>
      <c r="D381" s="105"/>
    </row>
    <row r="382">
      <c r="A382" s="71"/>
      <c r="B382" s="105"/>
      <c r="C382" s="71"/>
      <c r="D382" s="105"/>
    </row>
    <row r="383">
      <c r="A383" s="71"/>
      <c r="B383" s="105"/>
      <c r="C383" s="71"/>
      <c r="D383" s="105"/>
    </row>
    <row r="384">
      <c r="A384" s="71"/>
      <c r="B384" s="105"/>
      <c r="C384" s="71"/>
      <c r="D384" s="105"/>
    </row>
    <row r="385">
      <c r="A385" s="71"/>
      <c r="B385" s="105"/>
      <c r="C385" s="71"/>
      <c r="D385" s="105"/>
    </row>
    <row r="386">
      <c r="A386" s="71"/>
      <c r="B386" s="105"/>
      <c r="C386" s="71"/>
      <c r="D386" s="105"/>
    </row>
    <row r="387">
      <c r="A387" s="71"/>
      <c r="B387" s="105"/>
      <c r="C387" s="71"/>
      <c r="D387" s="105"/>
    </row>
    <row r="388">
      <c r="A388" s="71"/>
      <c r="B388" s="105"/>
      <c r="C388" s="71"/>
      <c r="D388" s="105"/>
    </row>
    <row r="389">
      <c r="A389" s="71"/>
      <c r="B389" s="105"/>
      <c r="C389" s="71"/>
      <c r="D389" s="105"/>
    </row>
    <row r="390">
      <c r="A390" s="71"/>
      <c r="B390" s="105"/>
      <c r="C390" s="71"/>
      <c r="D390" s="105"/>
    </row>
    <row r="391">
      <c r="A391" s="71"/>
      <c r="B391" s="105"/>
      <c r="C391" s="71"/>
      <c r="D391" s="105"/>
    </row>
    <row r="392">
      <c r="A392" s="71"/>
      <c r="B392" s="105"/>
      <c r="C392" s="71"/>
      <c r="D392" s="105"/>
    </row>
    <row r="393">
      <c r="A393" s="71"/>
      <c r="B393" s="105"/>
      <c r="C393" s="71"/>
      <c r="D393" s="105"/>
    </row>
    <row r="394">
      <c r="A394" s="71"/>
      <c r="B394" s="105"/>
      <c r="C394" s="71"/>
      <c r="D394" s="105"/>
    </row>
    <row r="395">
      <c r="A395" s="71"/>
      <c r="B395" s="105"/>
      <c r="C395" s="71"/>
      <c r="D395" s="105"/>
    </row>
    <row r="396">
      <c r="A396" s="71"/>
      <c r="B396" s="105"/>
      <c r="C396" s="71"/>
      <c r="D396" s="105"/>
    </row>
    <row r="397">
      <c r="A397" s="71"/>
      <c r="B397" s="105"/>
      <c r="C397" s="71"/>
      <c r="D397" s="105"/>
    </row>
    <row r="398">
      <c r="A398" s="71"/>
      <c r="B398" s="105"/>
      <c r="C398" s="71"/>
      <c r="D398" s="105"/>
    </row>
    <row r="399">
      <c r="A399" s="71"/>
      <c r="B399" s="105"/>
      <c r="C399" s="71"/>
      <c r="D399" s="105"/>
    </row>
    <row r="400">
      <c r="A400" s="71"/>
      <c r="B400" s="105"/>
      <c r="C400" s="71"/>
      <c r="D400" s="105"/>
    </row>
    <row r="401">
      <c r="A401" s="71"/>
      <c r="B401" s="105"/>
      <c r="C401" s="71"/>
      <c r="D401" s="105"/>
    </row>
    <row r="402">
      <c r="A402" s="71"/>
      <c r="B402" s="105"/>
      <c r="C402" s="71"/>
      <c r="D402" s="105"/>
    </row>
    <row r="403">
      <c r="A403" s="71"/>
      <c r="B403" s="105"/>
      <c r="C403" s="71"/>
      <c r="D403" s="105"/>
    </row>
    <row r="404">
      <c r="A404" s="71"/>
      <c r="B404" s="105"/>
      <c r="C404" s="71"/>
      <c r="D404" s="105"/>
    </row>
    <row r="405">
      <c r="A405" s="71"/>
      <c r="B405" s="105"/>
      <c r="C405" s="71"/>
      <c r="D405" s="105"/>
    </row>
    <row r="406">
      <c r="A406" s="71"/>
      <c r="B406" s="105"/>
      <c r="C406" s="71"/>
      <c r="D406" s="105"/>
    </row>
    <row r="407">
      <c r="A407" s="71"/>
      <c r="B407" s="105"/>
      <c r="C407" s="71"/>
      <c r="D407" s="105"/>
    </row>
    <row r="408">
      <c r="A408" s="71"/>
      <c r="B408" s="105"/>
      <c r="C408" s="71"/>
      <c r="D408" s="105"/>
    </row>
    <row r="409">
      <c r="A409" s="71"/>
      <c r="B409" s="105"/>
      <c r="C409" s="71"/>
      <c r="D409" s="105"/>
    </row>
    <row r="410">
      <c r="A410" s="71"/>
      <c r="B410" s="105"/>
      <c r="C410" s="71"/>
      <c r="D410" s="105"/>
    </row>
    <row r="411">
      <c r="A411" s="71"/>
      <c r="B411" s="105"/>
      <c r="C411" s="71"/>
      <c r="D411" s="105"/>
    </row>
    <row r="412">
      <c r="A412" s="71"/>
      <c r="B412" s="105"/>
      <c r="C412" s="71"/>
      <c r="D412" s="105"/>
    </row>
    <row r="413">
      <c r="A413" s="71"/>
      <c r="B413" s="105"/>
      <c r="C413" s="71"/>
      <c r="D413" s="105"/>
    </row>
    <row r="414">
      <c r="A414" s="71"/>
      <c r="B414" s="105"/>
      <c r="C414" s="71"/>
      <c r="D414" s="105"/>
    </row>
    <row r="415">
      <c r="A415" s="71"/>
      <c r="B415" s="105"/>
      <c r="C415" s="71"/>
      <c r="D415" s="105"/>
    </row>
    <row r="416">
      <c r="A416" s="71"/>
      <c r="B416" s="105"/>
      <c r="C416" s="71"/>
      <c r="D416" s="105"/>
    </row>
    <row r="417">
      <c r="A417" s="71"/>
      <c r="B417" s="105"/>
      <c r="C417" s="71"/>
      <c r="D417" s="105"/>
    </row>
    <row r="418">
      <c r="A418" s="71"/>
      <c r="B418" s="105"/>
      <c r="C418" s="71"/>
      <c r="D418" s="105"/>
    </row>
    <row r="419">
      <c r="A419" s="71"/>
      <c r="B419" s="105"/>
      <c r="C419" s="71"/>
      <c r="D419" s="105"/>
    </row>
    <row r="420">
      <c r="A420" s="71"/>
      <c r="B420" s="105"/>
      <c r="C420" s="71"/>
      <c r="D420" s="105"/>
    </row>
    <row r="421">
      <c r="A421" s="71"/>
      <c r="B421" s="105"/>
      <c r="C421" s="71"/>
      <c r="D421" s="105"/>
    </row>
    <row r="422">
      <c r="A422" s="71"/>
      <c r="B422" s="105"/>
      <c r="C422" s="71"/>
      <c r="D422" s="105"/>
    </row>
    <row r="423">
      <c r="A423" s="71"/>
      <c r="B423" s="105"/>
      <c r="C423" s="71"/>
      <c r="D423" s="105"/>
    </row>
    <row r="424">
      <c r="A424" s="71"/>
      <c r="B424" s="105"/>
      <c r="C424" s="71"/>
      <c r="D424" s="105"/>
    </row>
    <row r="425">
      <c r="A425" s="71"/>
      <c r="B425" s="105"/>
      <c r="C425" s="71"/>
      <c r="D425" s="105"/>
    </row>
    <row r="426">
      <c r="A426" s="71"/>
      <c r="B426" s="105"/>
      <c r="C426" s="71"/>
      <c r="D426" s="105"/>
    </row>
    <row r="427">
      <c r="A427" s="71"/>
      <c r="B427" s="105"/>
      <c r="C427" s="71"/>
      <c r="D427" s="105"/>
    </row>
    <row r="428">
      <c r="A428" s="71"/>
      <c r="B428" s="105"/>
      <c r="C428" s="71"/>
      <c r="D428" s="105"/>
    </row>
    <row r="429">
      <c r="A429" s="71"/>
      <c r="B429" s="105"/>
      <c r="C429" s="71"/>
      <c r="D429" s="105"/>
    </row>
    <row r="430">
      <c r="A430" s="71"/>
      <c r="B430" s="105"/>
      <c r="C430" s="71"/>
      <c r="D430" s="105"/>
    </row>
    <row r="431">
      <c r="A431" s="71"/>
      <c r="B431" s="105"/>
      <c r="C431" s="71"/>
      <c r="D431" s="105"/>
    </row>
    <row r="432">
      <c r="A432" s="71"/>
      <c r="B432" s="105"/>
      <c r="C432" s="71"/>
      <c r="D432" s="105"/>
    </row>
    <row r="433">
      <c r="A433" s="71"/>
      <c r="B433" s="105"/>
      <c r="C433" s="71"/>
      <c r="D433" s="105"/>
    </row>
    <row r="434">
      <c r="A434" s="71"/>
      <c r="B434" s="105"/>
      <c r="C434" s="71"/>
      <c r="D434" s="105"/>
    </row>
    <row r="435">
      <c r="A435" s="71"/>
      <c r="B435" s="105"/>
      <c r="C435" s="71"/>
      <c r="D435" s="105"/>
    </row>
    <row r="436">
      <c r="A436" s="71"/>
      <c r="B436" s="105"/>
      <c r="C436" s="71"/>
      <c r="D436" s="105"/>
    </row>
    <row r="437">
      <c r="A437" s="71"/>
      <c r="B437" s="105"/>
      <c r="C437" s="71"/>
      <c r="D437" s="105"/>
    </row>
    <row r="438">
      <c r="A438" s="71"/>
      <c r="B438" s="105"/>
      <c r="C438" s="71"/>
      <c r="D438" s="105"/>
    </row>
    <row r="439">
      <c r="A439" s="71"/>
      <c r="B439" s="105"/>
      <c r="C439" s="71"/>
      <c r="D439" s="105"/>
    </row>
    <row r="440">
      <c r="A440" s="71"/>
      <c r="B440" s="105"/>
      <c r="C440" s="71"/>
      <c r="D440" s="105"/>
    </row>
    <row r="441">
      <c r="A441" s="71"/>
      <c r="B441" s="105"/>
      <c r="C441" s="71"/>
      <c r="D441" s="105"/>
    </row>
    <row r="442">
      <c r="A442" s="71"/>
      <c r="B442" s="105"/>
      <c r="C442" s="71"/>
      <c r="D442" s="105"/>
    </row>
    <row r="443">
      <c r="A443" s="71"/>
      <c r="B443" s="105"/>
      <c r="C443" s="71"/>
      <c r="D443" s="105"/>
    </row>
    <row r="444">
      <c r="A444" s="71"/>
      <c r="B444" s="105"/>
      <c r="C444" s="71"/>
      <c r="D444" s="105"/>
    </row>
    <row r="445">
      <c r="A445" s="71"/>
      <c r="B445" s="105"/>
      <c r="C445" s="71"/>
      <c r="D445" s="105"/>
    </row>
    <row r="446">
      <c r="A446" s="71"/>
      <c r="B446" s="105"/>
      <c r="C446" s="71"/>
      <c r="D446" s="105"/>
    </row>
    <row r="447">
      <c r="A447" s="71"/>
      <c r="B447" s="105"/>
      <c r="C447" s="71"/>
      <c r="D447" s="105"/>
    </row>
    <row r="448">
      <c r="A448" s="71"/>
      <c r="B448" s="105"/>
      <c r="C448" s="71"/>
      <c r="D448" s="105"/>
    </row>
    <row r="449">
      <c r="A449" s="71"/>
      <c r="B449" s="105"/>
      <c r="C449" s="71"/>
      <c r="D449" s="105"/>
    </row>
    <row r="450">
      <c r="A450" s="71"/>
      <c r="B450" s="105"/>
      <c r="C450" s="71"/>
      <c r="D450" s="105"/>
    </row>
    <row r="451">
      <c r="A451" s="71"/>
      <c r="B451" s="105"/>
      <c r="C451" s="71"/>
      <c r="D451" s="105"/>
    </row>
    <row r="452">
      <c r="A452" s="71"/>
      <c r="B452" s="105"/>
      <c r="C452" s="71"/>
      <c r="D452" s="105"/>
    </row>
    <row r="453">
      <c r="A453" s="71"/>
      <c r="B453" s="105"/>
      <c r="C453" s="71"/>
      <c r="D453" s="105"/>
    </row>
    <row r="454">
      <c r="A454" s="71"/>
      <c r="B454" s="105"/>
      <c r="C454" s="71"/>
      <c r="D454" s="105"/>
    </row>
    <row r="455">
      <c r="A455" s="71"/>
      <c r="B455" s="105"/>
      <c r="C455" s="71"/>
      <c r="D455" s="105"/>
    </row>
    <row r="456">
      <c r="A456" s="71"/>
      <c r="B456" s="105"/>
      <c r="C456" s="71"/>
      <c r="D456" s="105"/>
    </row>
    <row r="457">
      <c r="A457" s="71"/>
      <c r="B457" s="105"/>
      <c r="C457" s="71"/>
      <c r="D457" s="105"/>
    </row>
    <row r="458">
      <c r="A458" s="71"/>
      <c r="B458" s="105"/>
      <c r="C458" s="71"/>
      <c r="D458" s="105"/>
    </row>
    <row r="459">
      <c r="A459" s="71"/>
      <c r="B459" s="105"/>
      <c r="C459" s="71"/>
      <c r="D459" s="105"/>
    </row>
    <row r="460">
      <c r="A460" s="71"/>
      <c r="B460" s="105"/>
      <c r="C460" s="71"/>
      <c r="D460" s="105"/>
    </row>
    <row r="461">
      <c r="A461" s="71"/>
      <c r="B461" s="105"/>
      <c r="C461" s="71"/>
      <c r="D461" s="105"/>
    </row>
    <row r="462">
      <c r="A462" s="71"/>
      <c r="B462" s="105"/>
      <c r="C462" s="71"/>
      <c r="D462" s="105"/>
    </row>
    <row r="463">
      <c r="A463" s="71"/>
      <c r="B463" s="105"/>
      <c r="C463" s="71"/>
      <c r="D463" s="105"/>
    </row>
    <row r="464">
      <c r="A464" s="71"/>
      <c r="B464" s="105"/>
      <c r="C464" s="71"/>
      <c r="D464" s="105"/>
    </row>
    <row r="465">
      <c r="A465" s="71"/>
      <c r="B465" s="105"/>
      <c r="C465" s="71"/>
      <c r="D465" s="105"/>
    </row>
    <row r="466">
      <c r="A466" s="71"/>
      <c r="B466" s="105"/>
      <c r="C466" s="71"/>
      <c r="D466" s="105"/>
    </row>
    <row r="467">
      <c r="A467" s="71"/>
      <c r="B467" s="105"/>
      <c r="C467" s="71"/>
      <c r="D467" s="105"/>
    </row>
    <row r="468">
      <c r="A468" s="71"/>
      <c r="B468" s="105"/>
      <c r="C468" s="71"/>
      <c r="D468" s="105"/>
    </row>
    <row r="469">
      <c r="A469" s="71"/>
      <c r="B469" s="105"/>
      <c r="C469" s="71"/>
      <c r="D469" s="105"/>
    </row>
    <row r="470">
      <c r="A470" s="71"/>
      <c r="B470" s="105"/>
      <c r="C470" s="71"/>
      <c r="D470" s="105"/>
    </row>
    <row r="471">
      <c r="A471" s="71"/>
      <c r="B471" s="105"/>
      <c r="C471" s="71"/>
      <c r="D471" s="105"/>
    </row>
    <row r="472">
      <c r="A472" s="71"/>
      <c r="B472" s="105"/>
      <c r="C472" s="71"/>
      <c r="D472" s="105"/>
    </row>
    <row r="473">
      <c r="A473" s="71"/>
      <c r="B473" s="105"/>
      <c r="C473" s="71"/>
      <c r="D473" s="105"/>
    </row>
    <row r="474">
      <c r="A474" s="71"/>
      <c r="B474" s="105"/>
      <c r="C474" s="71"/>
      <c r="D474" s="105"/>
    </row>
    <row r="475">
      <c r="A475" s="71"/>
      <c r="B475" s="105"/>
      <c r="C475" s="71"/>
      <c r="D475" s="105"/>
    </row>
    <row r="476">
      <c r="A476" s="71"/>
      <c r="B476" s="105"/>
      <c r="C476" s="71"/>
      <c r="D476" s="105"/>
    </row>
    <row r="477">
      <c r="A477" s="71"/>
      <c r="B477" s="105"/>
      <c r="C477" s="71"/>
      <c r="D477" s="105"/>
    </row>
    <row r="478">
      <c r="A478" s="71"/>
      <c r="B478" s="105"/>
      <c r="C478" s="71"/>
      <c r="D478" s="105"/>
    </row>
    <row r="479">
      <c r="A479" s="71"/>
      <c r="B479" s="105"/>
      <c r="C479" s="71"/>
      <c r="D479" s="105"/>
    </row>
    <row r="480">
      <c r="A480" s="71"/>
      <c r="B480" s="105"/>
      <c r="C480" s="71"/>
      <c r="D480" s="105"/>
    </row>
    <row r="481">
      <c r="A481" s="71"/>
      <c r="B481" s="105"/>
      <c r="C481" s="71"/>
      <c r="D481" s="105"/>
    </row>
    <row r="482">
      <c r="A482" s="71"/>
      <c r="B482" s="105"/>
      <c r="C482" s="71"/>
      <c r="D482" s="105"/>
    </row>
    <row r="483">
      <c r="A483" s="71"/>
      <c r="B483" s="105"/>
      <c r="C483" s="71"/>
      <c r="D483" s="105"/>
    </row>
    <row r="484">
      <c r="A484" s="71"/>
      <c r="B484" s="105"/>
      <c r="C484" s="71"/>
      <c r="D484" s="105"/>
    </row>
    <row r="485">
      <c r="A485" s="71"/>
      <c r="B485" s="105"/>
      <c r="C485" s="71"/>
      <c r="D485" s="105"/>
    </row>
    <row r="486">
      <c r="A486" s="71"/>
      <c r="B486" s="105"/>
      <c r="C486" s="71"/>
      <c r="D486" s="105"/>
    </row>
    <row r="487">
      <c r="A487" s="71"/>
      <c r="B487" s="105"/>
      <c r="C487" s="71"/>
      <c r="D487" s="105"/>
    </row>
    <row r="488">
      <c r="A488" s="71"/>
      <c r="B488" s="105"/>
      <c r="C488" s="71"/>
      <c r="D488" s="105"/>
    </row>
    <row r="489">
      <c r="A489" s="71"/>
      <c r="B489" s="105"/>
      <c r="C489" s="71"/>
      <c r="D489" s="105"/>
    </row>
    <row r="490">
      <c r="A490" s="71"/>
      <c r="B490" s="105"/>
      <c r="C490" s="71"/>
      <c r="D490" s="105"/>
    </row>
    <row r="491">
      <c r="A491" s="71"/>
      <c r="B491" s="105"/>
      <c r="C491" s="71"/>
      <c r="D491" s="105"/>
    </row>
    <row r="492">
      <c r="A492" s="71"/>
      <c r="B492" s="105"/>
      <c r="C492" s="71"/>
      <c r="D492" s="105"/>
    </row>
    <row r="493">
      <c r="A493" s="71"/>
      <c r="B493" s="105"/>
      <c r="C493" s="71"/>
      <c r="D493" s="105"/>
    </row>
    <row r="494">
      <c r="A494" s="71"/>
      <c r="B494" s="105"/>
      <c r="C494" s="71"/>
      <c r="D494" s="105"/>
    </row>
    <row r="495">
      <c r="A495" s="71"/>
      <c r="B495" s="105"/>
      <c r="C495" s="71"/>
      <c r="D495" s="105"/>
    </row>
    <row r="496">
      <c r="A496" s="71"/>
      <c r="B496" s="105"/>
      <c r="C496" s="71"/>
      <c r="D496" s="105"/>
    </row>
    <row r="497">
      <c r="A497" s="71"/>
      <c r="B497" s="105"/>
      <c r="C497" s="71"/>
      <c r="D497" s="105"/>
    </row>
    <row r="498">
      <c r="A498" s="71"/>
      <c r="B498" s="105"/>
      <c r="C498" s="71"/>
      <c r="D498" s="105"/>
    </row>
    <row r="499">
      <c r="A499" s="71"/>
      <c r="B499" s="105"/>
      <c r="C499" s="71"/>
      <c r="D499" s="105"/>
    </row>
    <row r="500">
      <c r="A500" s="71"/>
      <c r="B500" s="105"/>
      <c r="C500" s="71"/>
      <c r="D500" s="105"/>
    </row>
    <row r="501">
      <c r="A501" s="71"/>
      <c r="B501" s="105"/>
      <c r="C501" s="71"/>
      <c r="D501" s="105"/>
    </row>
    <row r="502">
      <c r="A502" s="71"/>
      <c r="B502" s="105"/>
      <c r="C502" s="71"/>
      <c r="D502" s="105"/>
    </row>
    <row r="503">
      <c r="A503" s="71"/>
      <c r="B503" s="105"/>
      <c r="C503" s="71"/>
      <c r="D503" s="105"/>
    </row>
    <row r="504">
      <c r="A504" s="71"/>
      <c r="B504" s="105"/>
      <c r="C504" s="71"/>
      <c r="D504" s="105"/>
    </row>
    <row r="505">
      <c r="A505" s="71"/>
      <c r="B505" s="105"/>
      <c r="C505" s="71"/>
      <c r="D505" s="105"/>
    </row>
    <row r="506">
      <c r="A506" s="71"/>
      <c r="B506" s="105"/>
      <c r="C506" s="71"/>
      <c r="D506" s="105"/>
    </row>
    <row r="507">
      <c r="A507" s="71"/>
      <c r="B507" s="105"/>
      <c r="C507" s="71"/>
      <c r="D507" s="105"/>
    </row>
    <row r="508">
      <c r="A508" s="71"/>
      <c r="B508" s="105"/>
      <c r="C508" s="71"/>
      <c r="D508" s="105"/>
    </row>
    <row r="509">
      <c r="A509" s="71"/>
      <c r="B509" s="105"/>
      <c r="C509" s="71"/>
      <c r="D509" s="105"/>
    </row>
    <row r="510">
      <c r="A510" s="71"/>
      <c r="B510" s="105"/>
      <c r="C510" s="71"/>
      <c r="D510" s="105"/>
    </row>
    <row r="511">
      <c r="A511" s="71"/>
      <c r="B511" s="105"/>
      <c r="C511" s="71"/>
      <c r="D511" s="105"/>
    </row>
    <row r="512">
      <c r="A512" s="71"/>
      <c r="B512" s="105"/>
      <c r="C512" s="71"/>
      <c r="D512" s="105"/>
    </row>
    <row r="513">
      <c r="A513" s="71"/>
      <c r="B513" s="105"/>
      <c r="C513" s="71"/>
      <c r="D513" s="105"/>
    </row>
    <row r="514">
      <c r="A514" s="71"/>
      <c r="B514" s="105"/>
      <c r="C514" s="71"/>
      <c r="D514" s="105"/>
    </row>
    <row r="515">
      <c r="A515" s="71"/>
      <c r="B515" s="105"/>
      <c r="C515" s="71"/>
      <c r="D515" s="105"/>
    </row>
    <row r="516">
      <c r="A516" s="71"/>
      <c r="B516" s="105"/>
      <c r="C516" s="71"/>
      <c r="D516" s="105"/>
    </row>
    <row r="517">
      <c r="A517" s="71"/>
      <c r="B517" s="105"/>
      <c r="C517" s="71"/>
      <c r="D517" s="105"/>
    </row>
    <row r="518">
      <c r="A518" s="71"/>
      <c r="B518" s="105"/>
      <c r="C518" s="71"/>
      <c r="D518" s="105"/>
    </row>
    <row r="519">
      <c r="A519" s="71"/>
      <c r="B519" s="105"/>
      <c r="C519" s="71"/>
      <c r="D519" s="105"/>
    </row>
    <row r="520">
      <c r="A520" s="71"/>
      <c r="B520" s="105"/>
      <c r="C520" s="71"/>
      <c r="D520" s="105"/>
    </row>
    <row r="521">
      <c r="A521" s="71"/>
      <c r="B521" s="105"/>
      <c r="C521" s="71"/>
      <c r="D521" s="105"/>
    </row>
    <row r="522">
      <c r="A522" s="71"/>
      <c r="B522" s="105"/>
      <c r="C522" s="71"/>
      <c r="D522" s="105"/>
    </row>
    <row r="523">
      <c r="A523" s="71"/>
      <c r="B523" s="105"/>
      <c r="C523" s="71"/>
      <c r="D523" s="105"/>
    </row>
    <row r="524">
      <c r="A524" s="71"/>
      <c r="B524" s="105"/>
      <c r="C524" s="71"/>
      <c r="D524" s="105"/>
    </row>
    <row r="525">
      <c r="A525" s="71"/>
      <c r="B525" s="105"/>
      <c r="C525" s="71"/>
      <c r="D525" s="105"/>
    </row>
    <row r="526">
      <c r="A526" s="71"/>
      <c r="B526" s="105"/>
      <c r="C526" s="71"/>
      <c r="D526" s="105"/>
    </row>
    <row r="527">
      <c r="A527" s="71"/>
      <c r="B527" s="105"/>
      <c r="C527" s="71"/>
      <c r="D527" s="105"/>
    </row>
    <row r="528">
      <c r="A528" s="71"/>
      <c r="B528" s="105"/>
      <c r="C528" s="71"/>
      <c r="D528" s="105"/>
    </row>
    <row r="529">
      <c r="A529" s="71"/>
      <c r="B529" s="105"/>
      <c r="C529" s="71"/>
      <c r="D529" s="105"/>
    </row>
    <row r="530">
      <c r="A530" s="71"/>
      <c r="B530" s="105"/>
      <c r="C530" s="71"/>
      <c r="D530" s="105"/>
    </row>
    <row r="531">
      <c r="A531" s="71"/>
      <c r="B531" s="105"/>
      <c r="C531" s="71"/>
      <c r="D531" s="105"/>
    </row>
    <row r="532">
      <c r="A532" s="71"/>
      <c r="B532" s="105"/>
      <c r="C532" s="71"/>
      <c r="D532" s="105"/>
    </row>
    <row r="533">
      <c r="A533" s="71"/>
      <c r="B533" s="105"/>
      <c r="C533" s="71"/>
      <c r="D533" s="105"/>
    </row>
    <row r="534">
      <c r="A534" s="71"/>
      <c r="B534" s="105"/>
      <c r="C534" s="71"/>
      <c r="D534" s="105"/>
    </row>
    <row r="535">
      <c r="A535" s="71"/>
      <c r="B535" s="105"/>
      <c r="C535" s="71"/>
      <c r="D535" s="105"/>
    </row>
    <row r="536">
      <c r="A536" s="71"/>
      <c r="B536" s="105"/>
      <c r="C536" s="71"/>
      <c r="D536" s="105"/>
    </row>
    <row r="537">
      <c r="A537" s="71"/>
      <c r="B537" s="105"/>
      <c r="C537" s="71"/>
      <c r="D537" s="105"/>
    </row>
    <row r="538">
      <c r="A538" s="71"/>
      <c r="B538" s="105"/>
      <c r="C538" s="71"/>
      <c r="D538" s="105"/>
    </row>
    <row r="539">
      <c r="A539" s="71"/>
      <c r="B539" s="105"/>
      <c r="C539" s="71"/>
      <c r="D539" s="105"/>
    </row>
    <row r="540">
      <c r="A540" s="71"/>
      <c r="B540" s="105"/>
      <c r="C540" s="71"/>
      <c r="D540" s="105"/>
    </row>
    <row r="541">
      <c r="A541" s="71"/>
      <c r="B541" s="105"/>
      <c r="C541" s="71"/>
      <c r="D541" s="105"/>
    </row>
    <row r="542">
      <c r="A542" s="71"/>
      <c r="B542" s="105"/>
      <c r="C542" s="71"/>
      <c r="D542" s="105"/>
    </row>
    <row r="543">
      <c r="A543" s="71"/>
      <c r="B543" s="105"/>
      <c r="C543" s="71"/>
      <c r="D543" s="105"/>
    </row>
    <row r="544">
      <c r="A544" s="71"/>
      <c r="B544" s="105"/>
      <c r="C544" s="71"/>
      <c r="D544" s="105"/>
    </row>
    <row r="545">
      <c r="A545" s="71"/>
      <c r="B545" s="105"/>
      <c r="C545" s="71"/>
      <c r="D545" s="105"/>
    </row>
    <row r="546">
      <c r="A546" s="71"/>
      <c r="B546" s="105"/>
      <c r="C546" s="71"/>
      <c r="D546" s="105"/>
    </row>
    <row r="547">
      <c r="A547" s="71"/>
      <c r="B547" s="105"/>
      <c r="C547" s="71"/>
      <c r="D547" s="105"/>
    </row>
    <row r="548">
      <c r="A548" s="71"/>
      <c r="B548" s="105"/>
      <c r="C548" s="71"/>
      <c r="D548" s="105"/>
    </row>
    <row r="549">
      <c r="A549" s="71"/>
      <c r="B549" s="105"/>
      <c r="C549" s="71"/>
      <c r="D549" s="105"/>
    </row>
    <row r="550">
      <c r="A550" s="71"/>
      <c r="B550" s="105"/>
      <c r="C550" s="71"/>
      <c r="D550" s="105"/>
    </row>
    <row r="551">
      <c r="A551" s="71"/>
      <c r="B551" s="105"/>
      <c r="C551" s="71"/>
      <c r="D551" s="105"/>
    </row>
    <row r="552">
      <c r="A552" s="71"/>
      <c r="B552" s="105"/>
      <c r="C552" s="71"/>
      <c r="D552" s="105"/>
    </row>
    <row r="553">
      <c r="A553" s="71"/>
      <c r="B553" s="105"/>
      <c r="C553" s="71"/>
      <c r="D553" s="105"/>
    </row>
    <row r="554">
      <c r="A554" s="71"/>
      <c r="B554" s="105"/>
      <c r="C554" s="71"/>
      <c r="D554" s="105"/>
    </row>
    <row r="555">
      <c r="A555" s="71"/>
      <c r="B555" s="105"/>
      <c r="C555" s="71"/>
      <c r="D555" s="105"/>
    </row>
    <row r="556">
      <c r="A556" s="71"/>
      <c r="B556" s="105"/>
      <c r="C556" s="71"/>
      <c r="D556" s="105"/>
    </row>
    <row r="557">
      <c r="A557" s="71"/>
      <c r="B557" s="105"/>
      <c r="C557" s="71"/>
      <c r="D557" s="105"/>
    </row>
    <row r="558">
      <c r="A558" s="71"/>
      <c r="B558" s="105"/>
      <c r="C558" s="71"/>
      <c r="D558" s="105"/>
    </row>
    <row r="559">
      <c r="A559" s="71"/>
      <c r="B559" s="105"/>
      <c r="C559" s="71"/>
      <c r="D559" s="105"/>
    </row>
    <row r="560">
      <c r="A560" s="71"/>
      <c r="B560" s="105"/>
      <c r="C560" s="71"/>
      <c r="D560" s="105"/>
    </row>
    <row r="561">
      <c r="A561" s="71"/>
      <c r="B561" s="105"/>
      <c r="C561" s="71"/>
      <c r="D561" s="105"/>
    </row>
    <row r="562">
      <c r="A562" s="71"/>
      <c r="B562" s="105"/>
      <c r="C562" s="71"/>
      <c r="D562" s="105"/>
    </row>
    <row r="563">
      <c r="A563" s="71"/>
      <c r="B563" s="105"/>
      <c r="C563" s="71"/>
      <c r="D563" s="105"/>
    </row>
    <row r="564">
      <c r="A564" s="71"/>
      <c r="B564" s="105"/>
      <c r="C564" s="71"/>
      <c r="D564" s="105"/>
    </row>
    <row r="565">
      <c r="A565" s="71"/>
      <c r="B565" s="105"/>
      <c r="C565" s="71"/>
      <c r="D565" s="105"/>
    </row>
    <row r="566">
      <c r="A566" s="71"/>
      <c r="B566" s="105"/>
      <c r="C566" s="71"/>
      <c r="D566" s="105"/>
    </row>
    <row r="567">
      <c r="A567" s="71"/>
      <c r="B567" s="105"/>
      <c r="C567" s="71"/>
      <c r="D567" s="105"/>
    </row>
    <row r="568">
      <c r="A568" s="71"/>
      <c r="B568" s="105"/>
      <c r="C568" s="71"/>
      <c r="D568" s="105"/>
    </row>
    <row r="569">
      <c r="A569" s="71"/>
      <c r="B569" s="105"/>
      <c r="C569" s="71"/>
      <c r="D569" s="105"/>
    </row>
    <row r="570">
      <c r="A570" s="71"/>
      <c r="B570" s="105"/>
      <c r="C570" s="71"/>
      <c r="D570" s="105"/>
    </row>
    <row r="571">
      <c r="A571" s="71"/>
      <c r="B571" s="105"/>
      <c r="C571" s="71"/>
      <c r="D571" s="105"/>
    </row>
    <row r="572">
      <c r="A572" s="71"/>
      <c r="B572" s="105"/>
      <c r="C572" s="71"/>
      <c r="D572" s="105"/>
    </row>
    <row r="573">
      <c r="A573" s="71"/>
      <c r="B573" s="105"/>
      <c r="C573" s="71"/>
      <c r="D573" s="105"/>
    </row>
    <row r="574">
      <c r="A574" s="71"/>
      <c r="B574" s="105"/>
      <c r="C574" s="71"/>
      <c r="D574" s="105"/>
    </row>
    <row r="575">
      <c r="A575" s="71"/>
      <c r="B575" s="105"/>
      <c r="C575" s="71"/>
      <c r="D575" s="105"/>
    </row>
    <row r="576">
      <c r="A576" s="71"/>
      <c r="B576" s="105"/>
      <c r="C576" s="71"/>
      <c r="D576" s="105"/>
    </row>
    <row r="577">
      <c r="A577" s="71"/>
      <c r="B577" s="105"/>
      <c r="C577" s="71"/>
      <c r="D577" s="105"/>
    </row>
    <row r="578">
      <c r="A578" s="71"/>
      <c r="B578" s="105"/>
      <c r="C578" s="71"/>
      <c r="D578" s="105"/>
    </row>
    <row r="579">
      <c r="A579" s="71"/>
      <c r="B579" s="105"/>
      <c r="C579" s="71"/>
      <c r="D579" s="105"/>
    </row>
    <row r="580">
      <c r="A580" s="71"/>
      <c r="B580" s="105"/>
      <c r="C580" s="71"/>
      <c r="D580" s="105"/>
    </row>
    <row r="581">
      <c r="A581" s="71"/>
      <c r="B581" s="105"/>
      <c r="C581" s="71"/>
      <c r="D581" s="105"/>
    </row>
    <row r="582">
      <c r="A582" s="71"/>
      <c r="B582" s="105"/>
      <c r="C582" s="71"/>
      <c r="D582" s="105"/>
    </row>
    <row r="583">
      <c r="A583" s="71"/>
      <c r="B583" s="105"/>
      <c r="C583" s="71"/>
      <c r="D583" s="105"/>
    </row>
    <row r="584">
      <c r="A584" s="71"/>
      <c r="B584" s="105"/>
      <c r="C584" s="71"/>
      <c r="D584" s="105"/>
    </row>
    <row r="585">
      <c r="A585" s="71"/>
      <c r="B585" s="105"/>
      <c r="C585" s="71"/>
      <c r="D585" s="105"/>
    </row>
    <row r="586">
      <c r="A586" s="71"/>
      <c r="B586" s="105"/>
      <c r="C586" s="71"/>
      <c r="D586" s="105"/>
    </row>
    <row r="587">
      <c r="A587" s="71"/>
      <c r="B587" s="105"/>
      <c r="C587" s="71"/>
      <c r="D587" s="105"/>
    </row>
    <row r="588">
      <c r="A588" s="71"/>
      <c r="B588" s="105"/>
      <c r="C588" s="71"/>
      <c r="D588" s="105"/>
    </row>
    <row r="589">
      <c r="A589" s="71"/>
      <c r="B589" s="105"/>
      <c r="C589" s="71"/>
      <c r="D589" s="105"/>
    </row>
    <row r="590">
      <c r="A590" s="71"/>
      <c r="B590" s="105"/>
      <c r="C590" s="71"/>
      <c r="D590" s="105"/>
    </row>
    <row r="591">
      <c r="A591" s="71"/>
      <c r="B591" s="105"/>
      <c r="C591" s="71"/>
      <c r="D591" s="105"/>
    </row>
    <row r="592">
      <c r="A592" s="71"/>
      <c r="B592" s="105"/>
      <c r="C592" s="71"/>
      <c r="D592" s="105"/>
    </row>
    <row r="593">
      <c r="A593" s="71"/>
      <c r="B593" s="105"/>
      <c r="C593" s="71"/>
      <c r="D593" s="105"/>
    </row>
    <row r="594">
      <c r="A594" s="71"/>
      <c r="B594" s="105"/>
      <c r="C594" s="71"/>
      <c r="D594" s="105"/>
    </row>
    <row r="595">
      <c r="A595" s="71"/>
      <c r="B595" s="105"/>
      <c r="C595" s="71"/>
      <c r="D595" s="105"/>
    </row>
    <row r="596">
      <c r="A596" s="71"/>
      <c r="B596" s="105"/>
      <c r="C596" s="71"/>
      <c r="D596" s="105"/>
    </row>
    <row r="597">
      <c r="A597" s="71"/>
      <c r="B597" s="105"/>
      <c r="C597" s="71"/>
      <c r="D597" s="105"/>
    </row>
    <row r="598">
      <c r="A598" s="71"/>
      <c r="B598" s="105"/>
      <c r="C598" s="71"/>
      <c r="D598" s="105"/>
    </row>
    <row r="599">
      <c r="A599" s="71"/>
      <c r="B599" s="105"/>
      <c r="C599" s="71"/>
      <c r="D599" s="105"/>
    </row>
    <row r="600">
      <c r="A600" s="71"/>
      <c r="B600" s="105"/>
      <c r="C600" s="71"/>
      <c r="D600" s="105"/>
    </row>
    <row r="601">
      <c r="A601" s="71"/>
      <c r="B601" s="105"/>
      <c r="C601" s="71"/>
      <c r="D601" s="105"/>
    </row>
    <row r="602">
      <c r="A602" s="71"/>
      <c r="B602" s="105"/>
      <c r="C602" s="71"/>
      <c r="D602" s="105"/>
    </row>
    <row r="603">
      <c r="A603" s="71"/>
      <c r="B603" s="105"/>
      <c r="C603" s="71"/>
      <c r="D603" s="105"/>
    </row>
    <row r="604">
      <c r="A604" s="71"/>
      <c r="B604" s="105"/>
      <c r="C604" s="71"/>
      <c r="D604" s="105"/>
    </row>
    <row r="605">
      <c r="A605" s="71"/>
      <c r="B605" s="105"/>
      <c r="C605" s="71"/>
      <c r="D605" s="105"/>
    </row>
    <row r="606">
      <c r="A606" s="71"/>
      <c r="B606" s="105"/>
      <c r="C606" s="71"/>
      <c r="D606" s="105"/>
    </row>
    <row r="607">
      <c r="A607" s="71"/>
      <c r="B607" s="105"/>
      <c r="C607" s="71"/>
      <c r="D607" s="105"/>
    </row>
    <row r="608">
      <c r="A608" s="71"/>
      <c r="B608" s="105"/>
      <c r="C608" s="71"/>
      <c r="D608" s="105"/>
    </row>
    <row r="609">
      <c r="A609" s="71"/>
      <c r="B609" s="105"/>
      <c r="C609" s="71"/>
      <c r="D609" s="105"/>
    </row>
    <row r="610">
      <c r="A610" s="71"/>
      <c r="B610" s="105"/>
      <c r="C610" s="71"/>
      <c r="D610" s="105"/>
    </row>
    <row r="611">
      <c r="A611" s="71"/>
      <c r="B611" s="105"/>
      <c r="C611" s="71"/>
      <c r="D611" s="105"/>
    </row>
    <row r="612">
      <c r="A612" s="71"/>
      <c r="B612" s="105"/>
      <c r="C612" s="71"/>
      <c r="D612" s="105"/>
    </row>
    <row r="613">
      <c r="A613" s="71"/>
      <c r="B613" s="105"/>
      <c r="C613" s="71"/>
      <c r="D613" s="105"/>
    </row>
    <row r="614">
      <c r="A614" s="71"/>
      <c r="B614" s="105"/>
      <c r="C614" s="71"/>
      <c r="D614" s="105"/>
    </row>
    <row r="615">
      <c r="A615" s="71"/>
      <c r="B615" s="105"/>
      <c r="C615" s="71"/>
      <c r="D615" s="105"/>
    </row>
    <row r="616">
      <c r="A616" s="71"/>
      <c r="B616" s="105"/>
      <c r="C616" s="71"/>
      <c r="D616" s="105"/>
    </row>
    <row r="617">
      <c r="A617" s="71"/>
      <c r="B617" s="105"/>
      <c r="C617" s="71"/>
      <c r="D617" s="105"/>
    </row>
    <row r="618">
      <c r="A618" s="71"/>
      <c r="B618" s="105"/>
      <c r="C618" s="71"/>
      <c r="D618" s="105"/>
    </row>
    <row r="619">
      <c r="A619" s="71"/>
      <c r="B619" s="105"/>
      <c r="C619" s="71"/>
      <c r="D619" s="105"/>
    </row>
    <row r="620">
      <c r="A620" s="71"/>
      <c r="B620" s="105"/>
      <c r="C620" s="71"/>
      <c r="D620" s="105"/>
    </row>
    <row r="621">
      <c r="A621" s="71"/>
      <c r="B621" s="105"/>
      <c r="C621" s="71"/>
      <c r="D621" s="105"/>
    </row>
    <row r="622">
      <c r="A622" s="71"/>
      <c r="B622" s="105"/>
      <c r="C622" s="71"/>
      <c r="D622" s="105"/>
    </row>
    <row r="623">
      <c r="A623" s="71"/>
      <c r="B623" s="105"/>
      <c r="C623" s="71"/>
      <c r="D623" s="105"/>
    </row>
    <row r="624">
      <c r="A624" s="71"/>
      <c r="B624" s="105"/>
      <c r="C624" s="71"/>
      <c r="D624" s="105"/>
    </row>
    <row r="625">
      <c r="A625" s="71"/>
      <c r="B625" s="105"/>
      <c r="C625" s="71"/>
      <c r="D625" s="105"/>
    </row>
    <row r="626">
      <c r="A626" s="71"/>
      <c r="B626" s="105"/>
      <c r="C626" s="71"/>
      <c r="D626" s="105"/>
    </row>
    <row r="627">
      <c r="A627" s="71"/>
      <c r="B627" s="105"/>
      <c r="C627" s="71"/>
      <c r="D627" s="105"/>
    </row>
    <row r="628">
      <c r="A628" s="71"/>
      <c r="B628" s="105"/>
      <c r="C628" s="71"/>
      <c r="D628" s="105"/>
    </row>
    <row r="629">
      <c r="A629" s="71"/>
      <c r="B629" s="105"/>
      <c r="C629" s="71"/>
      <c r="D629" s="105"/>
    </row>
    <row r="630">
      <c r="A630" s="71"/>
      <c r="B630" s="105"/>
      <c r="C630" s="71"/>
      <c r="D630" s="105"/>
    </row>
    <row r="631">
      <c r="A631" s="71"/>
      <c r="B631" s="105"/>
      <c r="C631" s="71"/>
      <c r="D631" s="105"/>
    </row>
    <row r="632">
      <c r="A632" s="71"/>
      <c r="B632" s="105"/>
      <c r="C632" s="71"/>
      <c r="D632" s="105"/>
    </row>
    <row r="633">
      <c r="A633" s="71"/>
      <c r="B633" s="105"/>
      <c r="C633" s="71"/>
      <c r="D633" s="105"/>
    </row>
    <row r="634">
      <c r="A634" s="71"/>
      <c r="B634" s="105"/>
      <c r="C634" s="71"/>
      <c r="D634" s="105"/>
    </row>
    <row r="635">
      <c r="A635" s="71"/>
      <c r="B635" s="105"/>
      <c r="C635" s="71"/>
      <c r="D635" s="105"/>
    </row>
    <row r="636">
      <c r="A636" s="71"/>
      <c r="B636" s="105"/>
      <c r="C636" s="71"/>
      <c r="D636" s="105"/>
    </row>
    <row r="637">
      <c r="A637" s="71"/>
      <c r="B637" s="105"/>
      <c r="C637" s="71"/>
      <c r="D637" s="105"/>
    </row>
    <row r="638">
      <c r="A638" s="71"/>
      <c r="B638" s="105"/>
      <c r="C638" s="71"/>
      <c r="D638" s="105"/>
    </row>
    <row r="639">
      <c r="A639" s="71"/>
      <c r="B639" s="105"/>
      <c r="C639" s="71"/>
      <c r="D639" s="105"/>
    </row>
    <row r="640">
      <c r="A640" s="71"/>
      <c r="B640" s="105"/>
      <c r="C640" s="71"/>
      <c r="D640" s="105"/>
    </row>
    <row r="641">
      <c r="A641" s="71"/>
      <c r="B641" s="105"/>
      <c r="C641" s="71"/>
      <c r="D641" s="105"/>
    </row>
    <row r="642">
      <c r="A642" s="71"/>
      <c r="B642" s="105"/>
      <c r="C642" s="71"/>
      <c r="D642" s="105"/>
    </row>
    <row r="643">
      <c r="A643" s="71"/>
      <c r="B643" s="105"/>
      <c r="C643" s="71"/>
      <c r="D643" s="105"/>
    </row>
    <row r="644">
      <c r="A644" s="71"/>
      <c r="B644" s="105"/>
      <c r="C644" s="71"/>
      <c r="D644" s="105"/>
    </row>
    <row r="645">
      <c r="A645" s="71"/>
      <c r="B645" s="105"/>
      <c r="C645" s="71"/>
      <c r="D645" s="105"/>
    </row>
    <row r="646">
      <c r="A646" s="71"/>
      <c r="B646" s="105"/>
      <c r="C646" s="71"/>
      <c r="D646" s="105"/>
    </row>
    <row r="647">
      <c r="A647" s="71"/>
      <c r="B647" s="105"/>
      <c r="C647" s="71"/>
      <c r="D647" s="105"/>
    </row>
    <row r="648">
      <c r="A648" s="71"/>
      <c r="B648" s="105"/>
      <c r="C648" s="71"/>
      <c r="D648" s="105"/>
    </row>
    <row r="649">
      <c r="A649" s="71"/>
      <c r="B649" s="105"/>
      <c r="C649" s="71"/>
      <c r="D649" s="105"/>
    </row>
    <row r="650">
      <c r="A650" s="71"/>
      <c r="B650" s="105"/>
      <c r="C650" s="71"/>
      <c r="D650" s="105"/>
    </row>
    <row r="651">
      <c r="A651" s="71"/>
      <c r="B651" s="105"/>
      <c r="C651" s="71"/>
      <c r="D651" s="105"/>
    </row>
    <row r="652">
      <c r="A652" s="71"/>
      <c r="B652" s="105"/>
      <c r="C652" s="71"/>
      <c r="D652" s="105"/>
    </row>
    <row r="653">
      <c r="A653" s="71"/>
      <c r="B653" s="105"/>
      <c r="C653" s="71"/>
      <c r="D653" s="105"/>
    </row>
    <row r="654">
      <c r="A654" s="71"/>
      <c r="B654" s="105"/>
      <c r="C654" s="71"/>
      <c r="D654" s="105"/>
    </row>
    <row r="655">
      <c r="A655" s="71"/>
      <c r="B655" s="105"/>
      <c r="C655" s="71"/>
      <c r="D655" s="105"/>
    </row>
    <row r="656">
      <c r="A656" s="71"/>
      <c r="B656" s="105"/>
      <c r="C656" s="71"/>
      <c r="D656" s="105"/>
    </row>
    <row r="657">
      <c r="A657" s="71"/>
      <c r="B657" s="105"/>
      <c r="C657" s="71"/>
      <c r="D657" s="105"/>
    </row>
    <row r="658">
      <c r="A658" s="71"/>
      <c r="B658" s="105"/>
      <c r="C658" s="71"/>
      <c r="D658" s="105"/>
    </row>
    <row r="659">
      <c r="A659" s="71"/>
      <c r="B659" s="105"/>
      <c r="C659" s="71"/>
      <c r="D659" s="105"/>
    </row>
    <row r="660">
      <c r="A660" s="71"/>
      <c r="B660" s="105"/>
      <c r="C660" s="71"/>
      <c r="D660" s="105"/>
    </row>
    <row r="661">
      <c r="A661" s="71"/>
      <c r="B661" s="105"/>
      <c r="C661" s="71"/>
      <c r="D661" s="105"/>
    </row>
    <row r="662">
      <c r="A662" s="71"/>
      <c r="B662" s="105"/>
      <c r="C662" s="71"/>
      <c r="D662" s="105"/>
    </row>
    <row r="663">
      <c r="A663" s="71"/>
      <c r="B663" s="105"/>
      <c r="C663" s="71"/>
      <c r="D663" s="105"/>
    </row>
    <row r="664">
      <c r="A664" s="71"/>
      <c r="B664" s="105"/>
      <c r="C664" s="71"/>
      <c r="D664" s="105"/>
    </row>
    <row r="665">
      <c r="A665" s="71"/>
      <c r="B665" s="105"/>
      <c r="C665" s="71"/>
      <c r="D665" s="105"/>
    </row>
    <row r="666">
      <c r="A666" s="71"/>
      <c r="B666" s="105"/>
      <c r="C666" s="71"/>
      <c r="D666" s="105"/>
    </row>
    <row r="667">
      <c r="A667" s="71"/>
      <c r="B667" s="105"/>
      <c r="C667" s="71"/>
      <c r="D667" s="105"/>
    </row>
    <row r="668">
      <c r="A668" s="71"/>
      <c r="B668" s="105"/>
      <c r="C668" s="71"/>
      <c r="D668" s="105"/>
    </row>
    <row r="669">
      <c r="A669" s="71"/>
      <c r="B669" s="105"/>
      <c r="C669" s="71"/>
      <c r="D669" s="105"/>
    </row>
    <row r="670">
      <c r="A670" s="71"/>
      <c r="B670" s="105"/>
      <c r="C670" s="71"/>
      <c r="D670" s="105"/>
    </row>
    <row r="671">
      <c r="A671" s="71"/>
      <c r="B671" s="105"/>
      <c r="C671" s="71"/>
      <c r="D671" s="105"/>
    </row>
    <row r="672">
      <c r="A672" s="71"/>
      <c r="B672" s="105"/>
      <c r="C672" s="71"/>
      <c r="D672" s="105"/>
    </row>
    <row r="673">
      <c r="A673" s="71"/>
      <c r="B673" s="105"/>
      <c r="C673" s="71"/>
      <c r="D673" s="105"/>
    </row>
    <row r="674">
      <c r="A674" s="71"/>
      <c r="B674" s="105"/>
      <c r="C674" s="71"/>
      <c r="D674" s="105"/>
    </row>
    <row r="675">
      <c r="A675" s="71"/>
      <c r="B675" s="105"/>
      <c r="C675" s="71"/>
      <c r="D675" s="105"/>
    </row>
    <row r="676">
      <c r="A676" s="71"/>
      <c r="B676" s="105"/>
      <c r="C676" s="71"/>
      <c r="D676" s="105"/>
    </row>
    <row r="677">
      <c r="A677" s="71"/>
      <c r="B677" s="105"/>
      <c r="C677" s="71"/>
      <c r="D677" s="105"/>
    </row>
    <row r="678">
      <c r="A678" s="71"/>
      <c r="B678" s="105"/>
      <c r="C678" s="71"/>
      <c r="D678" s="105"/>
    </row>
    <row r="679">
      <c r="A679" s="71"/>
      <c r="B679" s="105"/>
      <c r="C679" s="71"/>
      <c r="D679" s="105"/>
    </row>
    <row r="680">
      <c r="A680" s="71"/>
      <c r="B680" s="105"/>
      <c r="C680" s="71"/>
      <c r="D680" s="105"/>
    </row>
    <row r="681">
      <c r="A681" s="71"/>
      <c r="B681" s="105"/>
      <c r="C681" s="71"/>
      <c r="D681" s="105"/>
    </row>
    <row r="682">
      <c r="A682" s="71"/>
      <c r="B682" s="105"/>
      <c r="C682" s="71"/>
      <c r="D682" s="105"/>
    </row>
    <row r="683">
      <c r="A683" s="71"/>
      <c r="B683" s="105"/>
      <c r="C683" s="71"/>
      <c r="D683" s="105"/>
    </row>
    <row r="684">
      <c r="A684" s="71"/>
      <c r="B684" s="105"/>
      <c r="C684" s="71"/>
      <c r="D684" s="105"/>
    </row>
    <row r="685">
      <c r="A685" s="71"/>
      <c r="B685" s="105"/>
      <c r="C685" s="71"/>
      <c r="D685" s="105"/>
    </row>
    <row r="686">
      <c r="A686" s="71"/>
      <c r="B686" s="105"/>
      <c r="C686" s="71"/>
      <c r="D686" s="105"/>
    </row>
    <row r="687">
      <c r="A687" s="71"/>
      <c r="B687" s="105"/>
      <c r="C687" s="71"/>
      <c r="D687" s="105"/>
    </row>
    <row r="688">
      <c r="A688" s="71"/>
      <c r="B688" s="105"/>
      <c r="C688" s="71"/>
      <c r="D688" s="105"/>
    </row>
    <row r="689">
      <c r="A689" s="71"/>
      <c r="B689" s="105"/>
      <c r="C689" s="71"/>
      <c r="D689" s="105"/>
    </row>
    <row r="690">
      <c r="A690" s="71"/>
      <c r="B690" s="105"/>
      <c r="C690" s="71"/>
      <c r="D690" s="105"/>
    </row>
    <row r="691">
      <c r="A691" s="71"/>
      <c r="B691" s="105"/>
      <c r="C691" s="71"/>
      <c r="D691" s="105"/>
    </row>
    <row r="692">
      <c r="A692" s="71"/>
      <c r="B692" s="105"/>
      <c r="C692" s="71"/>
      <c r="D692" s="105"/>
    </row>
    <row r="693">
      <c r="A693" s="71"/>
      <c r="B693" s="105"/>
      <c r="C693" s="71"/>
      <c r="D693" s="105"/>
    </row>
    <row r="694">
      <c r="A694" s="71"/>
      <c r="B694" s="105"/>
      <c r="C694" s="71"/>
      <c r="D694" s="105"/>
    </row>
    <row r="695">
      <c r="A695" s="71"/>
      <c r="B695" s="105"/>
      <c r="C695" s="71"/>
      <c r="D695" s="105"/>
    </row>
    <row r="696">
      <c r="A696" s="71"/>
      <c r="B696" s="105"/>
      <c r="C696" s="71"/>
      <c r="D696" s="105"/>
    </row>
    <row r="697">
      <c r="A697" s="71"/>
      <c r="B697" s="105"/>
      <c r="C697" s="71"/>
      <c r="D697" s="105"/>
    </row>
    <row r="698">
      <c r="A698" s="71"/>
      <c r="B698" s="105"/>
      <c r="C698" s="71"/>
      <c r="D698" s="105"/>
    </row>
    <row r="699">
      <c r="A699" s="71"/>
      <c r="B699" s="105"/>
      <c r="C699" s="71"/>
      <c r="D699" s="105"/>
    </row>
    <row r="700">
      <c r="A700" s="71"/>
      <c r="B700" s="105"/>
      <c r="C700" s="71"/>
      <c r="D700" s="105"/>
    </row>
    <row r="701">
      <c r="A701" s="71"/>
      <c r="B701" s="105"/>
      <c r="C701" s="71"/>
      <c r="D701" s="105"/>
    </row>
    <row r="702">
      <c r="A702" s="71"/>
      <c r="B702" s="105"/>
      <c r="C702" s="71"/>
      <c r="D702" s="105"/>
    </row>
    <row r="703">
      <c r="A703" s="71"/>
      <c r="B703" s="105"/>
      <c r="C703" s="71"/>
      <c r="D703" s="105"/>
    </row>
    <row r="704">
      <c r="A704" s="71"/>
      <c r="B704" s="105"/>
      <c r="C704" s="71"/>
      <c r="D704" s="105"/>
    </row>
    <row r="705">
      <c r="A705" s="71"/>
      <c r="B705" s="105"/>
      <c r="C705" s="71"/>
      <c r="D705" s="105"/>
    </row>
    <row r="706">
      <c r="A706" s="71"/>
      <c r="B706" s="105"/>
      <c r="C706" s="71"/>
      <c r="D706" s="105"/>
    </row>
    <row r="707">
      <c r="A707" s="71"/>
      <c r="B707" s="105"/>
      <c r="C707" s="71"/>
      <c r="D707" s="105"/>
    </row>
    <row r="708">
      <c r="A708" s="71"/>
      <c r="B708" s="105"/>
      <c r="C708" s="71"/>
      <c r="D708" s="105"/>
    </row>
    <row r="709">
      <c r="A709" s="71"/>
      <c r="B709" s="105"/>
      <c r="C709" s="71"/>
      <c r="D709" s="105"/>
    </row>
    <row r="710">
      <c r="A710" s="71"/>
      <c r="B710" s="105"/>
      <c r="C710" s="71"/>
      <c r="D710" s="105"/>
    </row>
    <row r="711">
      <c r="A711" s="71"/>
      <c r="B711" s="105"/>
      <c r="C711" s="71"/>
      <c r="D711" s="105"/>
    </row>
    <row r="712">
      <c r="A712" s="71"/>
      <c r="B712" s="105"/>
      <c r="C712" s="71"/>
      <c r="D712" s="105"/>
    </row>
    <row r="713">
      <c r="A713" s="71"/>
      <c r="B713" s="105"/>
      <c r="C713" s="71"/>
      <c r="D713" s="105"/>
    </row>
    <row r="714">
      <c r="A714" s="71"/>
      <c r="B714" s="105"/>
      <c r="C714" s="71"/>
      <c r="D714" s="105"/>
    </row>
    <row r="715">
      <c r="A715" s="71"/>
      <c r="B715" s="105"/>
      <c r="C715" s="71"/>
      <c r="D715" s="105"/>
    </row>
    <row r="716">
      <c r="A716" s="71"/>
      <c r="B716" s="105"/>
      <c r="C716" s="71"/>
      <c r="D716" s="105"/>
    </row>
    <row r="717">
      <c r="A717" s="71"/>
      <c r="B717" s="105"/>
      <c r="C717" s="71"/>
      <c r="D717" s="105"/>
    </row>
    <row r="718">
      <c r="A718" s="71"/>
      <c r="B718" s="105"/>
      <c r="C718" s="71"/>
      <c r="D718" s="105"/>
    </row>
    <row r="719">
      <c r="A719" s="71"/>
      <c r="B719" s="105"/>
      <c r="C719" s="71"/>
      <c r="D719" s="105"/>
    </row>
    <row r="720">
      <c r="A720" s="71"/>
      <c r="B720" s="105"/>
      <c r="C720" s="71"/>
      <c r="D720" s="105"/>
    </row>
    <row r="721">
      <c r="A721" s="71"/>
      <c r="B721" s="105"/>
      <c r="C721" s="71"/>
      <c r="D721" s="105"/>
    </row>
    <row r="722">
      <c r="A722" s="71"/>
      <c r="B722" s="105"/>
      <c r="C722" s="71"/>
      <c r="D722" s="105"/>
    </row>
    <row r="723">
      <c r="A723" s="71"/>
      <c r="B723" s="105"/>
      <c r="C723" s="71"/>
      <c r="D723" s="105"/>
    </row>
    <row r="724">
      <c r="A724" s="71"/>
      <c r="B724" s="105"/>
      <c r="C724" s="71"/>
      <c r="D724" s="105"/>
    </row>
    <row r="725">
      <c r="A725" s="71"/>
      <c r="B725" s="105"/>
      <c r="C725" s="71"/>
      <c r="D725" s="105"/>
    </row>
    <row r="726">
      <c r="A726" s="71"/>
      <c r="B726" s="105"/>
      <c r="C726" s="71"/>
      <c r="D726" s="105"/>
    </row>
    <row r="727">
      <c r="A727" s="71"/>
      <c r="B727" s="105"/>
      <c r="C727" s="71"/>
      <c r="D727" s="105"/>
    </row>
    <row r="728">
      <c r="A728" s="71"/>
      <c r="B728" s="105"/>
      <c r="C728" s="71"/>
      <c r="D728" s="105"/>
    </row>
    <row r="729">
      <c r="A729" s="71"/>
      <c r="B729" s="105"/>
      <c r="C729" s="71"/>
      <c r="D729" s="105"/>
    </row>
    <row r="730">
      <c r="A730" s="71"/>
      <c r="B730" s="105"/>
      <c r="C730" s="71"/>
      <c r="D730" s="105"/>
    </row>
    <row r="731">
      <c r="A731" s="71"/>
      <c r="B731" s="105"/>
      <c r="C731" s="71"/>
      <c r="D731" s="105"/>
    </row>
    <row r="732">
      <c r="A732" s="71"/>
      <c r="B732" s="105"/>
      <c r="C732" s="71"/>
      <c r="D732" s="105"/>
    </row>
    <row r="733">
      <c r="A733" s="71"/>
      <c r="B733" s="105"/>
      <c r="C733" s="71"/>
      <c r="D733" s="105"/>
    </row>
    <row r="734">
      <c r="A734" s="71"/>
      <c r="B734" s="105"/>
      <c r="C734" s="71"/>
      <c r="D734" s="105"/>
    </row>
    <row r="735">
      <c r="A735" s="71"/>
      <c r="B735" s="105"/>
      <c r="C735" s="71"/>
      <c r="D735" s="105"/>
    </row>
    <row r="736">
      <c r="A736" s="71"/>
      <c r="B736" s="105"/>
      <c r="C736" s="71"/>
      <c r="D736" s="105"/>
    </row>
    <row r="737">
      <c r="A737" s="71"/>
      <c r="B737" s="105"/>
      <c r="C737" s="71"/>
      <c r="D737" s="105"/>
    </row>
    <row r="738">
      <c r="A738" s="71"/>
      <c r="B738" s="105"/>
      <c r="C738" s="71"/>
      <c r="D738" s="105"/>
    </row>
    <row r="739">
      <c r="A739" s="71"/>
      <c r="B739" s="105"/>
      <c r="C739" s="71"/>
      <c r="D739" s="105"/>
    </row>
    <row r="740">
      <c r="A740" s="71"/>
      <c r="B740" s="105"/>
      <c r="C740" s="71"/>
      <c r="D740" s="105"/>
    </row>
    <row r="741">
      <c r="A741" s="71"/>
      <c r="B741" s="105"/>
      <c r="C741" s="71"/>
      <c r="D741" s="105"/>
    </row>
    <row r="742">
      <c r="A742" s="71"/>
      <c r="B742" s="105"/>
      <c r="C742" s="71"/>
      <c r="D742" s="105"/>
    </row>
    <row r="743">
      <c r="A743" s="71"/>
      <c r="B743" s="105"/>
      <c r="C743" s="71"/>
      <c r="D743" s="105"/>
    </row>
    <row r="744">
      <c r="A744" s="71"/>
      <c r="B744" s="105"/>
      <c r="C744" s="71"/>
      <c r="D744" s="105"/>
    </row>
    <row r="745">
      <c r="A745" s="71"/>
      <c r="B745" s="105"/>
      <c r="C745" s="71"/>
      <c r="D745" s="105"/>
    </row>
    <row r="746">
      <c r="A746" s="71"/>
      <c r="B746" s="105"/>
      <c r="C746" s="71"/>
      <c r="D746" s="105"/>
    </row>
    <row r="747">
      <c r="A747" s="71"/>
      <c r="B747" s="105"/>
      <c r="C747" s="71"/>
      <c r="D747" s="105"/>
    </row>
    <row r="748">
      <c r="A748" s="71"/>
      <c r="B748" s="105"/>
      <c r="C748" s="71"/>
      <c r="D748" s="105"/>
    </row>
    <row r="749">
      <c r="A749" s="71"/>
      <c r="B749" s="105"/>
      <c r="C749" s="71"/>
      <c r="D749" s="105"/>
    </row>
    <row r="750">
      <c r="A750" s="71"/>
      <c r="B750" s="105"/>
      <c r="C750" s="71"/>
      <c r="D750" s="105"/>
    </row>
    <row r="751">
      <c r="A751" s="71"/>
      <c r="B751" s="105"/>
      <c r="C751" s="71"/>
      <c r="D751" s="105"/>
    </row>
    <row r="752">
      <c r="A752" s="71"/>
      <c r="B752" s="105"/>
      <c r="C752" s="71"/>
      <c r="D752" s="105"/>
    </row>
    <row r="753">
      <c r="A753" s="71"/>
      <c r="B753" s="105"/>
      <c r="C753" s="71"/>
      <c r="D753" s="105"/>
    </row>
    <row r="754">
      <c r="A754" s="71"/>
      <c r="B754" s="105"/>
      <c r="C754" s="71"/>
      <c r="D754" s="105"/>
    </row>
    <row r="755">
      <c r="A755" s="71"/>
      <c r="B755" s="105"/>
      <c r="C755" s="71"/>
      <c r="D755" s="105"/>
    </row>
    <row r="756">
      <c r="A756" s="71"/>
      <c r="B756" s="105"/>
      <c r="C756" s="71"/>
      <c r="D756" s="105"/>
    </row>
    <row r="757">
      <c r="A757" s="71"/>
      <c r="B757" s="105"/>
      <c r="C757" s="71"/>
      <c r="D757" s="105"/>
    </row>
    <row r="758">
      <c r="A758" s="71"/>
      <c r="B758" s="105"/>
      <c r="C758" s="71"/>
      <c r="D758" s="105"/>
    </row>
    <row r="759">
      <c r="A759" s="71"/>
      <c r="B759" s="105"/>
      <c r="C759" s="71"/>
      <c r="D759" s="105"/>
    </row>
    <row r="760">
      <c r="A760" s="71"/>
      <c r="B760" s="105"/>
      <c r="C760" s="71"/>
      <c r="D760" s="105"/>
    </row>
    <row r="761">
      <c r="A761" s="71"/>
      <c r="B761" s="105"/>
      <c r="C761" s="71"/>
      <c r="D761" s="105"/>
    </row>
    <row r="762">
      <c r="A762" s="71"/>
      <c r="B762" s="105"/>
      <c r="C762" s="71"/>
      <c r="D762" s="105"/>
    </row>
    <row r="763">
      <c r="A763" s="71"/>
      <c r="B763" s="105"/>
      <c r="C763" s="71"/>
      <c r="D763" s="105"/>
    </row>
    <row r="764">
      <c r="A764" s="71"/>
      <c r="B764" s="105"/>
      <c r="C764" s="71"/>
      <c r="D764" s="105"/>
    </row>
    <row r="765">
      <c r="A765" s="71"/>
      <c r="B765" s="105"/>
      <c r="C765" s="71"/>
      <c r="D765" s="105"/>
    </row>
    <row r="766">
      <c r="A766" s="71"/>
      <c r="B766" s="105"/>
      <c r="C766" s="71"/>
      <c r="D766" s="105"/>
    </row>
    <row r="767">
      <c r="A767" s="71"/>
      <c r="B767" s="105"/>
      <c r="C767" s="71"/>
      <c r="D767" s="105"/>
    </row>
    <row r="768">
      <c r="A768" s="71"/>
      <c r="B768" s="105"/>
      <c r="C768" s="71"/>
      <c r="D768" s="105"/>
    </row>
    <row r="769">
      <c r="A769" s="71"/>
      <c r="B769" s="105"/>
      <c r="C769" s="71"/>
      <c r="D769" s="105"/>
    </row>
    <row r="770">
      <c r="A770" s="71"/>
      <c r="B770" s="105"/>
      <c r="C770" s="71"/>
      <c r="D770" s="105"/>
    </row>
    <row r="771">
      <c r="A771" s="71"/>
      <c r="B771" s="105"/>
      <c r="C771" s="71"/>
      <c r="D771" s="105"/>
    </row>
    <row r="772">
      <c r="A772" s="71"/>
      <c r="B772" s="105"/>
      <c r="C772" s="71"/>
      <c r="D772" s="105"/>
    </row>
    <row r="773">
      <c r="A773" s="71"/>
      <c r="B773" s="105"/>
      <c r="C773" s="71"/>
      <c r="D773" s="105"/>
    </row>
    <row r="774">
      <c r="A774" s="71"/>
      <c r="B774" s="105"/>
      <c r="C774" s="71"/>
      <c r="D774" s="105"/>
    </row>
    <row r="775">
      <c r="A775" s="71"/>
      <c r="B775" s="105"/>
      <c r="C775" s="71"/>
      <c r="D775" s="105"/>
    </row>
    <row r="776">
      <c r="A776" s="71"/>
      <c r="B776" s="105"/>
      <c r="C776" s="71"/>
      <c r="D776" s="105"/>
    </row>
    <row r="777">
      <c r="A777" s="71"/>
      <c r="B777" s="105"/>
      <c r="C777" s="71"/>
      <c r="D777" s="105"/>
    </row>
    <row r="778">
      <c r="A778" s="71"/>
      <c r="B778" s="105"/>
      <c r="C778" s="71"/>
      <c r="D778" s="105"/>
    </row>
    <row r="779">
      <c r="A779" s="71"/>
      <c r="B779" s="105"/>
      <c r="C779" s="71"/>
      <c r="D779" s="105"/>
    </row>
    <row r="780">
      <c r="A780" s="71"/>
      <c r="B780" s="105"/>
      <c r="C780" s="71"/>
      <c r="D780" s="105"/>
    </row>
    <row r="781">
      <c r="A781" s="71"/>
      <c r="B781" s="105"/>
      <c r="C781" s="71"/>
      <c r="D781" s="105"/>
    </row>
    <row r="782">
      <c r="A782" s="71"/>
      <c r="B782" s="105"/>
      <c r="C782" s="71"/>
      <c r="D782" s="105"/>
    </row>
    <row r="783">
      <c r="A783" s="71"/>
      <c r="B783" s="105"/>
      <c r="C783" s="71"/>
      <c r="D783" s="105"/>
    </row>
    <row r="784">
      <c r="A784" s="71"/>
      <c r="B784" s="105"/>
      <c r="C784" s="71"/>
      <c r="D784" s="105"/>
    </row>
    <row r="785">
      <c r="A785" s="71"/>
      <c r="B785" s="105"/>
      <c r="C785" s="71"/>
      <c r="D785" s="105"/>
    </row>
    <row r="786">
      <c r="A786" s="71"/>
      <c r="B786" s="105"/>
      <c r="C786" s="71"/>
      <c r="D786" s="105"/>
    </row>
    <row r="787">
      <c r="A787" s="71"/>
      <c r="B787" s="105"/>
      <c r="C787" s="71"/>
      <c r="D787" s="105"/>
    </row>
    <row r="788">
      <c r="A788" s="71"/>
      <c r="B788" s="105"/>
      <c r="C788" s="71"/>
      <c r="D788" s="105"/>
    </row>
    <row r="789">
      <c r="A789" s="71"/>
      <c r="B789" s="105"/>
      <c r="C789" s="71"/>
      <c r="D789" s="105"/>
    </row>
    <row r="790">
      <c r="A790" s="71"/>
      <c r="B790" s="105"/>
      <c r="C790" s="71"/>
      <c r="D790" s="105"/>
    </row>
    <row r="791">
      <c r="A791" s="71"/>
      <c r="B791" s="105"/>
      <c r="C791" s="71"/>
      <c r="D791" s="105"/>
    </row>
    <row r="792">
      <c r="A792" s="71"/>
      <c r="B792" s="105"/>
      <c r="C792" s="71"/>
      <c r="D792" s="105"/>
    </row>
    <row r="793">
      <c r="A793" s="71"/>
      <c r="B793" s="105"/>
      <c r="C793" s="71"/>
      <c r="D793" s="105"/>
    </row>
    <row r="794">
      <c r="A794" s="71"/>
      <c r="B794" s="105"/>
      <c r="C794" s="71"/>
      <c r="D794" s="105"/>
    </row>
    <row r="795">
      <c r="A795" s="71"/>
      <c r="B795" s="105"/>
      <c r="C795" s="71"/>
      <c r="D795" s="105"/>
    </row>
    <row r="796">
      <c r="A796" s="71"/>
      <c r="B796" s="105"/>
      <c r="C796" s="71"/>
      <c r="D796" s="105"/>
    </row>
    <row r="797">
      <c r="A797" s="71"/>
      <c r="B797" s="105"/>
      <c r="C797" s="71"/>
      <c r="D797" s="105"/>
    </row>
    <row r="798">
      <c r="A798" s="71"/>
      <c r="B798" s="105"/>
      <c r="C798" s="71"/>
      <c r="D798" s="105"/>
    </row>
    <row r="799">
      <c r="A799" s="71"/>
      <c r="B799" s="105"/>
      <c r="C799" s="71"/>
      <c r="D799" s="105"/>
    </row>
    <row r="800">
      <c r="A800" s="71"/>
      <c r="B800" s="105"/>
      <c r="C800" s="71"/>
      <c r="D800" s="105"/>
    </row>
    <row r="801">
      <c r="A801" s="71"/>
      <c r="B801" s="105"/>
      <c r="C801" s="71"/>
      <c r="D801" s="105"/>
    </row>
    <row r="802">
      <c r="A802" s="71"/>
      <c r="B802" s="105"/>
      <c r="C802" s="71"/>
      <c r="D802" s="105"/>
    </row>
    <row r="803">
      <c r="A803" s="71"/>
      <c r="B803" s="105"/>
      <c r="C803" s="71"/>
      <c r="D803" s="105"/>
    </row>
    <row r="804">
      <c r="A804" s="71"/>
      <c r="B804" s="105"/>
      <c r="C804" s="71"/>
      <c r="D804" s="105"/>
    </row>
    <row r="805">
      <c r="A805" s="71"/>
      <c r="B805" s="105"/>
      <c r="C805" s="71"/>
      <c r="D805" s="105"/>
    </row>
    <row r="806">
      <c r="A806" s="71"/>
      <c r="B806" s="105"/>
      <c r="C806" s="71"/>
      <c r="D806" s="105"/>
    </row>
    <row r="807">
      <c r="A807" s="71"/>
      <c r="B807" s="105"/>
      <c r="C807" s="71"/>
      <c r="D807" s="105"/>
    </row>
    <row r="808">
      <c r="A808" s="71"/>
      <c r="B808" s="105"/>
      <c r="C808" s="71"/>
      <c r="D808" s="105"/>
    </row>
    <row r="809">
      <c r="A809" s="71"/>
      <c r="B809" s="105"/>
      <c r="C809" s="71"/>
      <c r="D809" s="105"/>
    </row>
    <row r="810">
      <c r="A810" s="71"/>
      <c r="B810" s="105"/>
      <c r="C810" s="71"/>
      <c r="D810" s="105"/>
    </row>
    <row r="811">
      <c r="A811" s="71"/>
      <c r="B811" s="105"/>
      <c r="C811" s="71"/>
      <c r="D811" s="105"/>
    </row>
    <row r="812">
      <c r="A812" s="71"/>
      <c r="B812" s="105"/>
      <c r="C812" s="71"/>
      <c r="D812" s="105"/>
    </row>
    <row r="813">
      <c r="A813" s="71"/>
      <c r="B813" s="105"/>
      <c r="C813" s="71"/>
      <c r="D813" s="105"/>
    </row>
    <row r="814">
      <c r="A814" s="71"/>
      <c r="B814" s="105"/>
      <c r="C814" s="71"/>
      <c r="D814" s="105"/>
    </row>
    <row r="815">
      <c r="A815" s="71"/>
      <c r="B815" s="105"/>
      <c r="C815" s="71"/>
      <c r="D815" s="105"/>
    </row>
    <row r="816">
      <c r="A816" s="71"/>
      <c r="B816" s="105"/>
      <c r="C816" s="71"/>
      <c r="D816" s="105"/>
    </row>
    <row r="817">
      <c r="A817" s="71"/>
      <c r="B817" s="105"/>
      <c r="C817" s="71"/>
      <c r="D817" s="105"/>
    </row>
    <row r="818">
      <c r="A818" s="71"/>
      <c r="B818" s="105"/>
      <c r="C818" s="71"/>
      <c r="D818" s="105"/>
    </row>
    <row r="819">
      <c r="A819" s="71"/>
      <c r="B819" s="105"/>
      <c r="C819" s="71"/>
      <c r="D819" s="105"/>
    </row>
    <row r="820">
      <c r="A820" s="71"/>
      <c r="B820" s="105"/>
      <c r="C820" s="71"/>
      <c r="D820" s="105"/>
    </row>
    <row r="821">
      <c r="A821" s="71"/>
      <c r="B821" s="105"/>
      <c r="C821" s="71"/>
      <c r="D821" s="105"/>
    </row>
    <row r="822">
      <c r="A822" s="71"/>
      <c r="B822" s="105"/>
      <c r="C822" s="71"/>
      <c r="D822" s="105"/>
    </row>
    <row r="823">
      <c r="A823" s="71"/>
      <c r="B823" s="105"/>
      <c r="C823" s="71"/>
      <c r="D823" s="105"/>
    </row>
    <row r="824">
      <c r="A824" s="71"/>
      <c r="B824" s="105"/>
      <c r="C824" s="71"/>
      <c r="D824" s="105"/>
    </row>
    <row r="825">
      <c r="A825" s="71"/>
      <c r="B825" s="105"/>
      <c r="C825" s="71"/>
      <c r="D825" s="105"/>
    </row>
    <row r="826">
      <c r="A826" s="71"/>
      <c r="B826" s="105"/>
      <c r="C826" s="71"/>
      <c r="D826" s="105"/>
    </row>
    <row r="827">
      <c r="A827" s="71"/>
      <c r="B827" s="105"/>
      <c r="C827" s="71"/>
      <c r="D827" s="105"/>
    </row>
    <row r="828">
      <c r="A828" s="71"/>
      <c r="B828" s="105"/>
      <c r="C828" s="71"/>
      <c r="D828" s="105"/>
    </row>
    <row r="829">
      <c r="A829" s="71"/>
      <c r="B829" s="105"/>
      <c r="C829" s="71"/>
      <c r="D829" s="105"/>
    </row>
    <row r="830">
      <c r="A830" s="71"/>
      <c r="B830" s="105"/>
      <c r="C830" s="71"/>
      <c r="D830" s="105"/>
    </row>
    <row r="831">
      <c r="A831" s="71"/>
      <c r="B831" s="105"/>
      <c r="C831" s="71"/>
      <c r="D831" s="105"/>
    </row>
    <row r="832">
      <c r="A832" s="71"/>
      <c r="B832" s="105"/>
      <c r="C832" s="71"/>
      <c r="D832" s="105"/>
    </row>
    <row r="833">
      <c r="A833" s="71"/>
      <c r="B833" s="105"/>
      <c r="C833" s="71"/>
      <c r="D833" s="105"/>
    </row>
    <row r="834">
      <c r="A834" s="71"/>
      <c r="B834" s="105"/>
      <c r="C834" s="71"/>
      <c r="D834" s="105"/>
    </row>
    <row r="835">
      <c r="A835" s="71"/>
      <c r="B835" s="105"/>
      <c r="C835" s="71"/>
      <c r="D835" s="105"/>
    </row>
    <row r="836">
      <c r="A836" s="71"/>
      <c r="B836" s="105"/>
      <c r="C836" s="71"/>
      <c r="D836" s="105"/>
    </row>
    <row r="837">
      <c r="A837" s="71"/>
      <c r="B837" s="105"/>
      <c r="C837" s="71"/>
      <c r="D837" s="105"/>
    </row>
    <row r="838">
      <c r="A838" s="71"/>
      <c r="B838" s="105"/>
      <c r="C838" s="71"/>
      <c r="D838" s="105"/>
    </row>
    <row r="839">
      <c r="A839" s="71"/>
      <c r="B839" s="105"/>
      <c r="C839" s="71"/>
      <c r="D839" s="105"/>
    </row>
    <row r="840">
      <c r="A840" s="71"/>
      <c r="B840" s="105"/>
      <c r="C840" s="71"/>
      <c r="D840" s="105"/>
    </row>
    <row r="841">
      <c r="A841" s="71"/>
      <c r="B841" s="105"/>
      <c r="C841" s="71"/>
      <c r="D841" s="105"/>
    </row>
    <row r="842">
      <c r="A842" s="71"/>
      <c r="B842" s="105"/>
      <c r="C842" s="71"/>
      <c r="D842" s="105"/>
    </row>
    <row r="843">
      <c r="A843" s="71"/>
      <c r="B843" s="105"/>
      <c r="C843" s="71"/>
      <c r="D843" s="105"/>
    </row>
    <row r="844">
      <c r="A844" s="71"/>
      <c r="B844" s="105"/>
      <c r="C844" s="71"/>
      <c r="D844" s="105"/>
    </row>
    <row r="845">
      <c r="A845" s="71"/>
      <c r="B845" s="105"/>
      <c r="C845" s="71"/>
      <c r="D845" s="105"/>
    </row>
    <row r="846">
      <c r="A846" s="71"/>
      <c r="B846" s="105"/>
      <c r="C846" s="71"/>
      <c r="D846" s="105"/>
    </row>
    <row r="847">
      <c r="A847" s="71"/>
      <c r="B847" s="105"/>
      <c r="C847" s="71"/>
      <c r="D847" s="105"/>
    </row>
    <row r="848">
      <c r="A848" s="71"/>
      <c r="B848" s="105"/>
      <c r="C848" s="71"/>
      <c r="D848" s="105"/>
    </row>
    <row r="849">
      <c r="A849" s="71"/>
      <c r="B849" s="105"/>
      <c r="C849" s="71"/>
      <c r="D849" s="105"/>
    </row>
    <row r="850">
      <c r="A850" s="71"/>
      <c r="B850" s="105"/>
      <c r="C850" s="71"/>
      <c r="D850" s="105"/>
    </row>
    <row r="851">
      <c r="A851" s="71"/>
      <c r="B851" s="105"/>
      <c r="C851" s="71"/>
      <c r="D851" s="105"/>
    </row>
    <row r="852">
      <c r="A852" s="71"/>
      <c r="B852" s="105"/>
      <c r="C852" s="71"/>
      <c r="D852" s="105"/>
    </row>
    <row r="853">
      <c r="A853" s="71"/>
      <c r="B853" s="105"/>
      <c r="C853" s="71"/>
      <c r="D853" s="105"/>
    </row>
    <row r="854">
      <c r="A854" s="71"/>
      <c r="B854" s="105"/>
      <c r="C854" s="71"/>
      <c r="D854" s="105"/>
    </row>
    <row r="855">
      <c r="A855" s="71"/>
      <c r="B855" s="105"/>
      <c r="C855" s="71"/>
      <c r="D855" s="105"/>
    </row>
    <row r="856">
      <c r="A856" s="71"/>
      <c r="B856" s="105"/>
      <c r="C856" s="71"/>
      <c r="D856" s="105"/>
    </row>
    <row r="857">
      <c r="A857" s="71"/>
      <c r="B857" s="105"/>
      <c r="C857" s="71"/>
      <c r="D857" s="105"/>
    </row>
    <row r="858">
      <c r="A858" s="71"/>
      <c r="B858" s="105"/>
      <c r="C858" s="71"/>
      <c r="D858" s="105"/>
    </row>
    <row r="859">
      <c r="A859" s="71"/>
      <c r="B859" s="105"/>
      <c r="C859" s="71"/>
      <c r="D859" s="105"/>
    </row>
    <row r="860">
      <c r="A860" s="71"/>
      <c r="B860" s="105"/>
      <c r="C860" s="71"/>
      <c r="D860" s="105"/>
    </row>
    <row r="861">
      <c r="A861" s="71"/>
      <c r="B861" s="105"/>
      <c r="C861" s="71"/>
      <c r="D861" s="105"/>
    </row>
    <row r="862">
      <c r="A862" s="71"/>
      <c r="B862" s="105"/>
      <c r="C862" s="71"/>
      <c r="D862" s="105"/>
    </row>
    <row r="863">
      <c r="A863" s="71"/>
      <c r="B863" s="105"/>
      <c r="C863" s="71"/>
      <c r="D863" s="105"/>
    </row>
    <row r="864">
      <c r="A864" s="71"/>
      <c r="B864" s="105"/>
      <c r="C864" s="71"/>
      <c r="D864" s="105"/>
    </row>
    <row r="865">
      <c r="A865" s="71"/>
      <c r="B865" s="105"/>
      <c r="C865" s="71"/>
      <c r="D865" s="105"/>
    </row>
    <row r="866">
      <c r="A866" s="71"/>
      <c r="B866" s="105"/>
      <c r="C866" s="71"/>
      <c r="D866" s="105"/>
    </row>
    <row r="867">
      <c r="A867" s="71"/>
      <c r="B867" s="105"/>
      <c r="C867" s="71"/>
      <c r="D867" s="105"/>
    </row>
    <row r="868">
      <c r="A868" s="71"/>
      <c r="B868" s="105"/>
      <c r="C868" s="71"/>
      <c r="D868" s="105"/>
    </row>
    <row r="869">
      <c r="A869" s="71"/>
      <c r="B869" s="105"/>
      <c r="C869" s="71"/>
      <c r="D869" s="105"/>
    </row>
    <row r="870">
      <c r="A870" s="71"/>
      <c r="B870" s="105"/>
      <c r="C870" s="71"/>
      <c r="D870" s="105"/>
    </row>
    <row r="871">
      <c r="A871" s="71"/>
      <c r="B871" s="105"/>
      <c r="C871" s="71"/>
      <c r="D871" s="105"/>
    </row>
    <row r="872">
      <c r="A872" s="71"/>
      <c r="B872" s="105"/>
      <c r="C872" s="71"/>
      <c r="D872" s="105"/>
    </row>
    <row r="873">
      <c r="A873" s="71"/>
      <c r="B873" s="105"/>
      <c r="C873" s="71"/>
      <c r="D873" s="105"/>
    </row>
    <row r="874">
      <c r="A874" s="71"/>
      <c r="B874" s="105"/>
      <c r="C874" s="71"/>
      <c r="D874" s="105"/>
    </row>
    <row r="875">
      <c r="A875" s="71"/>
      <c r="B875" s="105"/>
      <c r="C875" s="71"/>
      <c r="D875" s="105"/>
    </row>
    <row r="876">
      <c r="A876" s="71"/>
      <c r="B876" s="105"/>
      <c r="C876" s="71"/>
      <c r="D876" s="105"/>
    </row>
    <row r="877">
      <c r="A877" s="71"/>
      <c r="B877" s="105"/>
      <c r="C877" s="71"/>
      <c r="D877" s="105"/>
    </row>
    <row r="878">
      <c r="A878" s="71"/>
      <c r="B878" s="105"/>
      <c r="C878" s="71"/>
      <c r="D878" s="105"/>
    </row>
    <row r="879">
      <c r="A879" s="71"/>
      <c r="B879" s="105"/>
      <c r="C879" s="71"/>
      <c r="D879" s="105"/>
    </row>
    <row r="880">
      <c r="A880" s="71"/>
      <c r="B880" s="105"/>
      <c r="C880" s="71"/>
      <c r="D880" s="105"/>
    </row>
    <row r="881">
      <c r="A881" s="71"/>
      <c r="B881" s="105"/>
      <c r="C881" s="71"/>
      <c r="D881" s="105"/>
    </row>
    <row r="882">
      <c r="A882" s="71"/>
      <c r="B882" s="105"/>
      <c r="C882" s="71"/>
      <c r="D882" s="105"/>
    </row>
    <row r="883">
      <c r="A883" s="71"/>
      <c r="B883" s="105"/>
      <c r="C883" s="71"/>
      <c r="D883" s="105"/>
    </row>
    <row r="884">
      <c r="A884" s="71"/>
      <c r="B884" s="105"/>
      <c r="C884" s="71"/>
      <c r="D884" s="105"/>
    </row>
    <row r="885">
      <c r="A885" s="71"/>
      <c r="B885" s="105"/>
      <c r="C885" s="71"/>
      <c r="D885" s="105"/>
    </row>
    <row r="886">
      <c r="A886" s="71"/>
      <c r="B886" s="105"/>
      <c r="C886" s="71"/>
      <c r="D886" s="105"/>
    </row>
    <row r="887">
      <c r="A887" s="71"/>
      <c r="B887" s="105"/>
      <c r="C887" s="71"/>
      <c r="D887" s="105"/>
    </row>
    <row r="888">
      <c r="A888" s="71"/>
      <c r="B888" s="105"/>
      <c r="C888" s="71"/>
      <c r="D888" s="105"/>
    </row>
    <row r="889">
      <c r="A889" s="71"/>
      <c r="B889" s="105"/>
      <c r="C889" s="71"/>
      <c r="D889" s="105"/>
    </row>
    <row r="890">
      <c r="A890" s="71"/>
      <c r="B890" s="105"/>
      <c r="C890" s="71"/>
      <c r="D890" s="105"/>
    </row>
    <row r="891">
      <c r="A891" s="71"/>
      <c r="B891" s="105"/>
      <c r="C891" s="71"/>
      <c r="D891" s="105"/>
    </row>
    <row r="892">
      <c r="A892" s="71"/>
      <c r="B892" s="105"/>
      <c r="C892" s="71"/>
      <c r="D892" s="105"/>
    </row>
    <row r="893">
      <c r="A893" s="71"/>
      <c r="B893" s="105"/>
      <c r="C893" s="71"/>
      <c r="D893" s="105"/>
    </row>
    <row r="894">
      <c r="A894" s="71"/>
      <c r="B894" s="105"/>
      <c r="C894" s="71"/>
      <c r="D894" s="105"/>
    </row>
    <row r="895">
      <c r="A895" s="71"/>
      <c r="B895" s="105"/>
      <c r="C895" s="71"/>
      <c r="D895" s="105"/>
    </row>
    <row r="896">
      <c r="A896" s="71"/>
      <c r="B896" s="105"/>
      <c r="C896" s="71"/>
      <c r="D896" s="105"/>
    </row>
    <row r="897">
      <c r="A897" s="71"/>
      <c r="B897" s="105"/>
      <c r="C897" s="71"/>
      <c r="D897" s="105"/>
    </row>
    <row r="898">
      <c r="A898" s="71"/>
      <c r="B898" s="105"/>
      <c r="C898" s="71"/>
      <c r="D898" s="105"/>
    </row>
    <row r="899">
      <c r="A899" s="71"/>
      <c r="B899" s="105"/>
      <c r="C899" s="71"/>
      <c r="D899" s="105"/>
    </row>
    <row r="900">
      <c r="A900" s="71"/>
      <c r="B900" s="105"/>
      <c r="C900" s="71"/>
      <c r="D900" s="105"/>
    </row>
    <row r="901">
      <c r="A901" s="71"/>
      <c r="B901" s="105"/>
      <c r="C901" s="71"/>
      <c r="D901" s="105"/>
    </row>
    <row r="902">
      <c r="A902" s="71"/>
      <c r="B902" s="105"/>
      <c r="C902" s="71"/>
      <c r="D902" s="105"/>
    </row>
    <row r="903">
      <c r="A903" s="71"/>
      <c r="B903" s="105"/>
      <c r="C903" s="71"/>
      <c r="D903" s="105"/>
    </row>
    <row r="904">
      <c r="A904" s="71"/>
      <c r="B904" s="105"/>
      <c r="C904" s="71"/>
      <c r="D904" s="105"/>
    </row>
    <row r="905">
      <c r="A905" s="71"/>
      <c r="B905" s="105"/>
      <c r="C905" s="71"/>
      <c r="D905" s="105"/>
    </row>
    <row r="906">
      <c r="A906" s="71"/>
      <c r="B906" s="105"/>
      <c r="C906" s="71"/>
      <c r="D906" s="105"/>
    </row>
    <row r="907">
      <c r="A907" s="71"/>
      <c r="B907" s="105"/>
      <c r="C907" s="71"/>
      <c r="D907" s="105"/>
    </row>
    <row r="908">
      <c r="A908" s="71"/>
      <c r="B908" s="239"/>
      <c r="C908" s="71"/>
      <c r="D908" s="105"/>
    </row>
  </sheetData>
  <mergeCells count="2">
    <mergeCell ref="C2:D2"/>
    <mergeCell ref="G2:H2"/>
  </mergeCells>
  <dataValidations>
    <dataValidation type="list" allowBlank="1" showErrorMessage="1" sqref="B46:B47 D47:D48 B51 D51 B53:B54 D53:D54 B59:B60 D59:D60 B87 D87">
      <formula1>"leve,moderada,severa"</formula1>
    </dataValidation>
    <dataValidation type="list" allowBlank="1" showErrorMessage="1" sqref="F13 H13 B42 D42 B58 D58">
      <formula1>"ausencia,posible,probablemente significativa"</formula1>
    </dataValidation>
    <dataValidation type="list" allowBlank="1" showErrorMessage="1" sqref="B4:B5 D4:D5 F6 H6 F9 H9">
      <formula1>"ausencia,leve,moderada,severa"</formula1>
    </dataValidation>
    <dataValidation type="list" allowBlank="1" showErrorMessage="1" sqref="F10:F12 H10:H12 B6:B30 D6:D30 F14:F36 H14:H36 B32:B40 D32:D40 B43 D43 B45 D45:D46 B48:B50 D49:D50 B52 D52 B55:B57 D55:D57 B61:B86 D61:D86 B88:B97 D88:D97 B100:B103 D100:D103">
      <formula1>"ausencia,leve,moderada,severa"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54" t="s">
        <v>751</v>
      </c>
      <c r="D1" s="54" t="s">
        <v>752</v>
      </c>
    </row>
    <row r="2">
      <c r="B2" s="54" t="s">
        <v>732</v>
      </c>
      <c r="C2" s="54" t="s">
        <v>731</v>
      </c>
      <c r="D2" s="54" t="s">
        <v>732</v>
      </c>
      <c r="E2" s="54" t="s">
        <v>731</v>
      </c>
    </row>
    <row r="3">
      <c r="A3" s="54" t="s">
        <v>129</v>
      </c>
      <c r="B3" s="256">
        <v>23.0</v>
      </c>
      <c r="C3" s="256">
        <v>27.0</v>
      </c>
      <c r="D3" s="54">
        <v>17.0</v>
      </c>
      <c r="E3" s="54">
        <v>14.0</v>
      </c>
    </row>
    <row r="4">
      <c r="A4" s="54" t="s">
        <v>147</v>
      </c>
      <c r="B4" s="256">
        <v>15.0</v>
      </c>
      <c r="C4" s="256">
        <v>19.0</v>
      </c>
      <c r="D4" s="54">
        <v>8.0</v>
      </c>
      <c r="E4" s="54">
        <v>11.0</v>
      </c>
    </row>
    <row r="5">
      <c r="A5" s="54" t="s">
        <v>146</v>
      </c>
      <c r="B5" s="256">
        <v>41.0</v>
      </c>
      <c r="C5" s="256">
        <v>30.0</v>
      </c>
      <c r="D5" s="54">
        <v>2.0</v>
      </c>
      <c r="E5" s="54">
        <v>2.0</v>
      </c>
    </row>
    <row r="6">
      <c r="A6" s="54" t="s">
        <v>192</v>
      </c>
      <c r="B6" s="256">
        <v>21.0</v>
      </c>
      <c r="C6" s="256">
        <v>24.0</v>
      </c>
      <c r="D6" s="54">
        <v>2.0</v>
      </c>
      <c r="E6" s="54">
        <v>2.0</v>
      </c>
    </row>
    <row r="7">
      <c r="B7" s="234" t="str">
        <f>TTEST(B5:B6,D5,D6,2,3)</f>
        <v>#N/A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57" t="s">
        <v>0</v>
      </c>
      <c r="B1" s="257" t="s">
        <v>21</v>
      </c>
      <c r="C1" s="257" t="s">
        <v>27</v>
      </c>
      <c r="D1" s="257" t="s">
        <v>28</v>
      </c>
      <c r="E1" s="257" t="s">
        <v>30</v>
      </c>
      <c r="F1" s="258" t="s">
        <v>31</v>
      </c>
      <c r="G1" s="259" t="s">
        <v>101</v>
      </c>
    </row>
    <row r="2">
      <c r="A2" s="71" t="s">
        <v>114</v>
      </c>
      <c r="B2" s="71" t="s">
        <v>119</v>
      </c>
      <c r="C2" s="71" t="s">
        <v>119</v>
      </c>
      <c r="D2" s="71" t="s">
        <v>119</v>
      </c>
      <c r="E2" s="71" t="s">
        <v>119</v>
      </c>
      <c r="F2" s="71" t="s">
        <v>119</v>
      </c>
      <c r="G2" s="234">
        <f t="shared" ref="G2:G217" si="1">COUNTIF(B2:F2, 1)</f>
        <v>0</v>
      </c>
    </row>
    <row r="3">
      <c r="A3" s="71" t="s">
        <v>130</v>
      </c>
      <c r="B3" s="71">
        <v>3.0</v>
      </c>
      <c r="C3" s="71">
        <v>3.0</v>
      </c>
      <c r="D3" s="71">
        <v>3.0</v>
      </c>
      <c r="E3" s="71">
        <v>3.0</v>
      </c>
      <c r="F3" s="71">
        <v>3.0</v>
      </c>
      <c r="G3" s="234">
        <f t="shared" si="1"/>
        <v>0</v>
      </c>
    </row>
    <row r="4">
      <c r="A4" s="71" t="s">
        <v>139</v>
      </c>
      <c r="B4" s="71" t="s">
        <v>119</v>
      </c>
      <c r="C4" s="71" t="s">
        <v>119</v>
      </c>
      <c r="D4" s="71" t="s">
        <v>119</v>
      </c>
      <c r="E4" s="71" t="s">
        <v>119</v>
      </c>
      <c r="F4" s="71" t="s">
        <v>119</v>
      </c>
      <c r="G4" s="234">
        <f t="shared" si="1"/>
        <v>0</v>
      </c>
    </row>
    <row r="5">
      <c r="A5" s="71" t="s">
        <v>144</v>
      </c>
      <c r="B5" s="71" t="s">
        <v>119</v>
      </c>
      <c r="C5" s="71" t="s">
        <v>119</v>
      </c>
      <c r="D5" s="71" t="s">
        <v>119</v>
      </c>
      <c r="E5" s="71" t="s">
        <v>119</v>
      </c>
      <c r="F5" s="71" t="s">
        <v>119</v>
      </c>
      <c r="G5" s="234">
        <f t="shared" si="1"/>
        <v>0</v>
      </c>
    </row>
    <row r="6">
      <c r="A6" s="71" t="s">
        <v>148</v>
      </c>
      <c r="B6" s="71" t="s">
        <v>119</v>
      </c>
      <c r="C6" s="71" t="s">
        <v>119</v>
      </c>
      <c r="D6" s="71" t="s">
        <v>119</v>
      </c>
      <c r="E6" s="71" t="s">
        <v>119</v>
      </c>
      <c r="F6" s="71" t="s">
        <v>119</v>
      </c>
      <c r="G6" s="234">
        <f t="shared" si="1"/>
        <v>0</v>
      </c>
    </row>
    <row r="7">
      <c r="A7" s="71" t="s">
        <v>151</v>
      </c>
      <c r="B7" s="71">
        <v>3.0</v>
      </c>
      <c r="C7" s="71">
        <v>3.0</v>
      </c>
      <c r="D7" s="71">
        <v>3.0</v>
      </c>
      <c r="E7" s="71">
        <v>3.0</v>
      </c>
      <c r="F7" s="71">
        <v>3.0</v>
      </c>
      <c r="G7" s="234">
        <f t="shared" si="1"/>
        <v>0</v>
      </c>
    </row>
    <row r="8">
      <c r="A8" s="71" t="s">
        <v>154</v>
      </c>
      <c r="B8" s="71">
        <v>2.0</v>
      </c>
      <c r="C8" s="71">
        <v>3.0</v>
      </c>
      <c r="D8" s="71">
        <v>3.0</v>
      </c>
      <c r="E8" s="71">
        <v>3.0</v>
      </c>
      <c r="F8" s="71">
        <v>3.0</v>
      </c>
      <c r="G8" s="234">
        <f t="shared" si="1"/>
        <v>0</v>
      </c>
    </row>
    <row r="9">
      <c r="A9" s="71" t="s">
        <v>155</v>
      </c>
      <c r="B9" s="71" t="s">
        <v>119</v>
      </c>
      <c r="C9" s="71" t="s">
        <v>119</v>
      </c>
      <c r="D9" s="71" t="s">
        <v>119</v>
      </c>
      <c r="E9" s="71" t="s">
        <v>119</v>
      </c>
      <c r="F9" s="71" t="s">
        <v>119</v>
      </c>
      <c r="G9" s="234">
        <f t="shared" si="1"/>
        <v>0</v>
      </c>
    </row>
    <row r="10">
      <c r="A10" s="71" t="s">
        <v>158</v>
      </c>
      <c r="B10" s="71">
        <v>2.0</v>
      </c>
      <c r="C10" s="71">
        <v>3.0</v>
      </c>
      <c r="D10" s="71">
        <v>3.0</v>
      </c>
      <c r="E10" s="71">
        <v>3.0</v>
      </c>
      <c r="F10" s="71">
        <v>3.0</v>
      </c>
      <c r="G10" s="234">
        <f t="shared" si="1"/>
        <v>0</v>
      </c>
    </row>
    <row r="11">
      <c r="A11" s="71" t="s">
        <v>164</v>
      </c>
      <c r="B11" s="71" t="s">
        <v>119</v>
      </c>
      <c r="C11" s="71" t="s">
        <v>119</v>
      </c>
      <c r="D11" s="71" t="s">
        <v>119</v>
      </c>
      <c r="E11" s="71" t="s">
        <v>119</v>
      </c>
      <c r="F11" s="71" t="s">
        <v>119</v>
      </c>
      <c r="G11" s="234">
        <f t="shared" si="1"/>
        <v>0</v>
      </c>
    </row>
    <row r="12">
      <c r="A12" s="71" t="s">
        <v>166</v>
      </c>
      <c r="B12" s="71">
        <v>1.0</v>
      </c>
      <c r="C12" s="71">
        <v>1.0</v>
      </c>
      <c r="D12" s="71">
        <v>3.0</v>
      </c>
      <c r="E12" s="71">
        <v>1.0</v>
      </c>
      <c r="F12" s="71">
        <v>1.0</v>
      </c>
      <c r="G12" s="234">
        <f t="shared" si="1"/>
        <v>4</v>
      </c>
    </row>
    <row r="13">
      <c r="A13" s="71" t="s">
        <v>172</v>
      </c>
      <c r="B13" s="71">
        <v>1.0</v>
      </c>
      <c r="C13" s="71">
        <v>1.0</v>
      </c>
      <c r="D13" s="71">
        <v>3.0</v>
      </c>
      <c r="E13" s="71">
        <v>1.0</v>
      </c>
      <c r="F13" s="71">
        <v>1.0</v>
      </c>
      <c r="G13" s="234">
        <f t="shared" si="1"/>
        <v>4</v>
      </c>
    </row>
    <row r="14">
      <c r="A14" s="71" t="s">
        <v>175</v>
      </c>
      <c r="B14" s="71">
        <v>1.0</v>
      </c>
      <c r="C14" s="71">
        <v>1.0</v>
      </c>
      <c r="D14" s="71">
        <v>3.0</v>
      </c>
      <c r="E14" s="71">
        <v>1.0</v>
      </c>
      <c r="F14" s="71">
        <v>3.0</v>
      </c>
      <c r="G14" s="234">
        <f t="shared" si="1"/>
        <v>3</v>
      </c>
    </row>
    <row r="15">
      <c r="A15" s="71" t="s">
        <v>179</v>
      </c>
      <c r="B15" s="71">
        <v>2.0</v>
      </c>
      <c r="C15" s="71">
        <v>1.0</v>
      </c>
      <c r="D15" s="71">
        <v>3.0</v>
      </c>
      <c r="E15" s="71">
        <v>1.0</v>
      </c>
      <c r="F15" s="71">
        <v>1.0</v>
      </c>
      <c r="G15" s="234">
        <f t="shared" si="1"/>
        <v>3</v>
      </c>
    </row>
    <row r="16">
      <c r="A16" s="71" t="s">
        <v>183</v>
      </c>
      <c r="B16" s="71">
        <v>3.0</v>
      </c>
      <c r="C16" s="71">
        <v>3.0</v>
      </c>
      <c r="D16" s="71">
        <v>3.0</v>
      </c>
      <c r="E16" s="71">
        <v>3.0</v>
      </c>
      <c r="F16" s="71">
        <v>3.0</v>
      </c>
      <c r="G16" s="234">
        <f t="shared" si="1"/>
        <v>0</v>
      </c>
    </row>
    <row r="17">
      <c r="A17" s="71" t="s">
        <v>187</v>
      </c>
      <c r="B17" s="71">
        <v>1.0</v>
      </c>
      <c r="C17" s="71">
        <v>3.0</v>
      </c>
      <c r="D17" s="71">
        <v>3.0</v>
      </c>
      <c r="E17" s="71">
        <v>3.0</v>
      </c>
      <c r="F17" s="71">
        <v>3.0</v>
      </c>
      <c r="G17" s="234">
        <f t="shared" si="1"/>
        <v>1</v>
      </c>
    </row>
    <row r="18">
      <c r="A18" s="71" t="s">
        <v>193</v>
      </c>
      <c r="B18" s="71">
        <v>1.0</v>
      </c>
      <c r="C18" s="71">
        <v>3.0</v>
      </c>
      <c r="D18" s="71">
        <v>3.0</v>
      </c>
      <c r="E18" s="71">
        <v>3.0</v>
      </c>
      <c r="F18" s="71">
        <v>3.0</v>
      </c>
      <c r="G18" s="234">
        <f t="shared" si="1"/>
        <v>1</v>
      </c>
    </row>
    <row r="19">
      <c r="A19" s="71" t="s">
        <v>197</v>
      </c>
      <c r="B19" s="71">
        <v>1.0</v>
      </c>
      <c r="C19" s="71">
        <v>1.0</v>
      </c>
      <c r="D19" s="71">
        <v>3.0</v>
      </c>
      <c r="E19" s="71">
        <v>1.0</v>
      </c>
      <c r="F19" s="71">
        <v>1.0</v>
      </c>
      <c r="G19" s="234">
        <f t="shared" si="1"/>
        <v>4</v>
      </c>
    </row>
    <row r="20">
      <c r="A20" s="71" t="s">
        <v>202</v>
      </c>
      <c r="B20" s="71">
        <v>1.0</v>
      </c>
      <c r="C20" s="71">
        <v>1.0</v>
      </c>
      <c r="D20" s="71">
        <v>3.0</v>
      </c>
      <c r="E20" s="71">
        <v>1.0</v>
      </c>
      <c r="F20" s="71">
        <v>1.0</v>
      </c>
      <c r="G20" s="234">
        <f t="shared" si="1"/>
        <v>4</v>
      </c>
    </row>
    <row r="21">
      <c r="A21" s="71" t="s">
        <v>207</v>
      </c>
      <c r="B21" s="71">
        <v>2.0</v>
      </c>
      <c r="C21" s="71">
        <v>1.0</v>
      </c>
      <c r="D21" s="71">
        <v>3.0</v>
      </c>
      <c r="E21" s="71">
        <v>1.0</v>
      </c>
      <c r="F21" s="71">
        <v>1.0</v>
      </c>
      <c r="G21" s="234">
        <f t="shared" si="1"/>
        <v>3</v>
      </c>
    </row>
    <row r="22">
      <c r="A22" s="71" t="s">
        <v>209</v>
      </c>
      <c r="B22" s="71">
        <v>1.0</v>
      </c>
      <c r="C22" s="71">
        <v>1.0</v>
      </c>
      <c r="D22" s="71">
        <v>1.0</v>
      </c>
      <c r="E22" s="71">
        <v>1.0</v>
      </c>
      <c r="F22" s="71">
        <v>1.0</v>
      </c>
      <c r="G22" s="234">
        <f t="shared" si="1"/>
        <v>5</v>
      </c>
    </row>
    <row r="23">
      <c r="A23" s="71" t="s">
        <v>213</v>
      </c>
      <c r="B23" s="71">
        <v>1.0</v>
      </c>
      <c r="C23" s="71">
        <v>3.0</v>
      </c>
      <c r="D23" s="71">
        <v>3.0</v>
      </c>
      <c r="E23" s="71">
        <v>1.0</v>
      </c>
      <c r="F23" s="71">
        <v>3.0</v>
      </c>
      <c r="G23" s="234">
        <f t="shared" si="1"/>
        <v>2</v>
      </c>
    </row>
    <row r="24">
      <c r="A24" s="71" t="s">
        <v>216</v>
      </c>
      <c r="B24" s="71">
        <v>1.0</v>
      </c>
      <c r="C24" s="71">
        <v>1.0</v>
      </c>
      <c r="D24" s="71">
        <v>1.0</v>
      </c>
      <c r="E24" s="71">
        <v>1.0</v>
      </c>
      <c r="F24" s="71">
        <v>1.0</v>
      </c>
      <c r="G24" s="234">
        <f t="shared" si="1"/>
        <v>5</v>
      </c>
    </row>
    <row r="25">
      <c r="A25" s="71" t="s">
        <v>220</v>
      </c>
      <c r="B25" s="71">
        <v>3.0</v>
      </c>
      <c r="C25" s="71">
        <v>1.0</v>
      </c>
      <c r="D25" s="71">
        <v>2.0</v>
      </c>
      <c r="E25" s="71">
        <v>1.0</v>
      </c>
      <c r="F25" s="71">
        <v>1.0</v>
      </c>
      <c r="G25" s="234">
        <f t="shared" si="1"/>
        <v>3</v>
      </c>
    </row>
    <row r="26">
      <c r="A26" s="71" t="s">
        <v>224</v>
      </c>
      <c r="B26" s="71">
        <v>1.0</v>
      </c>
      <c r="C26" s="71">
        <v>1.0</v>
      </c>
      <c r="D26" s="71">
        <v>1.0</v>
      </c>
      <c r="E26" s="71">
        <v>1.0</v>
      </c>
      <c r="F26" s="71">
        <v>1.0</v>
      </c>
      <c r="G26" s="234">
        <f t="shared" si="1"/>
        <v>5</v>
      </c>
    </row>
    <row r="27">
      <c r="A27" s="71" t="s">
        <v>229</v>
      </c>
      <c r="B27" s="71">
        <v>1.0</v>
      </c>
      <c r="C27" s="71">
        <v>1.0</v>
      </c>
      <c r="D27" s="71">
        <v>1.0</v>
      </c>
      <c r="E27" s="71">
        <v>1.0</v>
      </c>
      <c r="F27" s="71">
        <v>1.0</v>
      </c>
      <c r="G27" s="234">
        <f t="shared" si="1"/>
        <v>5</v>
      </c>
    </row>
    <row r="28">
      <c r="A28" s="71" t="s">
        <v>230</v>
      </c>
      <c r="B28" s="71">
        <v>1.0</v>
      </c>
      <c r="C28" s="71">
        <v>1.0</v>
      </c>
      <c r="D28" s="71">
        <v>3.0</v>
      </c>
      <c r="E28" s="71">
        <v>3.0</v>
      </c>
      <c r="F28" s="71">
        <v>3.0</v>
      </c>
      <c r="G28" s="234">
        <f t="shared" si="1"/>
        <v>2</v>
      </c>
    </row>
    <row r="29">
      <c r="A29" s="71" t="s">
        <v>235</v>
      </c>
      <c r="B29" s="71">
        <v>1.0</v>
      </c>
      <c r="C29" s="71">
        <v>1.0</v>
      </c>
      <c r="D29" s="71">
        <v>3.0</v>
      </c>
      <c r="E29" s="71">
        <v>1.0</v>
      </c>
      <c r="F29" s="71">
        <v>1.0</v>
      </c>
      <c r="G29" s="234">
        <f t="shared" si="1"/>
        <v>4</v>
      </c>
    </row>
    <row r="30">
      <c r="A30" s="71" t="s">
        <v>238</v>
      </c>
      <c r="B30" s="71">
        <v>1.0</v>
      </c>
      <c r="C30" s="71">
        <v>1.0</v>
      </c>
      <c r="D30" s="71">
        <v>3.0</v>
      </c>
      <c r="E30" s="71">
        <v>1.0</v>
      </c>
      <c r="F30" s="71">
        <v>1.0</v>
      </c>
      <c r="G30" s="234">
        <f t="shared" si="1"/>
        <v>4</v>
      </c>
    </row>
    <row r="31">
      <c r="A31" s="71" t="s">
        <v>239</v>
      </c>
      <c r="B31" s="71">
        <v>1.0</v>
      </c>
      <c r="C31" s="71">
        <v>1.0</v>
      </c>
      <c r="D31" s="71">
        <v>1.0</v>
      </c>
      <c r="E31" s="71">
        <v>1.0</v>
      </c>
      <c r="F31" s="71">
        <v>1.0</v>
      </c>
      <c r="G31" s="234">
        <f t="shared" si="1"/>
        <v>5</v>
      </c>
    </row>
    <row r="32">
      <c r="A32" s="71" t="s">
        <v>241</v>
      </c>
      <c r="B32" s="71">
        <v>1.0</v>
      </c>
      <c r="C32" s="71">
        <v>1.0</v>
      </c>
      <c r="D32" s="71">
        <v>1.0</v>
      </c>
      <c r="E32" s="71">
        <v>1.0</v>
      </c>
      <c r="F32" s="71">
        <v>1.0</v>
      </c>
      <c r="G32" s="234">
        <f t="shared" si="1"/>
        <v>5</v>
      </c>
    </row>
    <row r="33">
      <c r="A33" s="71" t="s">
        <v>245</v>
      </c>
      <c r="B33" s="71">
        <v>1.0</v>
      </c>
      <c r="C33" s="71">
        <v>3.0</v>
      </c>
      <c r="D33" s="71">
        <v>3.0</v>
      </c>
      <c r="E33" s="71">
        <v>3.0</v>
      </c>
      <c r="F33" s="71">
        <v>3.0</v>
      </c>
      <c r="G33" s="234">
        <f t="shared" si="1"/>
        <v>1</v>
      </c>
    </row>
    <row r="34">
      <c r="A34" s="71" t="s">
        <v>247</v>
      </c>
      <c r="B34" s="71">
        <v>2.0</v>
      </c>
      <c r="C34" s="71">
        <v>1.0</v>
      </c>
      <c r="D34" s="71">
        <v>1.0</v>
      </c>
      <c r="E34" s="71">
        <v>1.0</v>
      </c>
      <c r="F34" s="71">
        <v>1.0</v>
      </c>
      <c r="G34" s="234">
        <f t="shared" si="1"/>
        <v>4</v>
      </c>
    </row>
    <row r="35">
      <c r="A35" s="71" t="s">
        <v>250</v>
      </c>
      <c r="B35" s="71">
        <v>1.0</v>
      </c>
      <c r="C35" s="71">
        <v>1.0</v>
      </c>
      <c r="D35" s="71">
        <v>1.0</v>
      </c>
      <c r="E35" s="71">
        <v>1.0</v>
      </c>
      <c r="F35" s="71">
        <v>3.0</v>
      </c>
      <c r="G35" s="234">
        <f t="shared" si="1"/>
        <v>4</v>
      </c>
    </row>
    <row r="36">
      <c r="A36" s="71" t="s">
        <v>253</v>
      </c>
      <c r="B36" s="71">
        <v>1.0</v>
      </c>
      <c r="C36" s="71">
        <v>1.0</v>
      </c>
      <c r="D36" s="71">
        <v>1.0</v>
      </c>
      <c r="E36" s="71">
        <v>1.0</v>
      </c>
      <c r="F36" s="71">
        <v>1.0</v>
      </c>
      <c r="G36" s="234">
        <f t="shared" si="1"/>
        <v>5</v>
      </c>
    </row>
    <row r="37">
      <c r="A37" s="71" t="s">
        <v>255</v>
      </c>
      <c r="B37" s="71">
        <v>1.0</v>
      </c>
      <c r="C37" s="71">
        <v>1.0</v>
      </c>
      <c r="D37" s="71">
        <v>3.0</v>
      </c>
      <c r="E37" s="71">
        <v>1.0</v>
      </c>
      <c r="F37" s="71">
        <v>1.0</v>
      </c>
      <c r="G37" s="234">
        <f t="shared" si="1"/>
        <v>4</v>
      </c>
    </row>
    <row r="38">
      <c r="A38" s="71" t="s">
        <v>257</v>
      </c>
      <c r="B38" s="71">
        <v>1.0</v>
      </c>
      <c r="C38" s="71">
        <v>1.0</v>
      </c>
      <c r="D38" s="71">
        <v>1.0</v>
      </c>
      <c r="E38" s="71">
        <v>1.0</v>
      </c>
      <c r="F38" s="71">
        <v>1.0</v>
      </c>
      <c r="G38" s="234">
        <f t="shared" si="1"/>
        <v>5</v>
      </c>
    </row>
    <row r="39">
      <c r="A39" s="71" t="s">
        <v>260</v>
      </c>
      <c r="B39" s="71">
        <v>1.0</v>
      </c>
      <c r="C39" s="71">
        <v>1.0</v>
      </c>
      <c r="D39" s="71">
        <v>3.0</v>
      </c>
      <c r="E39" s="71">
        <v>1.0</v>
      </c>
      <c r="F39" s="71">
        <v>1.0</v>
      </c>
      <c r="G39" s="234">
        <f t="shared" si="1"/>
        <v>4</v>
      </c>
    </row>
    <row r="40">
      <c r="A40" s="71" t="s">
        <v>262</v>
      </c>
      <c r="B40" s="71">
        <v>1.0</v>
      </c>
      <c r="C40" s="71">
        <v>1.0</v>
      </c>
      <c r="D40" s="71">
        <v>3.0</v>
      </c>
      <c r="E40" s="71">
        <v>1.0</v>
      </c>
      <c r="F40" s="71">
        <v>1.0</v>
      </c>
      <c r="G40" s="234">
        <f t="shared" si="1"/>
        <v>4</v>
      </c>
    </row>
    <row r="41">
      <c r="A41" s="71" t="s">
        <v>265</v>
      </c>
      <c r="B41" s="71">
        <v>1.0</v>
      </c>
      <c r="C41" s="71">
        <v>1.0</v>
      </c>
      <c r="D41" s="71">
        <v>3.0</v>
      </c>
      <c r="E41" s="71">
        <v>1.0</v>
      </c>
      <c r="F41" s="71">
        <v>1.0</v>
      </c>
      <c r="G41" s="234">
        <f t="shared" si="1"/>
        <v>4</v>
      </c>
    </row>
    <row r="42">
      <c r="A42" s="71" t="s">
        <v>268</v>
      </c>
      <c r="B42" s="71">
        <v>1.0</v>
      </c>
      <c r="C42" s="71">
        <v>3.0</v>
      </c>
      <c r="D42" s="71">
        <v>3.0</v>
      </c>
      <c r="E42" s="71">
        <v>3.0</v>
      </c>
      <c r="F42" s="71">
        <v>3.0</v>
      </c>
      <c r="G42" s="234">
        <f t="shared" si="1"/>
        <v>1</v>
      </c>
    </row>
    <row r="43">
      <c r="A43" s="71" t="s">
        <v>272</v>
      </c>
      <c r="B43" s="71">
        <v>1.0</v>
      </c>
      <c r="C43" s="71">
        <v>3.0</v>
      </c>
      <c r="D43" s="71">
        <v>1.0</v>
      </c>
      <c r="E43" s="71">
        <v>3.0</v>
      </c>
      <c r="F43" s="71">
        <v>1.0</v>
      </c>
      <c r="G43" s="234">
        <f t="shared" si="1"/>
        <v>3</v>
      </c>
    </row>
    <row r="44">
      <c r="A44" s="71" t="s">
        <v>275</v>
      </c>
      <c r="B44" s="71">
        <v>2.0</v>
      </c>
      <c r="C44" s="71">
        <v>3.0</v>
      </c>
      <c r="D44" s="71">
        <v>2.0</v>
      </c>
      <c r="E44" s="71">
        <v>1.0</v>
      </c>
      <c r="F44" s="71">
        <v>2.0</v>
      </c>
      <c r="G44" s="234">
        <f t="shared" si="1"/>
        <v>1</v>
      </c>
    </row>
    <row r="45">
      <c r="A45" s="71" t="s">
        <v>277</v>
      </c>
      <c r="B45" s="71">
        <v>1.0</v>
      </c>
      <c r="C45" s="71">
        <v>1.0</v>
      </c>
      <c r="D45" s="71">
        <v>3.0</v>
      </c>
      <c r="E45" s="71">
        <v>1.0</v>
      </c>
      <c r="F45" s="71">
        <v>3.0</v>
      </c>
      <c r="G45" s="234">
        <f t="shared" si="1"/>
        <v>3</v>
      </c>
    </row>
    <row r="46">
      <c r="A46" s="71" t="s">
        <v>280</v>
      </c>
      <c r="B46" s="71">
        <v>1.0</v>
      </c>
      <c r="C46" s="71">
        <v>1.0</v>
      </c>
      <c r="D46" s="71">
        <v>3.0</v>
      </c>
      <c r="E46" s="71">
        <v>1.0</v>
      </c>
      <c r="F46" s="71">
        <v>1.0</v>
      </c>
      <c r="G46" s="234">
        <f t="shared" si="1"/>
        <v>4</v>
      </c>
    </row>
    <row r="47">
      <c r="A47" s="71" t="s">
        <v>283</v>
      </c>
      <c r="B47" s="71">
        <v>1.0</v>
      </c>
      <c r="C47" s="71">
        <v>1.0</v>
      </c>
      <c r="D47" s="71">
        <v>1.0</v>
      </c>
      <c r="E47" s="71">
        <v>1.0</v>
      </c>
      <c r="F47" s="71">
        <v>1.0</v>
      </c>
      <c r="G47" s="234">
        <f t="shared" si="1"/>
        <v>5</v>
      </c>
    </row>
    <row r="48">
      <c r="A48" s="71" t="s">
        <v>284</v>
      </c>
      <c r="B48" s="71">
        <v>1.0</v>
      </c>
      <c r="C48" s="71">
        <v>1.0</v>
      </c>
      <c r="D48" s="71">
        <v>1.0</v>
      </c>
      <c r="E48" s="71">
        <v>3.0</v>
      </c>
      <c r="F48" s="71">
        <v>1.0</v>
      </c>
      <c r="G48" s="234">
        <f t="shared" si="1"/>
        <v>4</v>
      </c>
    </row>
    <row r="49">
      <c r="A49" s="71" t="s">
        <v>286</v>
      </c>
      <c r="B49" s="71">
        <v>2.0</v>
      </c>
      <c r="C49" s="71">
        <v>1.0</v>
      </c>
      <c r="D49" s="71">
        <v>1.0</v>
      </c>
      <c r="E49" s="71">
        <v>1.0</v>
      </c>
      <c r="F49" s="71">
        <v>1.0</v>
      </c>
      <c r="G49" s="234">
        <f t="shared" si="1"/>
        <v>4</v>
      </c>
    </row>
    <row r="50">
      <c r="A50" s="71" t="s">
        <v>289</v>
      </c>
      <c r="B50" s="71">
        <v>1.0</v>
      </c>
      <c r="C50" s="71">
        <v>1.0</v>
      </c>
      <c r="D50" s="71">
        <v>1.0</v>
      </c>
      <c r="E50" s="71">
        <v>1.0</v>
      </c>
      <c r="F50" s="71">
        <v>1.0</v>
      </c>
      <c r="G50" s="234">
        <f t="shared" si="1"/>
        <v>5</v>
      </c>
    </row>
    <row r="51">
      <c r="A51" s="71" t="s">
        <v>292</v>
      </c>
      <c r="B51" s="71">
        <v>2.0</v>
      </c>
      <c r="C51" s="71">
        <v>3.0</v>
      </c>
      <c r="D51" s="71">
        <v>3.0</v>
      </c>
      <c r="E51" s="71">
        <v>3.0</v>
      </c>
      <c r="F51" s="71">
        <v>1.0</v>
      </c>
      <c r="G51" s="234">
        <f t="shared" si="1"/>
        <v>1</v>
      </c>
    </row>
    <row r="52">
      <c r="A52" s="71" t="s">
        <v>295</v>
      </c>
      <c r="B52" s="71">
        <v>1.0</v>
      </c>
      <c r="C52" s="71">
        <v>1.0</v>
      </c>
      <c r="D52" s="71">
        <v>1.0</v>
      </c>
      <c r="E52" s="71">
        <v>1.0</v>
      </c>
      <c r="F52" s="71">
        <v>1.0</v>
      </c>
      <c r="G52" s="234">
        <f t="shared" si="1"/>
        <v>5</v>
      </c>
    </row>
    <row r="53">
      <c r="A53" s="71" t="s">
        <v>298</v>
      </c>
      <c r="B53" s="71">
        <v>2.0</v>
      </c>
      <c r="C53" s="71">
        <v>1.0</v>
      </c>
      <c r="D53" s="71">
        <v>3.0</v>
      </c>
      <c r="E53" s="71">
        <v>3.0</v>
      </c>
      <c r="F53" s="71">
        <v>1.0</v>
      </c>
      <c r="G53" s="234">
        <f t="shared" si="1"/>
        <v>2</v>
      </c>
    </row>
    <row r="54">
      <c r="A54" s="71" t="s">
        <v>300</v>
      </c>
      <c r="B54" s="71">
        <v>1.0</v>
      </c>
      <c r="C54" s="71">
        <v>3.0</v>
      </c>
      <c r="D54" s="71">
        <v>3.0</v>
      </c>
      <c r="E54" s="71">
        <v>1.0</v>
      </c>
      <c r="F54" s="71">
        <v>3.0</v>
      </c>
      <c r="G54" s="234">
        <f t="shared" si="1"/>
        <v>2</v>
      </c>
    </row>
    <row r="55">
      <c r="A55" s="71" t="s">
        <v>301</v>
      </c>
      <c r="B55" s="71">
        <v>1.0</v>
      </c>
      <c r="C55" s="71">
        <v>1.0</v>
      </c>
      <c r="D55" s="71">
        <v>1.0</v>
      </c>
      <c r="E55" s="71">
        <v>1.0</v>
      </c>
      <c r="F55" s="71">
        <v>1.0</v>
      </c>
      <c r="G55" s="234">
        <f t="shared" si="1"/>
        <v>5</v>
      </c>
    </row>
    <row r="56">
      <c r="A56" s="71" t="s">
        <v>303</v>
      </c>
      <c r="B56" s="71">
        <v>1.0</v>
      </c>
      <c r="C56" s="71">
        <v>1.0</v>
      </c>
      <c r="D56" s="71">
        <v>3.0</v>
      </c>
      <c r="E56" s="71">
        <v>1.0</v>
      </c>
      <c r="F56" s="71">
        <v>1.0</v>
      </c>
      <c r="G56" s="234">
        <f t="shared" si="1"/>
        <v>4</v>
      </c>
    </row>
    <row r="57">
      <c r="A57" s="71" t="s">
        <v>306</v>
      </c>
      <c r="B57" s="71">
        <v>1.0</v>
      </c>
      <c r="C57" s="71">
        <v>3.0</v>
      </c>
      <c r="D57" s="71">
        <v>3.0</v>
      </c>
      <c r="E57" s="71">
        <v>1.0</v>
      </c>
      <c r="F57" s="71">
        <v>1.0</v>
      </c>
      <c r="G57" s="234">
        <f t="shared" si="1"/>
        <v>3</v>
      </c>
    </row>
    <row r="58">
      <c r="A58" s="71" t="s">
        <v>310</v>
      </c>
      <c r="B58" s="71">
        <v>1.0</v>
      </c>
      <c r="C58" s="71">
        <v>1.0</v>
      </c>
      <c r="D58" s="71">
        <v>1.0</v>
      </c>
      <c r="E58" s="71">
        <v>1.0</v>
      </c>
      <c r="F58" s="71">
        <v>1.0</v>
      </c>
      <c r="G58" s="234">
        <f t="shared" si="1"/>
        <v>5</v>
      </c>
    </row>
    <row r="59">
      <c r="A59" s="71" t="s">
        <v>312</v>
      </c>
      <c r="B59" s="71">
        <v>2.0</v>
      </c>
      <c r="C59" s="71">
        <v>3.0</v>
      </c>
      <c r="D59" s="71">
        <v>3.0</v>
      </c>
      <c r="E59" s="71">
        <v>1.0</v>
      </c>
      <c r="F59" s="71">
        <v>1.0</v>
      </c>
      <c r="G59" s="234">
        <f t="shared" si="1"/>
        <v>2</v>
      </c>
    </row>
    <row r="60">
      <c r="A60" s="71" t="s">
        <v>314</v>
      </c>
      <c r="B60" s="71">
        <v>1.0</v>
      </c>
      <c r="C60" s="71">
        <v>3.0</v>
      </c>
      <c r="D60" s="71">
        <v>3.0</v>
      </c>
      <c r="E60" s="71">
        <v>1.0</v>
      </c>
      <c r="F60" s="71">
        <v>3.0</v>
      </c>
      <c r="G60" s="234">
        <f t="shared" si="1"/>
        <v>2</v>
      </c>
    </row>
    <row r="61">
      <c r="A61" s="71" t="s">
        <v>315</v>
      </c>
      <c r="B61" s="71">
        <v>1.0</v>
      </c>
      <c r="C61" s="71">
        <v>1.0</v>
      </c>
      <c r="D61" s="71">
        <v>3.0</v>
      </c>
      <c r="E61" s="71">
        <v>3.0</v>
      </c>
      <c r="F61" s="71">
        <v>1.0</v>
      </c>
      <c r="G61" s="234">
        <f t="shared" si="1"/>
        <v>3</v>
      </c>
    </row>
    <row r="62">
      <c r="A62" s="71" t="s">
        <v>317</v>
      </c>
      <c r="B62" s="71">
        <v>2.0</v>
      </c>
      <c r="C62" s="71">
        <v>1.0</v>
      </c>
      <c r="D62" s="71">
        <v>1.0</v>
      </c>
      <c r="E62" s="71">
        <v>1.0</v>
      </c>
      <c r="F62" s="71">
        <v>1.0</v>
      </c>
      <c r="G62" s="234">
        <f t="shared" si="1"/>
        <v>4</v>
      </c>
    </row>
    <row r="63">
      <c r="A63" s="71" t="s">
        <v>320</v>
      </c>
      <c r="B63" s="71">
        <v>1.0</v>
      </c>
      <c r="C63" s="71">
        <v>1.0</v>
      </c>
      <c r="D63" s="71">
        <v>3.0</v>
      </c>
      <c r="E63" s="71">
        <v>1.0</v>
      </c>
      <c r="F63" s="71">
        <v>1.0</v>
      </c>
      <c r="G63" s="234">
        <f t="shared" si="1"/>
        <v>4</v>
      </c>
    </row>
    <row r="64">
      <c r="A64" s="71" t="s">
        <v>325</v>
      </c>
      <c r="B64" s="71">
        <v>1.0</v>
      </c>
      <c r="C64" s="71">
        <v>1.0</v>
      </c>
      <c r="D64" s="71">
        <v>3.0</v>
      </c>
      <c r="E64" s="71">
        <v>1.0</v>
      </c>
      <c r="F64" s="71">
        <v>1.0</v>
      </c>
      <c r="G64" s="234">
        <f t="shared" si="1"/>
        <v>4</v>
      </c>
    </row>
    <row r="65">
      <c r="A65" s="71" t="s">
        <v>329</v>
      </c>
      <c r="B65" s="71">
        <v>2.0</v>
      </c>
      <c r="C65" s="71">
        <v>1.0</v>
      </c>
      <c r="D65" s="71">
        <v>1.0</v>
      </c>
      <c r="E65" s="71">
        <v>1.0</v>
      </c>
      <c r="F65" s="71">
        <v>1.0</v>
      </c>
      <c r="G65" s="234">
        <f t="shared" si="1"/>
        <v>4</v>
      </c>
    </row>
    <row r="66">
      <c r="A66" s="71" t="s">
        <v>331</v>
      </c>
      <c r="B66" s="71">
        <v>1.0</v>
      </c>
      <c r="C66" s="71">
        <v>3.0</v>
      </c>
      <c r="D66" s="71">
        <v>3.0</v>
      </c>
      <c r="E66" s="71">
        <v>3.0</v>
      </c>
      <c r="F66" s="71">
        <v>3.0</v>
      </c>
      <c r="G66" s="234">
        <f t="shared" si="1"/>
        <v>1</v>
      </c>
    </row>
    <row r="67">
      <c r="A67" s="71" t="s">
        <v>338</v>
      </c>
      <c r="B67" s="71">
        <v>1.0</v>
      </c>
      <c r="C67" s="71">
        <v>3.0</v>
      </c>
      <c r="D67" s="71">
        <v>3.0</v>
      </c>
      <c r="E67" s="71">
        <v>3.0</v>
      </c>
      <c r="F67" s="71">
        <v>3.0</v>
      </c>
      <c r="G67" s="234">
        <f t="shared" si="1"/>
        <v>1</v>
      </c>
    </row>
    <row r="68">
      <c r="A68" s="71" t="s">
        <v>340</v>
      </c>
      <c r="B68" s="71">
        <v>3.0</v>
      </c>
      <c r="C68" s="71">
        <v>1.0</v>
      </c>
      <c r="D68" s="71">
        <v>1.0</v>
      </c>
      <c r="E68" s="71">
        <v>1.0</v>
      </c>
      <c r="F68" s="71">
        <v>1.0</v>
      </c>
      <c r="G68" s="234">
        <f t="shared" si="1"/>
        <v>4</v>
      </c>
    </row>
    <row r="69">
      <c r="A69" s="71" t="s">
        <v>344</v>
      </c>
      <c r="B69" s="71" t="s">
        <v>119</v>
      </c>
      <c r="C69" s="71" t="s">
        <v>119</v>
      </c>
      <c r="D69" s="71" t="s">
        <v>119</v>
      </c>
      <c r="E69" s="71" t="s">
        <v>119</v>
      </c>
      <c r="F69" s="71" t="s">
        <v>119</v>
      </c>
      <c r="G69" s="234">
        <f t="shared" si="1"/>
        <v>0</v>
      </c>
    </row>
    <row r="70">
      <c r="A70" s="71" t="s">
        <v>345</v>
      </c>
      <c r="B70" s="71">
        <v>2.0</v>
      </c>
      <c r="C70" s="71">
        <v>1.0</v>
      </c>
      <c r="D70" s="71">
        <v>3.0</v>
      </c>
      <c r="E70" s="71">
        <v>1.0</v>
      </c>
      <c r="F70" s="71">
        <v>1.0</v>
      </c>
      <c r="G70" s="234">
        <f t="shared" si="1"/>
        <v>3</v>
      </c>
    </row>
    <row r="71">
      <c r="A71" s="71" t="s">
        <v>347</v>
      </c>
      <c r="B71" s="71" t="s">
        <v>119</v>
      </c>
      <c r="C71" s="71" t="s">
        <v>119</v>
      </c>
      <c r="D71" s="71" t="s">
        <v>119</v>
      </c>
      <c r="E71" s="71" t="s">
        <v>119</v>
      </c>
      <c r="F71" s="71" t="s">
        <v>119</v>
      </c>
      <c r="G71" s="234">
        <f t="shared" si="1"/>
        <v>0</v>
      </c>
    </row>
    <row r="72">
      <c r="A72" s="71" t="s">
        <v>349</v>
      </c>
      <c r="B72" s="71" t="s">
        <v>119</v>
      </c>
      <c r="C72" s="71" t="s">
        <v>119</v>
      </c>
      <c r="D72" s="71" t="s">
        <v>119</v>
      </c>
      <c r="E72" s="71" t="s">
        <v>119</v>
      </c>
      <c r="F72" s="71" t="s">
        <v>119</v>
      </c>
      <c r="G72" s="234">
        <f t="shared" si="1"/>
        <v>0</v>
      </c>
    </row>
    <row r="73">
      <c r="A73" s="71" t="s">
        <v>351</v>
      </c>
      <c r="B73" s="71">
        <v>3.0</v>
      </c>
      <c r="C73" s="71">
        <v>3.0</v>
      </c>
      <c r="D73" s="71">
        <v>3.0</v>
      </c>
      <c r="E73" s="71">
        <v>3.0</v>
      </c>
      <c r="F73" s="71">
        <v>1.0</v>
      </c>
      <c r="G73" s="234">
        <f t="shared" si="1"/>
        <v>1</v>
      </c>
    </row>
    <row r="74">
      <c r="A74" s="71" t="s">
        <v>353</v>
      </c>
      <c r="B74" s="71" t="s">
        <v>119</v>
      </c>
      <c r="C74" s="71" t="s">
        <v>119</v>
      </c>
      <c r="D74" s="71" t="s">
        <v>119</v>
      </c>
      <c r="E74" s="71" t="s">
        <v>119</v>
      </c>
      <c r="F74" s="71" t="s">
        <v>119</v>
      </c>
      <c r="G74" s="234">
        <f t="shared" si="1"/>
        <v>0</v>
      </c>
    </row>
    <row r="75">
      <c r="A75" s="71" t="s">
        <v>356</v>
      </c>
      <c r="B75" s="71" t="s">
        <v>119</v>
      </c>
      <c r="C75" s="71" t="s">
        <v>119</v>
      </c>
      <c r="D75" s="71" t="s">
        <v>119</v>
      </c>
      <c r="E75" s="71" t="s">
        <v>119</v>
      </c>
      <c r="F75" s="71" t="s">
        <v>119</v>
      </c>
      <c r="G75" s="234">
        <f t="shared" si="1"/>
        <v>0</v>
      </c>
    </row>
    <row r="76">
      <c r="A76" s="71" t="s">
        <v>358</v>
      </c>
      <c r="B76" s="71" t="s">
        <v>119</v>
      </c>
      <c r="C76" s="71" t="s">
        <v>119</v>
      </c>
      <c r="D76" s="71" t="s">
        <v>119</v>
      </c>
      <c r="E76" s="71" t="s">
        <v>119</v>
      </c>
      <c r="F76" s="71" t="s">
        <v>119</v>
      </c>
      <c r="G76" s="234">
        <f t="shared" si="1"/>
        <v>0</v>
      </c>
    </row>
    <row r="77">
      <c r="A77" s="71" t="s">
        <v>359</v>
      </c>
      <c r="B77" s="71" t="s">
        <v>119</v>
      </c>
      <c r="C77" s="71" t="s">
        <v>119</v>
      </c>
      <c r="D77" s="71" t="s">
        <v>119</v>
      </c>
      <c r="E77" s="71" t="s">
        <v>119</v>
      </c>
      <c r="F77" s="71" t="s">
        <v>119</v>
      </c>
      <c r="G77" s="234">
        <f t="shared" si="1"/>
        <v>0</v>
      </c>
    </row>
    <row r="78">
      <c r="A78" s="71" t="s">
        <v>362</v>
      </c>
      <c r="B78" s="71" t="s">
        <v>119</v>
      </c>
      <c r="C78" s="71" t="s">
        <v>119</v>
      </c>
      <c r="D78" s="71" t="s">
        <v>119</v>
      </c>
      <c r="E78" s="71" t="s">
        <v>119</v>
      </c>
      <c r="F78" s="71" t="s">
        <v>119</v>
      </c>
      <c r="G78" s="234">
        <f t="shared" si="1"/>
        <v>0</v>
      </c>
    </row>
    <row r="79">
      <c r="A79" s="71" t="s">
        <v>363</v>
      </c>
      <c r="B79" s="71">
        <v>2.0</v>
      </c>
      <c r="C79" s="71">
        <v>2.0</v>
      </c>
      <c r="D79" s="71">
        <v>2.0</v>
      </c>
      <c r="E79" s="71">
        <v>1.0</v>
      </c>
      <c r="F79" s="71">
        <v>1.0</v>
      </c>
      <c r="G79" s="234">
        <f t="shared" si="1"/>
        <v>2</v>
      </c>
    </row>
    <row r="80">
      <c r="A80" s="71" t="s">
        <v>366</v>
      </c>
      <c r="B80" s="71">
        <v>1.0</v>
      </c>
      <c r="C80" s="71">
        <v>1.0</v>
      </c>
      <c r="D80" s="71">
        <v>3.0</v>
      </c>
      <c r="E80" s="71">
        <v>1.0</v>
      </c>
      <c r="F80" s="71">
        <v>3.0</v>
      </c>
      <c r="G80" s="234">
        <f t="shared" si="1"/>
        <v>3</v>
      </c>
    </row>
    <row r="81">
      <c r="A81" s="71" t="s">
        <v>368</v>
      </c>
      <c r="B81" s="71">
        <v>2.0</v>
      </c>
      <c r="C81" s="71">
        <v>1.0</v>
      </c>
      <c r="D81" s="71">
        <v>1.0</v>
      </c>
      <c r="E81" s="71">
        <v>1.0</v>
      </c>
      <c r="F81" s="71">
        <v>1.0</v>
      </c>
      <c r="G81" s="234">
        <f t="shared" si="1"/>
        <v>4</v>
      </c>
    </row>
    <row r="82">
      <c r="A82" s="71" t="s">
        <v>369</v>
      </c>
      <c r="B82" s="71" t="s">
        <v>119</v>
      </c>
      <c r="C82" s="71" t="s">
        <v>119</v>
      </c>
      <c r="D82" s="71" t="s">
        <v>119</v>
      </c>
      <c r="E82" s="71" t="s">
        <v>119</v>
      </c>
      <c r="F82" s="71" t="s">
        <v>119</v>
      </c>
      <c r="G82" s="234">
        <f t="shared" si="1"/>
        <v>0</v>
      </c>
    </row>
    <row r="83">
      <c r="A83" s="71" t="s">
        <v>372</v>
      </c>
      <c r="B83" s="71">
        <v>1.0</v>
      </c>
      <c r="C83" s="71">
        <v>1.0</v>
      </c>
      <c r="D83" s="71">
        <v>1.0</v>
      </c>
      <c r="E83" s="71">
        <v>1.0</v>
      </c>
      <c r="F83" s="71">
        <v>1.0</v>
      </c>
      <c r="G83" s="234">
        <f t="shared" si="1"/>
        <v>5</v>
      </c>
    </row>
    <row r="84">
      <c r="A84" s="71" t="s">
        <v>376</v>
      </c>
      <c r="B84" s="71">
        <v>1.0</v>
      </c>
      <c r="C84" s="71">
        <v>1.0</v>
      </c>
      <c r="D84" s="71">
        <v>1.0</v>
      </c>
      <c r="E84" s="71">
        <v>1.0</v>
      </c>
      <c r="F84" s="71">
        <v>1.0</v>
      </c>
      <c r="G84" s="234">
        <f t="shared" si="1"/>
        <v>5</v>
      </c>
    </row>
    <row r="85">
      <c r="A85" s="71" t="s">
        <v>379</v>
      </c>
      <c r="B85" s="71" t="s">
        <v>119</v>
      </c>
      <c r="C85" s="71" t="s">
        <v>119</v>
      </c>
      <c r="D85" s="71" t="s">
        <v>119</v>
      </c>
      <c r="E85" s="71" t="s">
        <v>119</v>
      </c>
      <c r="F85" s="71" t="s">
        <v>119</v>
      </c>
      <c r="G85" s="234">
        <f t="shared" si="1"/>
        <v>0</v>
      </c>
    </row>
    <row r="86">
      <c r="A86" s="71" t="s">
        <v>381</v>
      </c>
      <c r="B86" s="71" t="s">
        <v>119</v>
      </c>
      <c r="C86" s="71" t="s">
        <v>119</v>
      </c>
      <c r="D86" s="71" t="s">
        <v>119</v>
      </c>
      <c r="E86" s="71" t="s">
        <v>119</v>
      </c>
      <c r="F86" s="71" t="s">
        <v>119</v>
      </c>
      <c r="G86" s="234">
        <f t="shared" si="1"/>
        <v>0</v>
      </c>
    </row>
    <row r="87">
      <c r="A87" s="71" t="s">
        <v>382</v>
      </c>
      <c r="B87" s="71">
        <v>1.0</v>
      </c>
      <c r="C87" s="71">
        <v>3.0</v>
      </c>
      <c r="D87" s="71">
        <v>3.0</v>
      </c>
      <c r="E87" s="71">
        <v>3.0</v>
      </c>
      <c r="F87" s="71">
        <v>3.0</v>
      </c>
      <c r="G87" s="234">
        <f t="shared" si="1"/>
        <v>1</v>
      </c>
    </row>
    <row r="88">
      <c r="A88" s="71" t="s">
        <v>385</v>
      </c>
      <c r="B88" s="71" t="s">
        <v>119</v>
      </c>
      <c r="C88" s="71" t="s">
        <v>119</v>
      </c>
      <c r="D88" s="71" t="s">
        <v>119</v>
      </c>
      <c r="E88" s="71" t="s">
        <v>119</v>
      </c>
      <c r="F88" s="71" t="s">
        <v>119</v>
      </c>
      <c r="G88" s="234">
        <f t="shared" si="1"/>
        <v>0</v>
      </c>
    </row>
    <row r="89">
      <c r="A89" s="71" t="s">
        <v>387</v>
      </c>
      <c r="B89" s="71">
        <v>1.0</v>
      </c>
      <c r="C89" s="71">
        <v>1.0</v>
      </c>
      <c r="D89" s="71">
        <v>3.0</v>
      </c>
      <c r="E89" s="71">
        <v>1.0</v>
      </c>
      <c r="F89" s="71">
        <v>1.0</v>
      </c>
      <c r="G89" s="234">
        <f t="shared" si="1"/>
        <v>4</v>
      </c>
    </row>
    <row r="90">
      <c r="A90" s="71" t="s">
        <v>390</v>
      </c>
      <c r="B90" s="71" t="s">
        <v>119</v>
      </c>
      <c r="C90" s="71" t="s">
        <v>119</v>
      </c>
      <c r="D90" s="71" t="s">
        <v>119</v>
      </c>
      <c r="E90" s="71" t="s">
        <v>119</v>
      </c>
      <c r="F90" s="71" t="s">
        <v>119</v>
      </c>
      <c r="G90" s="234">
        <f t="shared" si="1"/>
        <v>0</v>
      </c>
    </row>
    <row r="91">
      <c r="A91" s="71" t="s">
        <v>392</v>
      </c>
      <c r="B91" s="71">
        <v>1.0</v>
      </c>
      <c r="C91" s="71">
        <v>1.0</v>
      </c>
      <c r="D91" s="71">
        <v>3.0</v>
      </c>
      <c r="E91" s="71">
        <v>1.0</v>
      </c>
      <c r="F91" s="71">
        <v>1.0</v>
      </c>
      <c r="G91" s="234">
        <f t="shared" si="1"/>
        <v>4</v>
      </c>
    </row>
    <row r="92">
      <c r="A92" s="71" t="s">
        <v>394</v>
      </c>
      <c r="B92" s="71">
        <v>1.0</v>
      </c>
      <c r="C92" s="71">
        <v>1.0</v>
      </c>
      <c r="D92" s="71">
        <v>3.0</v>
      </c>
      <c r="E92" s="71">
        <v>1.0</v>
      </c>
      <c r="F92" s="71">
        <v>1.0</v>
      </c>
      <c r="G92" s="234">
        <f t="shared" si="1"/>
        <v>4</v>
      </c>
    </row>
    <row r="93">
      <c r="A93" s="260" t="s">
        <v>396</v>
      </c>
      <c r="B93" s="71">
        <v>1.0</v>
      </c>
      <c r="C93" s="71">
        <v>1.0</v>
      </c>
      <c r="D93" s="71">
        <v>1.0</v>
      </c>
      <c r="E93" s="71">
        <v>1.0</v>
      </c>
      <c r="F93" s="71">
        <v>1.0</v>
      </c>
      <c r="G93" s="234">
        <f t="shared" si="1"/>
        <v>5</v>
      </c>
    </row>
    <row r="94">
      <c r="A94" s="71" t="s">
        <v>398</v>
      </c>
      <c r="B94" s="71">
        <v>1.0</v>
      </c>
      <c r="C94" s="71">
        <v>1.0</v>
      </c>
      <c r="D94" s="71">
        <v>1.0</v>
      </c>
      <c r="E94" s="71">
        <v>1.0</v>
      </c>
      <c r="F94" s="71">
        <v>1.0</v>
      </c>
      <c r="G94" s="234">
        <f t="shared" si="1"/>
        <v>5</v>
      </c>
    </row>
    <row r="95">
      <c r="A95" s="260" t="s">
        <v>400</v>
      </c>
      <c r="B95" s="71">
        <v>1.0</v>
      </c>
      <c r="C95" s="71">
        <v>1.0</v>
      </c>
      <c r="D95" s="71">
        <v>1.0</v>
      </c>
      <c r="E95" s="71">
        <v>1.0</v>
      </c>
      <c r="F95" s="71">
        <v>1.0</v>
      </c>
      <c r="G95" s="234">
        <f t="shared" si="1"/>
        <v>5</v>
      </c>
    </row>
    <row r="96">
      <c r="A96" s="260" t="s">
        <v>402</v>
      </c>
      <c r="B96" s="71">
        <v>1.0</v>
      </c>
      <c r="C96" s="71">
        <v>1.0</v>
      </c>
      <c r="D96" s="71">
        <v>3.0</v>
      </c>
      <c r="E96" s="71">
        <v>1.0</v>
      </c>
      <c r="F96" s="71">
        <v>1.0</v>
      </c>
      <c r="G96" s="234">
        <f t="shared" si="1"/>
        <v>4</v>
      </c>
    </row>
    <row r="97">
      <c r="A97" s="260" t="s">
        <v>405</v>
      </c>
      <c r="B97" s="71">
        <v>1.0</v>
      </c>
      <c r="C97" s="71">
        <v>1.0</v>
      </c>
      <c r="D97" s="71">
        <v>3.0</v>
      </c>
      <c r="E97" s="71">
        <v>1.0</v>
      </c>
      <c r="F97" s="71">
        <v>1.0</v>
      </c>
      <c r="G97" s="234">
        <f t="shared" si="1"/>
        <v>4</v>
      </c>
    </row>
    <row r="98">
      <c r="A98" s="260" t="s">
        <v>407</v>
      </c>
      <c r="B98" s="71">
        <v>1.0</v>
      </c>
      <c r="C98" s="71">
        <v>2.0</v>
      </c>
      <c r="D98" s="71">
        <v>3.0</v>
      </c>
      <c r="E98" s="71">
        <v>2.0</v>
      </c>
      <c r="F98" s="71">
        <v>2.0</v>
      </c>
      <c r="G98" s="234">
        <f t="shared" si="1"/>
        <v>1</v>
      </c>
    </row>
    <row r="99">
      <c r="A99" s="260" t="s">
        <v>409</v>
      </c>
      <c r="B99" s="71">
        <v>1.0</v>
      </c>
      <c r="C99" s="71">
        <v>1.0</v>
      </c>
      <c r="D99" s="71">
        <v>1.0</v>
      </c>
      <c r="E99" s="71">
        <v>1.0</v>
      </c>
      <c r="F99" s="71">
        <v>1.0</v>
      </c>
      <c r="G99" s="234">
        <f t="shared" si="1"/>
        <v>5</v>
      </c>
    </row>
    <row r="100">
      <c r="A100" s="260" t="s">
        <v>412</v>
      </c>
      <c r="B100" s="71">
        <v>1.0</v>
      </c>
      <c r="C100" s="71">
        <v>1.0</v>
      </c>
      <c r="D100" s="71">
        <v>1.0</v>
      </c>
      <c r="E100" s="71">
        <v>1.0</v>
      </c>
      <c r="F100" s="71">
        <v>1.0</v>
      </c>
      <c r="G100" s="234">
        <f t="shared" si="1"/>
        <v>5</v>
      </c>
    </row>
    <row r="101">
      <c r="A101" s="260" t="s">
        <v>415</v>
      </c>
      <c r="B101" s="71">
        <v>1.0</v>
      </c>
      <c r="C101" s="71">
        <v>1.0</v>
      </c>
      <c r="D101" s="71">
        <v>1.0</v>
      </c>
      <c r="E101" s="71">
        <v>1.0</v>
      </c>
      <c r="F101" s="71">
        <v>1.0</v>
      </c>
      <c r="G101" s="234">
        <f t="shared" si="1"/>
        <v>5</v>
      </c>
    </row>
    <row r="102">
      <c r="A102" s="260" t="s">
        <v>417</v>
      </c>
      <c r="B102" s="71">
        <v>1.0</v>
      </c>
      <c r="C102" s="71">
        <v>1.0</v>
      </c>
      <c r="D102" s="71">
        <v>3.0</v>
      </c>
      <c r="E102" s="71">
        <v>1.0</v>
      </c>
      <c r="F102" s="71">
        <v>1.0</v>
      </c>
      <c r="G102" s="234">
        <f t="shared" si="1"/>
        <v>4</v>
      </c>
    </row>
    <row r="103">
      <c r="A103" s="260" t="s">
        <v>419</v>
      </c>
      <c r="B103" s="71">
        <v>1.0</v>
      </c>
      <c r="C103" s="71">
        <v>1.0</v>
      </c>
      <c r="D103" s="71">
        <v>1.0</v>
      </c>
      <c r="E103" s="71">
        <v>1.0</v>
      </c>
      <c r="F103" s="71">
        <v>1.0</v>
      </c>
      <c r="G103" s="234">
        <f t="shared" si="1"/>
        <v>5</v>
      </c>
    </row>
    <row r="104">
      <c r="A104" s="260" t="s">
        <v>421</v>
      </c>
      <c r="B104" s="71">
        <v>1.0</v>
      </c>
      <c r="C104" s="71">
        <v>1.0</v>
      </c>
      <c r="D104" s="71">
        <v>1.0</v>
      </c>
      <c r="E104" s="71">
        <v>1.0</v>
      </c>
      <c r="F104" s="71">
        <v>1.0</v>
      </c>
      <c r="G104" s="234">
        <f t="shared" si="1"/>
        <v>5</v>
      </c>
    </row>
    <row r="105">
      <c r="A105" s="260" t="s">
        <v>423</v>
      </c>
      <c r="B105" s="71">
        <v>1.0</v>
      </c>
      <c r="C105" s="71">
        <v>1.0</v>
      </c>
      <c r="D105" s="71">
        <v>1.0</v>
      </c>
      <c r="E105" s="71">
        <v>1.0</v>
      </c>
      <c r="F105" s="71">
        <v>1.0</v>
      </c>
      <c r="G105" s="234">
        <f t="shared" si="1"/>
        <v>5</v>
      </c>
    </row>
    <row r="106">
      <c r="A106" s="260" t="s">
        <v>424</v>
      </c>
      <c r="B106" s="71">
        <v>3.0</v>
      </c>
      <c r="C106" s="71">
        <v>1.0</v>
      </c>
      <c r="D106" s="71">
        <v>1.0</v>
      </c>
      <c r="E106" s="71">
        <v>1.0</v>
      </c>
      <c r="F106" s="71">
        <v>1.0</v>
      </c>
      <c r="G106" s="234">
        <f t="shared" si="1"/>
        <v>4</v>
      </c>
    </row>
    <row r="107">
      <c r="A107" s="260" t="s">
        <v>426</v>
      </c>
      <c r="B107" s="71">
        <v>1.0</v>
      </c>
      <c r="C107" s="71">
        <v>1.0</v>
      </c>
      <c r="D107" s="71">
        <v>3.0</v>
      </c>
      <c r="E107" s="71">
        <v>1.0</v>
      </c>
      <c r="F107" s="71">
        <v>1.0</v>
      </c>
      <c r="G107" s="234">
        <f t="shared" si="1"/>
        <v>4</v>
      </c>
    </row>
    <row r="108">
      <c r="A108" s="260" t="s">
        <v>428</v>
      </c>
      <c r="B108" s="71">
        <v>1.0</v>
      </c>
      <c r="C108" s="71">
        <v>1.0</v>
      </c>
      <c r="D108" s="71">
        <v>3.0</v>
      </c>
      <c r="E108" s="71">
        <v>3.0</v>
      </c>
      <c r="F108" s="71">
        <v>1.0</v>
      </c>
      <c r="G108" s="234">
        <f t="shared" si="1"/>
        <v>3</v>
      </c>
    </row>
    <row r="109">
      <c r="A109" s="260" t="s">
        <v>430</v>
      </c>
      <c r="B109" s="71">
        <v>1.0</v>
      </c>
      <c r="C109" s="71">
        <v>1.0</v>
      </c>
      <c r="D109" s="71">
        <v>3.0</v>
      </c>
      <c r="E109" s="71">
        <v>3.0</v>
      </c>
      <c r="F109" s="71">
        <v>1.0</v>
      </c>
      <c r="G109" s="234">
        <f t="shared" si="1"/>
        <v>3</v>
      </c>
    </row>
    <row r="110">
      <c r="A110" s="260" t="s">
        <v>432</v>
      </c>
      <c r="B110" s="71">
        <v>1.0</v>
      </c>
      <c r="C110" s="71">
        <v>1.0</v>
      </c>
      <c r="D110" s="71">
        <v>3.0</v>
      </c>
      <c r="E110" s="71">
        <v>1.0</v>
      </c>
      <c r="F110" s="71">
        <v>1.0</v>
      </c>
      <c r="G110" s="234">
        <f t="shared" si="1"/>
        <v>4</v>
      </c>
    </row>
    <row r="111">
      <c r="A111" s="260" t="s">
        <v>434</v>
      </c>
      <c r="B111" s="71">
        <v>1.0</v>
      </c>
      <c r="C111" s="71">
        <v>1.0</v>
      </c>
      <c r="D111" s="71">
        <v>3.0</v>
      </c>
      <c r="E111" s="71">
        <v>1.0</v>
      </c>
      <c r="F111" s="71">
        <v>1.0</v>
      </c>
      <c r="G111" s="234">
        <f t="shared" si="1"/>
        <v>4</v>
      </c>
    </row>
    <row r="112">
      <c r="A112" s="260" t="s">
        <v>437</v>
      </c>
      <c r="B112" s="71">
        <v>1.0</v>
      </c>
      <c r="C112" s="71">
        <v>1.0</v>
      </c>
      <c r="D112" s="71">
        <v>1.0</v>
      </c>
      <c r="E112" s="71">
        <v>1.0</v>
      </c>
      <c r="F112" s="71">
        <v>1.0</v>
      </c>
      <c r="G112" s="234">
        <f t="shared" si="1"/>
        <v>5</v>
      </c>
    </row>
    <row r="113">
      <c r="A113" s="260" t="s">
        <v>438</v>
      </c>
      <c r="B113" s="71">
        <v>1.0</v>
      </c>
      <c r="C113" s="71">
        <v>1.0</v>
      </c>
      <c r="D113" s="71">
        <v>1.0</v>
      </c>
      <c r="E113" s="71">
        <v>1.0</v>
      </c>
      <c r="F113" s="71">
        <v>1.0</v>
      </c>
      <c r="G113" s="234">
        <f t="shared" si="1"/>
        <v>5</v>
      </c>
    </row>
    <row r="114">
      <c r="A114" s="260" t="s">
        <v>439</v>
      </c>
      <c r="B114" s="71">
        <v>1.0</v>
      </c>
      <c r="C114" s="71">
        <v>1.0</v>
      </c>
      <c r="D114" s="71">
        <v>1.0</v>
      </c>
      <c r="E114" s="71">
        <v>1.0</v>
      </c>
      <c r="F114" s="71">
        <v>1.0</v>
      </c>
      <c r="G114" s="234">
        <f t="shared" si="1"/>
        <v>5</v>
      </c>
    </row>
    <row r="115">
      <c r="A115" s="260" t="s">
        <v>441</v>
      </c>
      <c r="B115" s="71">
        <v>3.0</v>
      </c>
      <c r="C115" s="71">
        <v>1.0</v>
      </c>
      <c r="D115" s="71">
        <v>1.0</v>
      </c>
      <c r="E115" s="71">
        <v>1.0</v>
      </c>
      <c r="F115" s="71">
        <v>1.0</v>
      </c>
      <c r="G115" s="234">
        <f t="shared" si="1"/>
        <v>4</v>
      </c>
    </row>
    <row r="116">
      <c r="A116" s="260" t="s">
        <v>442</v>
      </c>
      <c r="B116" s="71">
        <v>2.0</v>
      </c>
      <c r="C116" s="71">
        <v>3.0</v>
      </c>
      <c r="D116" s="71">
        <v>3.0</v>
      </c>
      <c r="E116" s="71">
        <v>1.0</v>
      </c>
      <c r="F116" s="71">
        <v>3.0</v>
      </c>
      <c r="G116" s="234">
        <f t="shared" si="1"/>
        <v>1</v>
      </c>
    </row>
    <row r="117">
      <c r="A117" s="71" t="s">
        <v>444</v>
      </c>
      <c r="B117" s="71">
        <v>1.0</v>
      </c>
      <c r="C117" s="71">
        <v>1.0</v>
      </c>
      <c r="D117" s="71">
        <v>3.0</v>
      </c>
      <c r="E117" s="71">
        <v>1.0</v>
      </c>
      <c r="F117" s="71">
        <v>1.0</v>
      </c>
      <c r="G117" s="234">
        <f t="shared" si="1"/>
        <v>4</v>
      </c>
    </row>
    <row r="118">
      <c r="A118" s="71" t="s">
        <v>448</v>
      </c>
      <c r="B118" s="71">
        <v>2.0</v>
      </c>
      <c r="C118" s="71">
        <v>1.0</v>
      </c>
      <c r="D118" s="71">
        <v>3.0</v>
      </c>
      <c r="E118" s="71">
        <v>3.0</v>
      </c>
      <c r="F118" s="71">
        <v>1.0</v>
      </c>
      <c r="G118" s="234">
        <f t="shared" si="1"/>
        <v>2</v>
      </c>
    </row>
    <row r="119">
      <c r="A119" s="71" t="s">
        <v>451</v>
      </c>
      <c r="B119" s="71">
        <v>1.0</v>
      </c>
      <c r="C119" s="71">
        <v>3.0</v>
      </c>
      <c r="D119" s="71">
        <v>3.0</v>
      </c>
      <c r="E119" s="71">
        <v>3.0</v>
      </c>
      <c r="F119" s="71">
        <v>3.0</v>
      </c>
      <c r="G119" s="234">
        <f t="shared" si="1"/>
        <v>1</v>
      </c>
    </row>
    <row r="120">
      <c r="A120" s="71" t="s">
        <v>453</v>
      </c>
      <c r="B120" s="71">
        <v>3.0</v>
      </c>
      <c r="C120" s="71">
        <v>1.0</v>
      </c>
      <c r="D120" s="71">
        <v>1.0</v>
      </c>
      <c r="E120" s="71">
        <v>1.0</v>
      </c>
      <c r="F120" s="71">
        <v>3.0</v>
      </c>
      <c r="G120" s="234">
        <f t="shared" si="1"/>
        <v>3</v>
      </c>
    </row>
    <row r="121">
      <c r="A121" s="71" t="s">
        <v>456</v>
      </c>
      <c r="B121" s="71">
        <v>2.0</v>
      </c>
      <c r="C121" s="71">
        <v>1.0</v>
      </c>
      <c r="D121" s="71">
        <v>1.0</v>
      </c>
      <c r="E121" s="71">
        <v>1.0</v>
      </c>
      <c r="F121" s="71">
        <v>2.0</v>
      </c>
      <c r="G121" s="234">
        <f t="shared" si="1"/>
        <v>3</v>
      </c>
    </row>
    <row r="122">
      <c r="A122" s="71" t="s">
        <v>459</v>
      </c>
      <c r="B122" s="71">
        <v>1.0</v>
      </c>
      <c r="C122" s="71">
        <v>1.0</v>
      </c>
      <c r="D122" s="71">
        <v>1.0</v>
      </c>
      <c r="E122" s="71">
        <v>1.0</v>
      </c>
      <c r="F122" s="71">
        <v>1.0</v>
      </c>
      <c r="G122" s="234">
        <f t="shared" si="1"/>
        <v>5</v>
      </c>
    </row>
    <row r="123">
      <c r="A123" s="260" t="s">
        <v>461</v>
      </c>
      <c r="B123" s="71">
        <v>1.0</v>
      </c>
      <c r="C123" s="71">
        <v>1.0</v>
      </c>
      <c r="D123" s="71">
        <v>2.0</v>
      </c>
      <c r="E123" s="71">
        <v>1.0</v>
      </c>
      <c r="F123" s="71">
        <v>1.0</v>
      </c>
      <c r="G123" s="234">
        <f t="shared" si="1"/>
        <v>4</v>
      </c>
    </row>
    <row r="124">
      <c r="A124" s="260" t="s">
        <v>463</v>
      </c>
      <c r="B124" s="71">
        <v>2.0</v>
      </c>
      <c r="C124" s="71">
        <v>1.0</v>
      </c>
      <c r="D124" s="71">
        <v>1.0</v>
      </c>
      <c r="E124" s="71">
        <v>1.0</v>
      </c>
      <c r="F124" s="71">
        <v>1.0</v>
      </c>
      <c r="G124" s="234">
        <f t="shared" si="1"/>
        <v>4</v>
      </c>
    </row>
    <row r="125">
      <c r="A125" s="260" t="s">
        <v>466</v>
      </c>
      <c r="B125" s="71">
        <v>2.0</v>
      </c>
      <c r="C125" s="71">
        <v>3.0</v>
      </c>
      <c r="D125" s="71">
        <v>2.0</v>
      </c>
      <c r="E125" s="71">
        <v>1.0</v>
      </c>
      <c r="F125" s="71">
        <v>3.0</v>
      </c>
      <c r="G125" s="234">
        <f t="shared" si="1"/>
        <v>1</v>
      </c>
    </row>
    <row r="126">
      <c r="A126" s="260" t="s">
        <v>469</v>
      </c>
      <c r="B126" s="71">
        <v>1.0</v>
      </c>
      <c r="C126" s="71">
        <v>1.0</v>
      </c>
      <c r="D126" s="71">
        <v>1.0</v>
      </c>
      <c r="E126" s="71">
        <v>1.0</v>
      </c>
      <c r="F126" s="71">
        <v>1.0</v>
      </c>
      <c r="G126" s="234">
        <f t="shared" si="1"/>
        <v>5</v>
      </c>
    </row>
    <row r="127">
      <c r="A127" s="260" t="s">
        <v>470</v>
      </c>
      <c r="B127" s="71">
        <v>1.0</v>
      </c>
      <c r="C127" s="71">
        <v>1.0</v>
      </c>
      <c r="D127" s="71">
        <v>1.0</v>
      </c>
      <c r="E127" s="71">
        <v>1.0</v>
      </c>
      <c r="F127" s="71">
        <v>1.0</v>
      </c>
      <c r="G127" s="234">
        <f t="shared" si="1"/>
        <v>5</v>
      </c>
    </row>
    <row r="128">
      <c r="A128" s="260" t="s">
        <v>472</v>
      </c>
      <c r="B128" s="71">
        <v>1.0</v>
      </c>
      <c r="C128" s="71">
        <v>1.0</v>
      </c>
      <c r="D128" s="71">
        <v>1.0</v>
      </c>
      <c r="E128" s="71">
        <v>1.0</v>
      </c>
      <c r="F128" s="71">
        <v>1.0</v>
      </c>
      <c r="G128" s="234">
        <f t="shared" si="1"/>
        <v>5</v>
      </c>
    </row>
    <row r="129">
      <c r="A129" s="260" t="s">
        <v>473</v>
      </c>
      <c r="B129" s="71">
        <v>1.0</v>
      </c>
      <c r="C129" s="71">
        <v>3.0</v>
      </c>
      <c r="D129" s="71">
        <v>3.0</v>
      </c>
      <c r="E129" s="71">
        <v>1.0</v>
      </c>
      <c r="F129" s="71">
        <v>1.0</v>
      </c>
      <c r="G129" s="234">
        <f t="shared" si="1"/>
        <v>3</v>
      </c>
    </row>
    <row r="130">
      <c r="A130" s="260" t="s">
        <v>476</v>
      </c>
      <c r="B130" s="71">
        <v>1.0</v>
      </c>
      <c r="C130" s="71">
        <v>1.0</v>
      </c>
      <c r="D130" s="71">
        <v>1.0</v>
      </c>
      <c r="E130" s="71">
        <v>1.0</v>
      </c>
      <c r="F130" s="71">
        <v>1.0</v>
      </c>
      <c r="G130" s="234">
        <f t="shared" si="1"/>
        <v>5</v>
      </c>
    </row>
    <row r="131">
      <c r="A131" s="260" t="s">
        <v>478</v>
      </c>
      <c r="B131" s="71">
        <v>2.0</v>
      </c>
      <c r="C131" s="71">
        <v>1.0</v>
      </c>
      <c r="D131" s="71">
        <v>1.0</v>
      </c>
      <c r="E131" s="71">
        <v>1.0</v>
      </c>
      <c r="F131" s="71">
        <v>1.0</v>
      </c>
      <c r="G131" s="234">
        <f t="shared" si="1"/>
        <v>4</v>
      </c>
    </row>
    <row r="132">
      <c r="A132" s="260" t="s">
        <v>479</v>
      </c>
      <c r="B132" s="71">
        <v>1.0</v>
      </c>
      <c r="C132" s="71">
        <v>1.0</v>
      </c>
      <c r="D132" s="71">
        <v>3.0</v>
      </c>
      <c r="E132" s="71">
        <v>1.0</v>
      </c>
      <c r="F132" s="71">
        <v>1.0</v>
      </c>
      <c r="G132" s="234">
        <f t="shared" si="1"/>
        <v>4</v>
      </c>
    </row>
    <row r="133">
      <c r="A133" s="260" t="s">
        <v>482</v>
      </c>
      <c r="B133" s="71">
        <v>1.0</v>
      </c>
      <c r="C133" s="71">
        <v>1.0</v>
      </c>
      <c r="D133" s="71">
        <v>3.0</v>
      </c>
      <c r="E133" s="71">
        <v>1.0</v>
      </c>
      <c r="F133" s="71">
        <v>3.0</v>
      </c>
      <c r="G133" s="234">
        <f t="shared" si="1"/>
        <v>3</v>
      </c>
    </row>
    <row r="134">
      <c r="A134" s="260" t="s">
        <v>483</v>
      </c>
      <c r="B134" s="71">
        <v>1.0</v>
      </c>
      <c r="C134" s="71">
        <v>1.0</v>
      </c>
      <c r="D134" s="71">
        <v>1.0</v>
      </c>
      <c r="E134" s="71">
        <v>1.0</v>
      </c>
      <c r="F134" s="71">
        <v>3.0</v>
      </c>
      <c r="G134" s="234">
        <f t="shared" si="1"/>
        <v>4</v>
      </c>
    </row>
    <row r="135">
      <c r="A135" s="260" t="s">
        <v>484</v>
      </c>
      <c r="B135" s="71">
        <v>1.0</v>
      </c>
      <c r="C135" s="71">
        <v>1.0</v>
      </c>
      <c r="D135" s="71">
        <v>3.0</v>
      </c>
      <c r="E135" s="71">
        <v>1.0</v>
      </c>
      <c r="F135" s="71">
        <v>1.0</v>
      </c>
      <c r="G135" s="234">
        <f t="shared" si="1"/>
        <v>4</v>
      </c>
    </row>
    <row r="136">
      <c r="A136" s="260" t="s">
        <v>485</v>
      </c>
      <c r="B136" s="71">
        <v>2.0</v>
      </c>
      <c r="C136" s="71">
        <v>1.0</v>
      </c>
      <c r="D136" s="71">
        <v>1.0</v>
      </c>
      <c r="E136" s="71">
        <v>1.0</v>
      </c>
      <c r="F136" s="71">
        <v>1.0</v>
      </c>
      <c r="G136" s="234">
        <f t="shared" si="1"/>
        <v>4</v>
      </c>
    </row>
    <row r="137">
      <c r="A137" s="260" t="s">
        <v>487</v>
      </c>
      <c r="B137" s="71">
        <v>1.0</v>
      </c>
      <c r="C137" s="71">
        <v>3.0</v>
      </c>
      <c r="D137" s="71">
        <v>3.0</v>
      </c>
      <c r="E137" s="71">
        <v>1.0</v>
      </c>
      <c r="F137" s="71">
        <v>3.0</v>
      </c>
      <c r="G137" s="234">
        <f t="shared" si="1"/>
        <v>2</v>
      </c>
    </row>
    <row r="138">
      <c r="A138" s="260" t="s">
        <v>488</v>
      </c>
      <c r="B138" s="71">
        <v>1.0</v>
      </c>
      <c r="C138" s="71">
        <v>1.0</v>
      </c>
      <c r="D138" s="71">
        <v>3.0</v>
      </c>
      <c r="E138" s="71">
        <v>1.0</v>
      </c>
      <c r="F138" s="71">
        <v>1.0</v>
      </c>
      <c r="G138" s="234">
        <f t="shared" si="1"/>
        <v>4</v>
      </c>
    </row>
    <row r="139">
      <c r="A139" s="260" t="s">
        <v>491</v>
      </c>
      <c r="B139" s="71">
        <v>1.0</v>
      </c>
      <c r="C139" s="71">
        <v>1.0</v>
      </c>
      <c r="D139" s="71">
        <v>3.0</v>
      </c>
      <c r="E139" s="71">
        <v>1.0</v>
      </c>
      <c r="F139" s="71">
        <v>1.0</v>
      </c>
      <c r="G139" s="234">
        <f t="shared" si="1"/>
        <v>4</v>
      </c>
    </row>
    <row r="140">
      <c r="A140" s="260" t="s">
        <v>494</v>
      </c>
      <c r="B140" s="71">
        <v>2.0</v>
      </c>
      <c r="C140" s="71">
        <v>1.0</v>
      </c>
      <c r="D140" s="71">
        <v>1.0</v>
      </c>
      <c r="E140" s="71">
        <v>1.0</v>
      </c>
      <c r="F140" s="71">
        <v>1.0</v>
      </c>
      <c r="G140" s="234">
        <f t="shared" si="1"/>
        <v>4</v>
      </c>
    </row>
    <row r="141">
      <c r="A141" s="260" t="s">
        <v>496</v>
      </c>
      <c r="B141" s="71">
        <v>1.0</v>
      </c>
      <c r="C141" s="71">
        <v>1.0</v>
      </c>
      <c r="D141" s="71">
        <v>3.0</v>
      </c>
      <c r="E141" s="71">
        <v>1.0</v>
      </c>
      <c r="F141" s="71">
        <v>1.0</v>
      </c>
      <c r="G141" s="234">
        <f t="shared" si="1"/>
        <v>4</v>
      </c>
    </row>
    <row r="142">
      <c r="A142" s="260" t="s">
        <v>499</v>
      </c>
      <c r="B142" s="71">
        <v>1.0</v>
      </c>
      <c r="C142" s="71">
        <v>1.0</v>
      </c>
      <c r="D142" s="71">
        <v>1.0</v>
      </c>
      <c r="E142" s="71">
        <v>1.0</v>
      </c>
      <c r="F142" s="71">
        <v>1.0</v>
      </c>
      <c r="G142" s="234">
        <f t="shared" si="1"/>
        <v>5</v>
      </c>
    </row>
    <row r="143">
      <c r="A143" s="260" t="s">
        <v>503</v>
      </c>
      <c r="B143" s="71">
        <v>1.0</v>
      </c>
      <c r="C143" s="71">
        <v>1.0</v>
      </c>
      <c r="D143" s="71">
        <v>3.0</v>
      </c>
      <c r="E143" s="71">
        <v>1.0</v>
      </c>
      <c r="F143" s="71">
        <v>1.0</v>
      </c>
      <c r="G143" s="234">
        <f t="shared" si="1"/>
        <v>4</v>
      </c>
    </row>
    <row r="144">
      <c r="A144" s="260" t="s">
        <v>505</v>
      </c>
      <c r="B144" s="71">
        <v>1.0</v>
      </c>
      <c r="C144" s="71">
        <v>1.0</v>
      </c>
      <c r="D144" s="71">
        <v>3.0</v>
      </c>
      <c r="E144" s="71">
        <v>1.0</v>
      </c>
      <c r="F144" s="71">
        <v>1.0</v>
      </c>
      <c r="G144" s="234">
        <f t="shared" si="1"/>
        <v>4</v>
      </c>
    </row>
    <row r="145">
      <c r="A145" s="260" t="s">
        <v>509</v>
      </c>
      <c r="B145" s="71">
        <v>1.0</v>
      </c>
      <c r="C145" s="71">
        <v>1.0</v>
      </c>
      <c r="D145" s="71">
        <v>1.0</v>
      </c>
      <c r="E145" s="71">
        <v>1.0</v>
      </c>
      <c r="F145" s="71">
        <v>1.0</v>
      </c>
      <c r="G145" s="234">
        <f t="shared" si="1"/>
        <v>5</v>
      </c>
    </row>
    <row r="146">
      <c r="A146" s="260" t="s">
        <v>511</v>
      </c>
      <c r="B146" s="71">
        <v>1.0</v>
      </c>
      <c r="C146" s="71">
        <v>1.0</v>
      </c>
      <c r="D146" s="71">
        <v>3.0</v>
      </c>
      <c r="E146" s="71">
        <v>1.0</v>
      </c>
      <c r="F146" s="71">
        <v>1.0</v>
      </c>
      <c r="G146" s="234">
        <f t="shared" si="1"/>
        <v>4</v>
      </c>
    </row>
    <row r="147">
      <c r="A147" s="260" t="s">
        <v>513</v>
      </c>
      <c r="B147" s="71">
        <v>1.0</v>
      </c>
      <c r="C147" s="71">
        <v>1.0</v>
      </c>
      <c r="D147" s="71">
        <v>3.0</v>
      </c>
      <c r="E147" s="71">
        <v>1.0</v>
      </c>
      <c r="F147" s="71">
        <v>1.0</v>
      </c>
      <c r="G147" s="234">
        <f t="shared" si="1"/>
        <v>4</v>
      </c>
    </row>
    <row r="148">
      <c r="A148" s="260" t="s">
        <v>515</v>
      </c>
      <c r="B148" s="71">
        <v>1.0</v>
      </c>
      <c r="C148" s="71">
        <v>1.0</v>
      </c>
      <c r="D148" s="71">
        <v>1.0</v>
      </c>
      <c r="E148" s="71">
        <v>1.0</v>
      </c>
      <c r="F148" s="71">
        <v>1.0</v>
      </c>
      <c r="G148" s="234">
        <f t="shared" si="1"/>
        <v>5</v>
      </c>
    </row>
    <row r="149">
      <c r="A149" s="260" t="s">
        <v>517</v>
      </c>
      <c r="B149" s="71">
        <v>1.0</v>
      </c>
      <c r="C149" s="71">
        <v>3.0</v>
      </c>
      <c r="D149" s="71">
        <v>3.0</v>
      </c>
      <c r="E149" s="71">
        <v>1.0</v>
      </c>
      <c r="F149" s="71">
        <v>3.0</v>
      </c>
      <c r="G149" s="234">
        <f t="shared" si="1"/>
        <v>2</v>
      </c>
    </row>
    <row r="150">
      <c r="A150" s="260" t="s">
        <v>519</v>
      </c>
      <c r="B150" s="71">
        <v>1.0</v>
      </c>
      <c r="C150" s="71">
        <v>1.0</v>
      </c>
      <c r="D150" s="71">
        <v>1.0</v>
      </c>
      <c r="E150" s="71">
        <v>1.0</v>
      </c>
      <c r="F150" s="71">
        <v>1.0</v>
      </c>
      <c r="G150" s="234">
        <f t="shared" si="1"/>
        <v>5</v>
      </c>
    </row>
    <row r="151">
      <c r="A151" s="260" t="s">
        <v>521</v>
      </c>
      <c r="B151" s="71">
        <v>1.0</v>
      </c>
      <c r="C151" s="71">
        <v>1.0</v>
      </c>
      <c r="D151" s="71">
        <v>3.0</v>
      </c>
      <c r="E151" s="71">
        <v>1.0</v>
      </c>
      <c r="F151" s="71">
        <v>1.0</v>
      </c>
      <c r="G151" s="234">
        <f t="shared" si="1"/>
        <v>4</v>
      </c>
    </row>
    <row r="152">
      <c r="A152" s="71" t="s">
        <v>522</v>
      </c>
      <c r="B152" s="71">
        <v>1.0</v>
      </c>
      <c r="C152" s="71">
        <v>1.0</v>
      </c>
      <c r="D152" s="71">
        <v>1.0</v>
      </c>
      <c r="E152" s="71">
        <v>1.0</v>
      </c>
      <c r="F152" s="71">
        <v>1.0</v>
      </c>
      <c r="G152" s="234">
        <f t="shared" si="1"/>
        <v>5</v>
      </c>
    </row>
    <row r="153">
      <c r="A153" s="71" t="s">
        <v>526</v>
      </c>
      <c r="B153" s="71">
        <v>1.0</v>
      </c>
      <c r="C153" s="71">
        <v>3.0</v>
      </c>
      <c r="D153" s="71">
        <v>3.0</v>
      </c>
      <c r="E153" s="71">
        <v>1.0</v>
      </c>
      <c r="F153" s="71">
        <v>1.0</v>
      </c>
      <c r="G153" s="234">
        <f t="shared" si="1"/>
        <v>3</v>
      </c>
    </row>
    <row r="154">
      <c r="A154" s="71" t="s">
        <v>528</v>
      </c>
      <c r="B154" s="71">
        <v>3.0</v>
      </c>
      <c r="C154" s="71">
        <v>1.0</v>
      </c>
      <c r="D154" s="71">
        <v>3.0</v>
      </c>
      <c r="E154" s="71">
        <v>1.0</v>
      </c>
      <c r="F154" s="71">
        <v>1.0</v>
      </c>
      <c r="G154" s="234">
        <f t="shared" si="1"/>
        <v>3</v>
      </c>
    </row>
    <row r="155">
      <c r="A155" s="71" t="s">
        <v>532</v>
      </c>
      <c r="B155" s="71">
        <v>2.0</v>
      </c>
      <c r="C155" s="71">
        <v>1.0</v>
      </c>
      <c r="D155" s="71">
        <v>1.0</v>
      </c>
      <c r="E155" s="71">
        <v>3.0</v>
      </c>
      <c r="F155" s="71">
        <v>3.0</v>
      </c>
      <c r="G155" s="234">
        <f t="shared" si="1"/>
        <v>2</v>
      </c>
    </row>
    <row r="156">
      <c r="A156" s="260" t="s">
        <v>534</v>
      </c>
      <c r="B156" s="71">
        <v>1.0</v>
      </c>
      <c r="C156" s="71">
        <v>1.0</v>
      </c>
      <c r="D156" s="71">
        <v>1.0</v>
      </c>
      <c r="E156" s="71">
        <v>1.0</v>
      </c>
      <c r="F156" s="71">
        <v>1.0</v>
      </c>
      <c r="G156" s="234">
        <f t="shared" si="1"/>
        <v>5</v>
      </c>
    </row>
    <row r="157">
      <c r="A157" s="260" t="s">
        <v>537</v>
      </c>
      <c r="B157" s="71">
        <v>1.0</v>
      </c>
      <c r="C157" s="71">
        <v>1.0</v>
      </c>
      <c r="D157" s="71">
        <v>1.0</v>
      </c>
      <c r="E157" s="71">
        <v>1.0</v>
      </c>
      <c r="F157" s="71">
        <v>1.0</v>
      </c>
      <c r="G157" s="234">
        <f t="shared" si="1"/>
        <v>5</v>
      </c>
    </row>
    <row r="158">
      <c r="A158" s="71" t="s">
        <v>538</v>
      </c>
      <c r="B158" s="71">
        <v>1.0</v>
      </c>
      <c r="C158" s="71">
        <v>1.0</v>
      </c>
      <c r="D158" s="71">
        <v>1.0</v>
      </c>
      <c r="E158" s="71">
        <v>1.0</v>
      </c>
      <c r="F158" s="71">
        <v>1.0</v>
      </c>
      <c r="G158" s="234">
        <f t="shared" si="1"/>
        <v>5</v>
      </c>
    </row>
    <row r="159">
      <c r="A159" s="260" t="s">
        <v>539</v>
      </c>
      <c r="B159" s="71">
        <v>2.0</v>
      </c>
      <c r="C159" s="71">
        <v>3.0</v>
      </c>
      <c r="D159" s="71">
        <v>3.0</v>
      </c>
      <c r="E159" s="71">
        <v>1.0</v>
      </c>
      <c r="F159" s="71">
        <v>3.0</v>
      </c>
      <c r="G159" s="234">
        <f t="shared" si="1"/>
        <v>1</v>
      </c>
    </row>
    <row r="160">
      <c r="A160" s="260" t="s">
        <v>541</v>
      </c>
      <c r="B160" s="71">
        <v>1.0</v>
      </c>
      <c r="C160" s="71">
        <v>3.0</v>
      </c>
      <c r="D160" s="71">
        <v>3.0</v>
      </c>
      <c r="E160" s="71">
        <v>1.0</v>
      </c>
      <c r="F160" s="71">
        <v>3.0</v>
      </c>
      <c r="G160" s="234">
        <f t="shared" si="1"/>
        <v>2</v>
      </c>
    </row>
    <row r="161">
      <c r="A161" s="260" t="s">
        <v>542</v>
      </c>
      <c r="B161" s="71">
        <v>1.0</v>
      </c>
      <c r="C161" s="71">
        <v>1.0</v>
      </c>
      <c r="D161" s="71">
        <v>1.0</v>
      </c>
      <c r="E161" s="71">
        <v>1.0</v>
      </c>
      <c r="F161" s="71">
        <v>1.0</v>
      </c>
      <c r="G161" s="234">
        <f t="shared" si="1"/>
        <v>5</v>
      </c>
    </row>
    <row r="162">
      <c r="A162" s="260" t="s">
        <v>543</v>
      </c>
      <c r="B162" s="71">
        <v>1.0</v>
      </c>
      <c r="C162" s="71">
        <v>1.0</v>
      </c>
      <c r="D162" s="71">
        <v>3.0</v>
      </c>
      <c r="E162" s="71">
        <v>1.0</v>
      </c>
      <c r="F162" s="71">
        <v>1.0</v>
      </c>
      <c r="G162" s="234">
        <f t="shared" si="1"/>
        <v>4</v>
      </c>
    </row>
    <row r="163">
      <c r="A163" s="260" t="s">
        <v>544</v>
      </c>
      <c r="B163" s="71">
        <v>1.0</v>
      </c>
      <c r="C163" s="71">
        <v>1.0</v>
      </c>
      <c r="D163" s="71">
        <v>3.0</v>
      </c>
      <c r="E163" s="71">
        <v>3.0</v>
      </c>
      <c r="F163" s="71">
        <v>1.0</v>
      </c>
      <c r="G163" s="234">
        <f t="shared" si="1"/>
        <v>3</v>
      </c>
    </row>
    <row r="164">
      <c r="A164" s="260" t="s">
        <v>547</v>
      </c>
      <c r="B164" s="71">
        <v>1.0</v>
      </c>
      <c r="C164" s="71">
        <v>1.0</v>
      </c>
      <c r="D164" s="71">
        <v>3.0</v>
      </c>
      <c r="E164" s="71">
        <v>1.0</v>
      </c>
      <c r="F164" s="71">
        <v>1.0</v>
      </c>
      <c r="G164" s="234">
        <f t="shared" si="1"/>
        <v>4</v>
      </c>
    </row>
    <row r="165">
      <c r="A165" s="260" t="s">
        <v>549</v>
      </c>
      <c r="B165" s="71" t="s">
        <v>119</v>
      </c>
      <c r="C165" s="71" t="s">
        <v>119</v>
      </c>
      <c r="D165" s="71" t="s">
        <v>119</v>
      </c>
      <c r="E165" s="71" t="s">
        <v>119</v>
      </c>
      <c r="F165" s="71" t="s">
        <v>119</v>
      </c>
      <c r="G165" s="234">
        <f t="shared" si="1"/>
        <v>0</v>
      </c>
    </row>
    <row r="166">
      <c r="A166" s="260" t="s">
        <v>551</v>
      </c>
      <c r="B166" s="71">
        <v>1.0</v>
      </c>
      <c r="C166" s="71">
        <v>3.0</v>
      </c>
      <c r="D166" s="71">
        <v>3.0</v>
      </c>
      <c r="E166" s="71">
        <v>1.0</v>
      </c>
      <c r="F166" s="71">
        <v>1.0</v>
      </c>
      <c r="G166" s="234">
        <f t="shared" si="1"/>
        <v>3</v>
      </c>
    </row>
    <row r="167">
      <c r="A167" s="260" t="s">
        <v>553</v>
      </c>
      <c r="B167" s="71" t="s">
        <v>119</v>
      </c>
      <c r="C167" s="71" t="s">
        <v>119</v>
      </c>
      <c r="D167" s="71" t="s">
        <v>119</v>
      </c>
      <c r="E167" s="71" t="s">
        <v>119</v>
      </c>
      <c r="F167" s="71" t="s">
        <v>119</v>
      </c>
      <c r="G167" s="234">
        <f t="shared" si="1"/>
        <v>0</v>
      </c>
    </row>
    <row r="168">
      <c r="A168" s="260" t="s">
        <v>557</v>
      </c>
      <c r="B168" s="71">
        <v>1.0</v>
      </c>
      <c r="C168" s="71">
        <v>3.0</v>
      </c>
      <c r="D168" s="71">
        <v>1.0</v>
      </c>
      <c r="E168" s="71">
        <v>3.0</v>
      </c>
      <c r="F168" s="71">
        <v>3.0</v>
      </c>
      <c r="G168" s="234">
        <f t="shared" si="1"/>
        <v>2</v>
      </c>
    </row>
    <row r="169">
      <c r="A169" s="71" t="s">
        <v>560</v>
      </c>
      <c r="B169" s="71">
        <v>2.0</v>
      </c>
      <c r="C169" s="71">
        <v>1.0</v>
      </c>
      <c r="D169" s="71">
        <v>1.0</v>
      </c>
      <c r="E169" s="71">
        <v>1.0</v>
      </c>
      <c r="F169" s="71">
        <v>1.0</v>
      </c>
      <c r="G169" s="234">
        <f t="shared" si="1"/>
        <v>4</v>
      </c>
    </row>
    <row r="170">
      <c r="A170" s="71" t="s">
        <v>561</v>
      </c>
      <c r="B170" s="71">
        <v>1.0</v>
      </c>
      <c r="C170" s="71">
        <v>1.0</v>
      </c>
      <c r="D170" s="71">
        <v>1.0</v>
      </c>
      <c r="E170" s="71">
        <v>1.0</v>
      </c>
      <c r="F170" s="71">
        <v>1.0</v>
      </c>
      <c r="G170" s="234">
        <f t="shared" si="1"/>
        <v>5</v>
      </c>
    </row>
    <row r="171">
      <c r="A171" s="71" t="s">
        <v>563</v>
      </c>
      <c r="B171" s="71">
        <v>1.0</v>
      </c>
      <c r="C171" s="71">
        <v>3.0</v>
      </c>
      <c r="D171" s="71">
        <v>3.0</v>
      </c>
      <c r="E171" s="71">
        <v>1.0</v>
      </c>
      <c r="F171" s="71">
        <v>1.0</v>
      </c>
      <c r="G171" s="234">
        <f t="shared" si="1"/>
        <v>3</v>
      </c>
    </row>
    <row r="172">
      <c r="A172" s="71" t="s">
        <v>564</v>
      </c>
      <c r="B172" s="71" t="s">
        <v>119</v>
      </c>
      <c r="C172" s="71" t="s">
        <v>119</v>
      </c>
      <c r="D172" s="71" t="s">
        <v>119</v>
      </c>
      <c r="E172" s="71" t="s">
        <v>119</v>
      </c>
      <c r="F172" s="71" t="s">
        <v>119</v>
      </c>
      <c r="G172" s="234">
        <f t="shared" si="1"/>
        <v>0</v>
      </c>
    </row>
    <row r="173">
      <c r="A173" s="71" t="s">
        <v>566</v>
      </c>
      <c r="B173" s="71">
        <v>1.0</v>
      </c>
      <c r="C173" s="71">
        <v>3.0</v>
      </c>
      <c r="D173" s="71">
        <v>1.0</v>
      </c>
      <c r="E173" s="71">
        <v>3.0</v>
      </c>
      <c r="F173" s="71">
        <v>3.0</v>
      </c>
      <c r="G173" s="234">
        <f t="shared" si="1"/>
        <v>2</v>
      </c>
    </row>
    <row r="174">
      <c r="A174" s="71" t="s">
        <v>567</v>
      </c>
      <c r="B174" s="71">
        <v>2.0</v>
      </c>
      <c r="C174" s="71">
        <v>1.0</v>
      </c>
      <c r="D174" s="71">
        <v>1.0</v>
      </c>
      <c r="E174" s="71">
        <v>1.0</v>
      </c>
      <c r="F174" s="71">
        <v>1.0</v>
      </c>
      <c r="G174" s="234">
        <f t="shared" si="1"/>
        <v>4</v>
      </c>
    </row>
    <row r="175">
      <c r="A175" s="71" t="s">
        <v>568</v>
      </c>
      <c r="B175" s="71">
        <v>2.0</v>
      </c>
      <c r="C175" s="71">
        <v>1.0</v>
      </c>
      <c r="D175" s="71">
        <v>1.0</v>
      </c>
      <c r="E175" s="71">
        <v>1.0</v>
      </c>
      <c r="F175" s="71">
        <v>1.0</v>
      </c>
      <c r="G175" s="234">
        <f t="shared" si="1"/>
        <v>4</v>
      </c>
    </row>
    <row r="176">
      <c r="A176" s="71" t="s">
        <v>569</v>
      </c>
      <c r="B176" s="71">
        <v>1.0</v>
      </c>
      <c r="C176" s="71">
        <v>1.0</v>
      </c>
      <c r="D176" s="71">
        <v>3.0</v>
      </c>
      <c r="E176" s="71">
        <v>1.0</v>
      </c>
      <c r="F176" s="71">
        <v>1.0</v>
      </c>
      <c r="G176" s="234">
        <f t="shared" si="1"/>
        <v>4</v>
      </c>
    </row>
    <row r="177">
      <c r="A177" s="71" t="s">
        <v>571</v>
      </c>
      <c r="B177" s="71">
        <v>2.0</v>
      </c>
      <c r="C177" s="71">
        <v>1.0</v>
      </c>
      <c r="D177" s="71">
        <v>1.0</v>
      </c>
      <c r="E177" s="71">
        <v>1.0</v>
      </c>
      <c r="F177" s="71">
        <v>1.0</v>
      </c>
      <c r="G177" s="234">
        <f t="shared" si="1"/>
        <v>4</v>
      </c>
    </row>
    <row r="178">
      <c r="A178" s="71" t="s">
        <v>574</v>
      </c>
      <c r="B178" s="71">
        <v>3.0</v>
      </c>
      <c r="C178" s="71">
        <v>3.0</v>
      </c>
      <c r="D178" s="71">
        <v>3.0</v>
      </c>
      <c r="E178" s="71">
        <v>3.0</v>
      </c>
      <c r="F178" s="71">
        <v>3.0</v>
      </c>
      <c r="G178" s="234">
        <f t="shared" si="1"/>
        <v>0</v>
      </c>
    </row>
    <row r="179">
      <c r="A179" s="71" t="s">
        <v>576</v>
      </c>
      <c r="B179" s="71">
        <v>3.0</v>
      </c>
      <c r="C179" s="71">
        <v>3.0</v>
      </c>
      <c r="D179" s="71">
        <v>3.0</v>
      </c>
      <c r="E179" s="71">
        <v>3.0</v>
      </c>
      <c r="F179" s="71">
        <v>3.0</v>
      </c>
      <c r="G179" s="234">
        <f t="shared" si="1"/>
        <v>0</v>
      </c>
    </row>
    <row r="180">
      <c r="A180" s="71" t="s">
        <v>577</v>
      </c>
      <c r="B180" s="71">
        <v>1.0</v>
      </c>
      <c r="C180" s="71">
        <v>1.0</v>
      </c>
      <c r="D180" s="71">
        <v>1.0</v>
      </c>
      <c r="E180" s="71">
        <v>1.0</v>
      </c>
      <c r="F180" s="71">
        <v>1.0</v>
      </c>
      <c r="G180" s="234">
        <f t="shared" si="1"/>
        <v>5</v>
      </c>
    </row>
    <row r="181">
      <c r="A181" s="71" t="s">
        <v>579</v>
      </c>
      <c r="B181" s="71">
        <v>1.0</v>
      </c>
      <c r="C181" s="71">
        <v>1.0</v>
      </c>
      <c r="D181" s="71">
        <v>1.0</v>
      </c>
      <c r="E181" s="71">
        <v>1.0</v>
      </c>
      <c r="F181" s="71">
        <v>1.0</v>
      </c>
      <c r="G181" s="234">
        <f t="shared" si="1"/>
        <v>5</v>
      </c>
    </row>
    <row r="182">
      <c r="A182" s="71" t="s">
        <v>581</v>
      </c>
      <c r="B182" s="71">
        <v>2.0</v>
      </c>
      <c r="C182" s="71">
        <v>3.0</v>
      </c>
      <c r="D182" s="71">
        <v>3.0</v>
      </c>
      <c r="E182" s="71">
        <v>3.0</v>
      </c>
      <c r="F182" s="71">
        <v>3.0</v>
      </c>
      <c r="G182" s="234">
        <f t="shared" si="1"/>
        <v>0</v>
      </c>
    </row>
    <row r="183">
      <c r="A183" s="71" t="s">
        <v>586</v>
      </c>
      <c r="B183" s="71">
        <v>2.0</v>
      </c>
      <c r="C183" s="71">
        <v>3.0</v>
      </c>
      <c r="D183" s="71">
        <v>3.0</v>
      </c>
      <c r="E183" s="71">
        <v>3.0</v>
      </c>
      <c r="F183" s="71">
        <v>3.0</v>
      </c>
      <c r="G183" s="234">
        <f t="shared" si="1"/>
        <v>0</v>
      </c>
    </row>
    <row r="184">
      <c r="A184" s="71" t="s">
        <v>589</v>
      </c>
      <c r="B184" s="71">
        <v>2.0</v>
      </c>
      <c r="C184" s="71">
        <v>3.0</v>
      </c>
      <c r="D184" s="71">
        <v>3.0</v>
      </c>
      <c r="E184" s="71">
        <v>3.0</v>
      </c>
      <c r="F184" s="71">
        <v>3.0</v>
      </c>
      <c r="G184" s="234">
        <f t="shared" si="1"/>
        <v>0</v>
      </c>
    </row>
    <row r="185">
      <c r="A185" s="71" t="s">
        <v>591</v>
      </c>
      <c r="B185" s="71">
        <v>1.0</v>
      </c>
      <c r="C185" s="71">
        <v>3.0</v>
      </c>
      <c r="D185" s="71">
        <v>3.0</v>
      </c>
      <c r="E185" s="71">
        <v>3.0</v>
      </c>
      <c r="F185" s="71">
        <v>3.0</v>
      </c>
      <c r="G185" s="234">
        <f t="shared" si="1"/>
        <v>1</v>
      </c>
    </row>
    <row r="186">
      <c r="A186" s="71" t="s">
        <v>594</v>
      </c>
      <c r="B186" s="71" t="s">
        <v>119</v>
      </c>
      <c r="C186" s="71" t="s">
        <v>119</v>
      </c>
      <c r="D186" s="71" t="s">
        <v>119</v>
      </c>
      <c r="E186" s="71" t="s">
        <v>119</v>
      </c>
      <c r="F186" s="71" t="s">
        <v>119</v>
      </c>
      <c r="G186" s="234">
        <f t="shared" si="1"/>
        <v>0</v>
      </c>
    </row>
    <row r="187">
      <c r="A187" s="71" t="s">
        <v>596</v>
      </c>
      <c r="B187" s="71">
        <v>1.0</v>
      </c>
      <c r="C187" s="71">
        <v>1.0</v>
      </c>
      <c r="D187" s="71">
        <v>1.0</v>
      </c>
      <c r="E187" s="71">
        <v>1.0</v>
      </c>
      <c r="F187" s="71">
        <v>1.0</v>
      </c>
      <c r="G187" s="234">
        <f t="shared" si="1"/>
        <v>5</v>
      </c>
    </row>
    <row r="188">
      <c r="A188" s="260" t="s">
        <v>600</v>
      </c>
      <c r="B188" s="71">
        <v>1.0</v>
      </c>
      <c r="C188" s="71">
        <v>1.0</v>
      </c>
      <c r="D188" s="71">
        <v>3.0</v>
      </c>
      <c r="E188" s="71">
        <v>1.0</v>
      </c>
      <c r="F188" s="71">
        <v>3.0</v>
      </c>
      <c r="G188" s="234">
        <f t="shared" si="1"/>
        <v>3</v>
      </c>
    </row>
    <row r="189">
      <c r="A189" s="71" t="s">
        <v>603</v>
      </c>
      <c r="B189" s="71">
        <v>2.0</v>
      </c>
      <c r="C189" s="71">
        <v>3.0</v>
      </c>
      <c r="D189" s="71">
        <v>3.0</v>
      </c>
      <c r="E189" s="71">
        <v>1.0</v>
      </c>
      <c r="F189" s="71">
        <v>3.0</v>
      </c>
      <c r="G189" s="234">
        <f t="shared" si="1"/>
        <v>1</v>
      </c>
    </row>
    <row r="190">
      <c r="A190" s="71" t="s">
        <v>606</v>
      </c>
      <c r="B190" s="71">
        <v>1.0</v>
      </c>
      <c r="C190" s="71">
        <v>1.0</v>
      </c>
      <c r="D190" s="71">
        <v>1.0</v>
      </c>
      <c r="E190" s="71">
        <v>1.0</v>
      </c>
      <c r="F190" s="71">
        <v>1.0</v>
      </c>
      <c r="G190" s="234">
        <f t="shared" si="1"/>
        <v>5</v>
      </c>
    </row>
    <row r="191">
      <c r="A191" s="71" t="s">
        <v>610</v>
      </c>
      <c r="B191" s="71">
        <v>3.0</v>
      </c>
      <c r="C191" s="71">
        <v>3.0</v>
      </c>
      <c r="D191" s="71">
        <v>3.0</v>
      </c>
      <c r="E191" s="71">
        <v>3.0</v>
      </c>
      <c r="F191" s="71">
        <v>3.0</v>
      </c>
      <c r="G191" s="234">
        <f t="shared" si="1"/>
        <v>0</v>
      </c>
    </row>
    <row r="192">
      <c r="A192" s="71" t="s">
        <v>612</v>
      </c>
      <c r="B192" s="71">
        <v>1.0</v>
      </c>
      <c r="C192" s="71">
        <v>1.0</v>
      </c>
      <c r="D192" s="71">
        <v>1.0</v>
      </c>
      <c r="E192" s="71">
        <v>1.0</v>
      </c>
      <c r="F192" s="71">
        <v>1.0</v>
      </c>
      <c r="G192" s="234">
        <f t="shared" si="1"/>
        <v>5</v>
      </c>
    </row>
    <row r="193">
      <c r="A193" s="71" t="s">
        <v>614</v>
      </c>
      <c r="B193" s="71">
        <v>2.0</v>
      </c>
      <c r="C193" s="71">
        <v>3.0</v>
      </c>
      <c r="D193" s="71">
        <v>3.0</v>
      </c>
      <c r="E193" s="71">
        <v>3.0</v>
      </c>
      <c r="F193" s="71">
        <v>3.0</v>
      </c>
      <c r="G193" s="234">
        <f t="shared" si="1"/>
        <v>0</v>
      </c>
    </row>
    <row r="194">
      <c r="A194" s="71" t="s">
        <v>616</v>
      </c>
      <c r="B194" s="71">
        <v>1.0</v>
      </c>
      <c r="C194" s="71">
        <v>1.0</v>
      </c>
      <c r="D194" s="71">
        <v>1.0</v>
      </c>
      <c r="E194" s="71">
        <v>1.0</v>
      </c>
      <c r="F194" s="71">
        <v>1.0</v>
      </c>
      <c r="G194" s="234">
        <f t="shared" si="1"/>
        <v>5</v>
      </c>
    </row>
    <row r="195">
      <c r="A195" s="71" t="s">
        <v>618</v>
      </c>
      <c r="B195" s="71">
        <v>2.0</v>
      </c>
      <c r="C195" s="71">
        <v>1.0</v>
      </c>
      <c r="D195" s="71">
        <v>3.0</v>
      </c>
      <c r="E195" s="71">
        <v>1.0</v>
      </c>
      <c r="F195" s="71">
        <v>1.0</v>
      </c>
      <c r="G195" s="234">
        <f t="shared" si="1"/>
        <v>3</v>
      </c>
    </row>
    <row r="196">
      <c r="A196" s="71" t="s">
        <v>621</v>
      </c>
      <c r="B196" s="71">
        <v>1.0</v>
      </c>
      <c r="C196" s="71">
        <v>1.0</v>
      </c>
      <c r="D196" s="71">
        <v>1.0</v>
      </c>
      <c r="E196" s="71">
        <v>1.0</v>
      </c>
      <c r="F196" s="71">
        <v>1.0</v>
      </c>
      <c r="G196" s="234">
        <f t="shared" si="1"/>
        <v>5</v>
      </c>
    </row>
    <row r="197">
      <c r="A197" s="71" t="s">
        <v>622</v>
      </c>
      <c r="B197" s="71">
        <v>2.0</v>
      </c>
      <c r="C197" s="71">
        <v>1.0</v>
      </c>
      <c r="D197" s="71">
        <v>1.0</v>
      </c>
      <c r="E197" s="71">
        <v>1.0</v>
      </c>
      <c r="F197" s="71">
        <v>1.0</v>
      </c>
      <c r="G197" s="234">
        <f t="shared" si="1"/>
        <v>4</v>
      </c>
    </row>
    <row r="198">
      <c r="A198" s="71" t="s">
        <v>623</v>
      </c>
      <c r="B198" s="71">
        <v>1.0</v>
      </c>
      <c r="C198" s="71">
        <v>1.0</v>
      </c>
      <c r="D198" s="71">
        <v>3.0</v>
      </c>
      <c r="E198" s="71">
        <v>1.0</v>
      </c>
      <c r="F198" s="71">
        <v>1.0</v>
      </c>
      <c r="G198" s="234">
        <f t="shared" si="1"/>
        <v>4</v>
      </c>
    </row>
    <row r="199">
      <c r="A199" s="71" t="s">
        <v>624</v>
      </c>
      <c r="B199" s="71">
        <v>2.0</v>
      </c>
      <c r="C199" s="71">
        <v>1.0</v>
      </c>
      <c r="D199" s="71">
        <v>1.0</v>
      </c>
      <c r="E199" s="71">
        <v>1.0</v>
      </c>
      <c r="F199" s="71">
        <v>1.0</v>
      </c>
      <c r="G199" s="234">
        <f t="shared" si="1"/>
        <v>4</v>
      </c>
    </row>
    <row r="200">
      <c r="A200" s="71" t="s">
        <v>625</v>
      </c>
      <c r="B200" s="71">
        <v>2.0</v>
      </c>
      <c r="C200" s="71">
        <v>1.0</v>
      </c>
      <c r="D200" s="71">
        <v>3.0</v>
      </c>
      <c r="E200" s="71">
        <v>1.0</v>
      </c>
      <c r="F200" s="71">
        <v>1.0</v>
      </c>
      <c r="G200" s="234">
        <f t="shared" si="1"/>
        <v>3</v>
      </c>
    </row>
    <row r="201">
      <c r="A201" s="71" t="s">
        <v>626</v>
      </c>
      <c r="B201" s="71">
        <v>1.0</v>
      </c>
      <c r="C201" s="71">
        <v>1.0</v>
      </c>
      <c r="D201" s="71">
        <v>1.0</v>
      </c>
      <c r="E201" s="71">
        <v>1.0</v>
      </c>
      <c r="F201" s="71">
        <v>1.0</v>
      </c>
      <c r="G201" s="234">
        <f t="shared" si="1"/>
        <v>5</v>
      </c>
    </row>
    <row r="202">
      <c r="A202" s="71" t="s">
        <v>627</v>
      </c>
      <c r="B202" s="71">
        <v>1.0</v>
      </c>
      <c r="C202" s="71">
        <v>3.0</v>
      </c>
      <c r="D202" s="71">
        <v>3.0</v>
      </c>
      <c r="E202" s="71">
        <v>3.0</v>
      </c>
      <c r="F202" s="71">
        <v>3.0</v>
      </c>
      <c r="G202" s="234">
        <f t="shared" si="1"/>
        <v>1</v>
      </c>
    </row>
    <row r="203">
      <c r="A203" s="71" t="s">
        <v>629</v>
      </c>
      <c r="B203" s="71">
        <v>1.0</v>
      </c>
      <c r="C203" s="71">
        <v>1.0</v>
      </c>
      <c r="D203" s="71">
        <v>1.0</v>
      </c>
      <c r="E203" s="71">
        <v>3.0</v>
      </c>
      <c r="F203" s="71">
        <v>1.0</v>
      </c>
      <c r="G203" s="234">
        <f t="shared" si="1"/>
        <v>4</v>
      </c>
    </row>
    <row r="204">
      <c r="A204" s="71" t="s">
        <v>631</v>
      </c>
      <c r="B204" s="71">
        <v>1.0</v>
      </c>
      <c r="C204" s="71">
        <v>1.0</v>
      </c>
      <c r="D204" s="71">
        <v>3.0</v>
      </c>
      <c r="E204" s="71">
        <v>1.0</v>
      </c>
      <c r="F204" s="71">
        <v>1.0</v>
      </c>
      <c r="G204" s="234">
        <f t="shared" si="1"/>
        <v>4</v>
      </c>
    </row>
    <row r="205">
      <c r="A205" s="71" t="s">
        <v>634</v>
      </c>
      <c r="B205" s="71">
        <v>1.0</v>
      </c>
      <c r="C205" s="71">
        <v>1.0</v>
      </c>
      <c r="D205" s="71">
        <v>1.0</v>
      </c>
      <c r="E205" s="71">
        <v>1.0</v>
      </c>
      <c r="F205" s="71">
        <v>1.0</v>
      </c>
      <c r="G205" s="234">
        <f t="shared" si="1"/>
        <v>5</v>
      </c>
    </row>
    <row r="206">
      <c r="A206" s="71" t="s">
        <v>636</v>
      </c>
      <c r="B206" s="71">
        <v>1.0</v>
      </c>
      <c r="C206" s="71">
        <v>1.0</v>
      </c>
      <c r="D206" s="71">
        <v>1.0</v>
      </c>
      <c r="E206" s="71">
        <v>1.0</v>
      </c>
      <c r="F206" s="71">
        <v>1.0</v>
      </c>
      <c r="G206" s="234">
        <f t="shared" si="1"/>
        <v>5</v>
      </c>
    </row>
    <row r="207">
      <c r="A207" s="71" t="s">
        <v>639</v>
      </c>
      <c r="B207" s="71">
        <v>1.0</v>
      </c>
      <c r="C207" s="71">
        <v>1.0</v>
      </c>
      <c r="D207" s="71">
        <v>1.0</v>
      </c>
      <c r="E207" s="71">
        <v>1.0</v>
      </c>
      <c r="F207" s="71">
        <v>1.0</v>
      </c>
      <c r="G207" s="234">
        <f t="shared" si="1"/>
        <v>5</v>
      </c>
    </row>
    <row r="208">
      <c r="A208" s="71" t="s">
        <v>642</v>
      </c>
      <c r="B208" s="71" t="s">
        <v>119</v>
      </c>
      <c r="C208" s="71" t="s">
        <v>119</v>
      </c>
      <c r="D208" s="71" t="s">
        <v>119</v>
      </c>
      <c r="E208" s="71" t="s">
        <v>119</v>
      </c>
      <c r="F208" s="71" t="s">
        <v>119</v>
      </c>
      <c r="G208" s="234">
        <f t="shared" si="1"/>
        <v>0</v>
      </c>
    </row>
    <row r="209">
      <c r="A209" s="71" t="s">
        <v>644</v>
      </c>
      <c r="B209" s="71">
        <v>2.0</v>
      </c>
      <c r="C209" s="71">
        <v>3.0</v>
      </c>
      <c r="D209" s="71">
        <v>3.0</v>
      </c>
      <c r="E209" s="71">
        <v>3.0</v>
      </c>
      <c r="F209" s="71">
        <v>3.0</v>
      </c>
      <c r="G209" s="234">
        <f t="shared" si="1"/>
        <v>0</v>
      </c>
    </row>
    <row r="210">
      <c r="A210" s="71" t="s">
        <v>645</v>
      </c>
      <c r="B210" s="71">
        <v>2.0</v>
      </c>
      <c r="C210" s="71">
        <v>3.0</v>
      </c>
      <c r="D210" s="71">
        <v>3.0</v>
      </c>
      <c r="E210" s="71">
        <v>1.0</v>
      </c>
      <c r="F210" s="71">
        <v>3.0</v>
      </c>
      <c r="G210" s="234">
        <f t="shared" si="1"/>
        <v>1</v>
      </c>
    </row>
    <row r="211">
      <c r="A211" s="71" t="s">
        <v>646</v>
      </c>
      <c r="B211" s="71">
        <v>1.0</v>
      </c>
      <c r="C211" s="71">
        <v>3.0</v>
      </c>
      <c r="D211" s="71">
        <v>3.0</v>
      </c>
      <c r="E211" s="71">
        <v>1.0</v>
      </c>
      <c r="F211" s="71">
        <v>3.0</v>
      </c>
      <c r="G211" s="234">
        <f t="shared" si="1"/>
        <v>2</v>
      </c>
    </row>
    <row r="212">
      <c r="A212" s="71" t="s">
        <v>647</v>
      </c>
      <c r="B212" s="71" t="s">
        <v>119</v>
      </c>
      <c r="C212" s="71" t="s">
        <v>119</v>
      </c>
      <c r="D212" s="71" t="s">
        <v>119</v>
      </c>
      <c r="E212" s="71" t="s">
        <v>119</v>
      </c>
      <c r="F212" s="71" t="s">
        <v>119</v>
      </c>
      <c r="G212" s="234">
        <f t="shared" si="1"/>
        <v>0</v>
      </c>
    </row>
    <row r="213">
      <c r="A213" s="71" t="s">
        <v>648</v>
      </c>
      <c r="B213" s="71">
        <v>1.0</v>
      </c>
      <c r="C213" s="71">
        <v>1.0</v>
      </c>
      <c r="D213" s="71">
        <v>3.0</v>
      </c>
      <c r="E213" s="71">
        <v>1.0</v>
      </c>
      <c r="F213" s="71">
        <v>3.0</v>
      </c>
      <c r="G213" s="234">
        <f t="shared" si="1"/>
        <v>3</v>
      </c>
    </row>
    <row r="214">
      <c r="A214" s="71" t="s">
        <v>650</v>
      </c>
      <c r="B214" s="71" t="s">
        <v>119</v>
      </c>
      <c r="C214" s="71" t="s">
        <v>119</v>
      </c>
      <c r="D214" s="71" t="s">
        <v>119</v>
      </c>
      <c r="E214" s="71" t="s">
        <v>119</v>
      </c>
      <c r="F214" s="71" t="s">
        <v>119</v>
      </c>
      <c r="G214" s="234">
        <f t="shared" si="1"/>
        <v>0</v>
      </c>
    </row>
    <row r="215">
      <c r="A215" s="71" t="s">
        <v>651</v>
      </c>
      <c r="B215" s="71">
        <v>3.0</v>
      </c>
      <c r="C215" s="71">
        <v>1.0</v>
      </c>
      <c r="D215" s="71">
        <v>3.0</v>
      </c>
      <c r="E215" s="71">
        <v>1.0</v>
      </c>
      <c r="F215" s="71">
        <v>1.0</v>
      </c>
      <c r="G215" s="234">
        <f t="shared" si="1"/>
        <v>3</v>
      </c>
    </row>
    <row r="216">
      <c r="A216" s="71" t="s">
        <v>652</v>
      </c>
      <c r="B216" s="71">
        <v>2.0</v>
      </c>
      <c r="C216" s="71">
        <v>1.0</v>
      </c>
      <c r="D216" s="71">
        <v>1.0</v>
      </c>
      <c r="E216" s="71">
        <v>3.0</v>
      </c>
      <c r="F216" s="71">
        <v>1.0</v>
      </c>
      <c r="G216" s="234">
        <f t="shared" si="1"/>
        <v>3</v>
      </c>
    </row>
    <row r="217">
      <c r="A217" s="71" t="s">
        <v>653</v>
      </c>
      <c r="B217" s="71">
        <v>1.0</v>
      </c>
      <c r="C217" s="71">
        <v>1.0</v>
      </c>
      <c r="D217" s="71">
        <v>1.0</v>
      </c>
      <c r="E217" s="71">
        <v>1.0</v>
      </c>
      <c r="F217" s="71">
        <v>1.0</v>
      </c>
      <c r="G217" s="234">
        <f t="shared" si="1"/>
        <v>5</v>
      </c>
    </row>
    <row r="218">
      <c r="A218" s="71"/>
      <c r="B218" s="71"/>
      <c r="C218" s="71"/>
      <c r="D218" s="71"/>
      <c r="E218" s="71"/>
      <c r="F218" s="71"/>
    </row>
    <row r="219">
      <c r="A219" s="71"/>
      <c r="B219" s="71"/>
      <c r="C219" s="71"/>
      <c r="D219" s="71"/>
      <c r="E219" s="71"/>
      <c r="F219" s="71"/>
    </row>
    <row r="220">
      <c r="A220" s="71"/>
      <c r="B220" s="71"/>
      <c r="C220" s="71"/>
      <c r="D220" s="71"/>
      <c r="E220" s="71"/>
      <c r="F220" s="71"/>
    </row>
    <row r="221">
      <c r="A221" s="71"/>
      <c r="B221" s="71"/>
      <c r="C221" s="71"/>
      <c r="D221" s="71"/>
      <c r="E221" s="71"/>
      <c r="F221" s="71"/>
    </row>
    <row r="222">
      <c r="A222" s="71"/>
      <c r="B222" s="71"/>
      <c r="C222" s="71"/>
      <c r="D222" s="71"/>
      <c r="E222" s="71"/>
      <c r="F222" s="71"/>
    </row>
    <row r="223">
      <c r="A223" s="71"/>
      <c r="B223" s="71"/>
      <c r="C223" s="71"/>
      <c r="D223" s="71"/>
      <c r="E223" s="71"/>
      <c r="F223" s="71"/>
    </row>
    <row r="224">
      <c r="A224" s="71"/>
      <c r="B224" s="71"/>
      <c r="C224" s="71"/>
      <c r="D224" s="71"/>
      <c r="E224" s="71"/>
      <c r="F224" s="71"/>
    </row>
    <row r="225">
      <c r="A225" s="71"/>
      <c r="B225" s="71"/>
      <c r="C225" s="71"/>
      <c r="D225" s="71"/>
      <c r="E225" s="71"/>
      <c r="F225" s="71"/>
    </row>
    <row r="226">
      <c r="A226" s="71"/>
      <c r="B226" s="71"/>
      <c r="C226" s="71"/>
      <c r="D226" s="71"/>
      <c r="E226" s="71"/>
      <c r="F226" s="71"/>
    </row>
    <row r="227">
      <c r="A227" s="71"/>
      <c r="B227" s="71"/>
      <c r="C227" s="71"/>
      <c r="D227" s="71"/>
      <c r="E227" s="71"/>
      <c r="F227" s="71"/>
    </row>
    <row r="228">
      <c r="A228" s="71"/>
      <c r="B228" s="71"/>
      <c r="C228" s="71"/>
      <c r="D228" s="71"/>
      <c r="E228" s="71"/>
      <c r="F228" s="71"/>
    </row>
    <row r="229">
      <c r="A229" s="71"/>
      <c r="B229" s="71"/>
      <c r="C229" s="71"/>
      <c r="D229" s="71"/>
      <c r="E229" s="71"/>
      <c r="F229" s="71"/>
    </row>
    <row r="230">
      <c r="A230" s="71"/>
      <c r="B230" s="71"/>
      <c r="C230" s="71"/>
      <c r="D230" s="71"/>
      <c r="E230" s="71"/>
      <c r="F230" s="71"/>
    </row>
    <row r="231">
      <c r="A231" s="71"/>
      <c r="B231" s="71"/>
      <c r="C231" s="71"/>
      <c r="D231" s="71"/>
      <c r="E231" s="71"/>
      <c r="F231" s="71"/>
    </row>
    <row r="232">
      <c r="A232" s="71"/>
      <c r="B232" s="71"/>
      <c r="C232" s="71"/>
      <c r="D232" s="71"/>
      <c r="E232" s="71"/>
      <c r="F232" s="71"/>
    </row>
    <row r="233">
      <c r="A233" s="71"/>
      <c r="B233" s="71"/>
      <c r="C233" s="71"/>
      <c r="D233" s="71"/>
      <c r="E233" s="71"/>
      <c r="F233" s="71"/>
    </row>
    <row r="234">
      <c r="A234" s="71"/>
      <c r="B234" s="71"/>
      <c r="C234" s="71"/>
      <c r="D234" s="71"/>
      <c r="E234" s="71"/>
      <c r="F234" s="71"/>
    </row>
    <row r="235">
      <c r="A235" s="71"/>
      <c r="B235" s="71"/>
      <c r="C235" s="71"/>
      <c r="D235" s="71"/>
      <c r="E235" s="71"/>
      <c r="F235" s="71"/>
    </row>
    <row r="236">
      <c r="A236" s="71"/>
      <c r="B236" s="71"/>
      <c r="C236" s="71"/>
      <c r="D236" s="71"/>
      <c r="E236" s="71"/>
      <c r="F236" s="71"/>
    </row>
    <row r="237">
      <c r="A237" s="71"/>
      <c r="B237" s="71"/>
      <c r="C237" s="71"/>
      <c r="D237" s="71"/>
      <c r="E237" s="71"/>
      <c r="F237" s="71"/>
    </row>
    <row r="238">
      <c r="A238" s="71"/>
      <c r="B238" s="71"/>
      <c r="C238" s="71"/>
      <c r="D238" s="71"/>
      <c r="E238" s="71"/>
      <c r="F238" s="71"/>
    </row>
    <row r="239">
      <c r="A239" s="71"/>
      <c r="B239" s="71"/>
      <c r="C239" s="71"/>
      <c r="D239" s="71"/>
      <c r="E239" s="71"/>
      <c r="F239" s="71"/>
    </row>
    <row r="240">
      <c r="A240" s="71"/>
      <c r="B240" s="71"/>
      <c r="C240" s="71"/>
      <c r="D240" s="71"/>
      <c r="E240" s="71"/>
      <c r="F240" s="71"/>
    </row>
    <row r="241">
      <c r="A241" s="71"/>
      <c r="B241" s="71"/>
      <c r="C241" s="71"/>
      <c r="D241" s="71"/>
      <c r="E241" s="71"/>
      <c r="F241" s="71"/>
    </row>
    <row r="242">
      <c r="A242" s="71"/>
      <c r="B242" s="71"/>
      <c r="C242" s="71"/>
      <c r="D242" s="71"/>
      <c r="E242" s="71"/>
      <c r="F242" s="71"/>
    </row>
    <row r="243">
      <c r="A243" s="71"/>
      <c r="B243" s="71"/>
      <c r="C243" s="71"/>
      <c r="D243" s="71"/>
      <c r="E243" s="71"/>
      <c r="F243" s="71"/>
    </row>
    <row r="244">
      <c r="A244" s="71"/>
      <c r="B244" s="71"/>
      <c r="C244" s="71"/>
      <c r="D244" s="71"/>
      <c r="E244" s="71"/>
      <c r="F244" s="71"/>
    </row>
    <row r="245">
      <c r="A245" s="71"/>
      <c r="B245" s="71"/>
      <c r="C245" s="71"/>
      <c r="D245" s="71"/>
      <c r="E245" s="71"/>
      <c r="F245" s="71"/>
    </row>
    <row r="246">
      <c r="A246" s="71"/>
      <c r="B246" s="71"/>
      <c r="C246" s="71"/>
      <c r="D246" s="71"/>
      <c r="E246" s="71"/>
      <c r="F246" s="71"/>
    </row>
    <row r="247">
      <c r="A247" s="71"/>
      <c r="B247" s="71"/>
      <c r="C247" s="71"/>
      <c r="D247" s="71"/>
      <c r="E247" s="71"/>
      <c r="F247" s="71"/>
    </row>
    <row r="248">
      <c r="A248" s="71"/>
      <c r="B248" s="71"/>
      <c r="C248" s="71"/>
      <c r="D248" s="71"/>
      <c r="E248" s="71"/>
      <c r="F248" s="71"/>
    </row>
    <row r="249">
      <c r="A249" s="71"/>
      <c r="B249" s="71"/>
      <c r="C249" s="71"/>
      <c r="D249" s="71"/>
      <c r="E249" s="71"/>
      <c r="F249" s="71"/>
    </row>
    <row r="250">
      <c r="A250" s="71"/>
      <c r="B250" s="71"/>
      <c r="C250" s="71"/>
      <c r="D250" s="71"/>
      <c r="E250" s="71"/>
      <c r="F250" s="71"/>
    </row>
    <row r="251">
      <c r="A251" s="71"/>
      <c r="B251" s="71"/>
      <c r="C251" s="71"/>
      <c r="D251" s="71"/>
      <c r="E251" s="71"/>
      <c r="F251" s="71"/>
    </row>
    <row r="252">
      <c r="A252" s="71"/>
      <c r="B252" s="71"/>
      <c r="C252" s="71"/>
      <c r="D252" s="71"/>
      <c r="E252" s="71"/>
      <c r="F252" s="71"/>
    </row>
    <row r="253">
      <c r="A253" s="71"/>
      <c r="B253" s="71"/>
      <c r="C253" s="71"/>
      <c r="D253" s="71"/>
      <c r="E253" s="71"/>
      <c r="F253" s="71"/>
    </row>
    <row r="254">
      <c r="A254" s="71"/>
      <c r="B254" s="71"/>
      <c r="C254" s="71"/>
      <c r="D254" s="71"/>
      <c r="E254" s="71"/>
      <c r="F254" s="71"/>
    </row>
    <row r="255">
      <c r="A255" s="71"/>
      <c r="B255" s="71"/>
      <c r="C255" s="71"/>
      <c r="D255" s="71"/>
      <c r="E255" s="71"/>
      <c r="F255" s="71"/>
    </row>
    <row r="256">
      <c r="A256" s="71"/>
      <c r="B256" s="71"/>
      <c r="C256" s="71"/>
      <c r="D256" s="71"/>
      <c r="E256" s="71"/>
      <c r="F256" s="71"/>
    </row>
    <row r="257">
      <c r="A257" s="71"/>
      <c r="B257" s="71"/>
      <c r="C257" s="71"/>
      <c r="D257" s="71"/>
      <c r="E257" s="71"/>
      <c r="F257" s="71"/>
    </row>
    <row r="258">
      <c r="A258" s="71"/>
      <c r="B258" s="71"/>
      <c r="C258" s="71"/>
      <c r="D258" s="71"/>
      <c r="E258" s="71"/>
      <c r="F258" s="71"/>
    </row>
    <row r="259">
      <c r="A259" s="71"/>
      <c r="B259" s="71"/>
      <c r="C259" s="71"/>
      <c r="D259" s="71"/>
      <c r="E259" s="71"/>
      <c r="F259" s="71"/>
    </row>
    <row r="260">
      <c r="A260" s="71"/>
      <c r="B260" s="71"/>
      <c r="C260" s="71"/>
      <c r="D260" s="71"/>
      <c r="E260" s="71"/>
      <c r="F260" s="71"/>
    </row>
    <row r="261">
      <c r="A261" s="71"/>
      <c r="B261" s="71"/>
      <c r="C261" s="71"/>
      <c r="D261" s="71"/>
      <c r="E261" s="71"/>
      <c r="F261" s="71"/>
    </row>
    <row r="262">
      <c r="A262" s="71"/>
      <c r="B262" s="71"/>
      <c r="C262" s="71"/>
      <c r="D262" s="71"/>
      <c r="E262" s="71"/>
      <c r="F262" s="71"/>
    </row>
    <row r="263">
      <c r="A263" s="71"/>
      <c r="B263" s="71"/>
      <c r="C263" s="71"/>
      <c r="D263" s="71"/>
      <c r="E263" s="71"/>
      <c r="F263" s="71"/>
    </row>
    <row r="264">
      <c r="A264" s="71"/>
      <c r="B264" s="71"/>
      <c r="C264" s="71"/>
      <c r="D264" s="71"/>
      <c r="E264" s="71"/>
      <c r="F264" s="71"/>
    </row>
    <row r="265">
      <c r="A265" s="71"/>
      <c r="B265" s="71"/>
      <c r="C265" s="71"/>
      <c r="D265" s="71"/>
      <c r="E265" s="71"/>
      <c r="F265" s="71"/>
    </row>
    <row r="266">
      <c r="A266" s="71"/>
      <c r="B266" s="71"/>
      <c r="C266" s="71"/>
      <c r="D266" s="71"/>
      <c r="E266" s="71"/>
      <c r="F266" s="71"/>
    </row>
    <row r="267">
      <c r="A267" s="71"/>
      <c r="B267" s="71"/>
      <c r="C267" s="71"/>
      <c r="D267" s="71"/>
      <c r="E267" s="71"/>
      <c r="F267" s="71"/>
    </row>
    <row r="268">
      <c r="A268" s="71"/>
      <c r="B268" s="71"/>
      <c r="C268" s="71"/>
      <c r="D268" s="71"/>
      <c r="E268" s="71"/>
      <c r="F268" s="71"/>
    </row>
    <row r="269">
      <c r="A269" s="71"/>
      <c r="B269" s="71"/>
      <c r="C269" s="71"/>
      <c r="D269" s="71"/>
      <c r="E269" s="71"/>
      <c r="F269" s="71"/>
    </row>
    <row r="270">
      <c r="A270" s="71"/>
      <c r="B270" s="71"/>
      <c r="C270" s="71"/>
      <c r="D270" s="71"/>
      <c r="E270" s="71"/>
      <c r="F270" s="71"/>
    </row>
    <row r="271">
      <c r="A271" s="71"/>
      <c r="B271" s="71"/>
      <c r="C271" s="71"/>
      <c r="D271" s="71"/>
      <c r="E271" s="71"/>
      <c r="F271" s="71"/>
    </row>
    <row r="272">
      <c r="A272" s="71"/>
      <c r="B272" s="71"/>
      <c r="C272" s="71"/>
      <c r="D272" s="71"/>
      <c r="E272" s="71"/>
      <c r="F272" s="71"/>
    </row>
    <row r="273">
      <c r="A273" s="71"/>
      <c r="B273" s="71"/>
      <c r="C273" s="71"/>
      <c r="D273" s="71"/>
      <c r="E273" s="71"/>
      <c r="F273" s="71"/>
    </row>
    <row r="274">
      <c r="A274" s="71"/>
      <c r="B274" s="71"/>
      <c r="C274" s="71"/>
      <c r="D274" s="71"/>
      <c r="E274" s="71"/>
      <c r="F274" s="71"/>
    </row>
    <row r="275">
      <c r="A275" s="71"/>
      <c r="B275" s="71"/>
      <c r="C275" s="71"/>
      <c r="D275" s="71"/>
      <c r="E275" s="71"/>
      <c r="F275" s="71"/>
    </row>
    <row r="276">
      <c r="A276" s="71"/>
      <c r="B276" s="71"/>
      <c r="C276" s="71"/>
      <c r="D276" s="71"/>
      <c r="E276" s="71"/>
      <c r="F276" s="71"/>
    </row>
    <row r="277">
      <c r="A277" s="71"/>
      <c r="B277" s="71"/>
      <c r="C277" s="71"/>
      <c r="D277" s="71"/>
      <c r="E277" s="71"/>
      <c r="F277" s="71"/>
    </row>
    <row r="278">
      <c r="A278" s="71"/>
      <c r="B278" s="71"/>
      <c r="C278" s="71"/>
      <c r="D278" s="71"/>
      <c r="E278" s="71"/>
      <c r="F278" s="71"/>
    </row>
    <row r="279">
      <c r="A279" s="71"/>
      <c r="B279" s="71"/>
      <c r="C279" s="71"/>
      <c r="D279" s="71"/>
      <c r="E279" s="71"/>
      <c r="F279" s="71"/>
    </row>
    <row r="280">
      <c r="A280" s="71"/>
      <c r="B280" s="71"/>
      <c r="C280" s="71"/>
      <c r="D280" s="71"/>
      <c r="E280" s="71"/>
      <c r="F280" s="71"/>
    </row>
    <row r="281">
      <c r="A281" s="71"/>
      <c r="B281" s="71"/>
      <c r="C281" s="71"/>
      <c r="D281" s="71"/>
      <c r="E281" s="71"/>
      <c r="F281" s="71"/>
    </row>
    <row r="282">
      <c r="A282" s="71"/>
      <c r="B282" s="71"/>
      <c r="C282" s="71"/>
      <c r="D282" s="71"/>
      <c r="E282" s="71"/>
      <c r="F282" s="71"/>
    </row>
    <row r="283">
      <c r="A283" s="71"/>
      <c r="B283" s="71"/>
      <c r="C283" s="71"/>
      <c r="D283" s="71"/>
      <c r="E283" s="71"/>
      <c r="F283" s="71"/>
    </row>
    <row r="284">
      <c r="A284" s="71"/>
      <c r="B284" s="71"/>
      <c r="C284" s="71"/>
      <c r="D284" s="71"/>
      <c r="E284" s="71"/>
      <c r="F284" s="71"/>
    </row>
    <row r="285">
      <c r="A285" s="71"/>
      <c r="B285" s="71"/>
      <c r="C285" s="71"/>
      <c r="D285" s="71"/>
      <c r="E285" s="71"/>
      <c r="F285" s="71"/>
    </row>
    <row r="286">
      <c r="A286" s="71"/>
      <c r="B286" s="71"/>
      <c r="C286" s="71"/>
      <c r="D286" s="71"/>
      <c r="E286" s="71"/>
      <c r="F286" s="71"/>
    </row>
    <row r="287">
      <c r="A287" s="71"/>
      <c r="B287" s="71"/>
      <c r="C287" s="71"/>
      <c r="D287" s="71"/>
      <c r="E287" s="71"/>
      <c r="F287" s="71"/>
    </row>
    <row r="288">
      <c r="A288" s="71"/>
      <c r="B288" s="71"/>
      <c r="C288" s="71"/>
      <c r="D288" s="71"/>
      <c r="E288" s="71"/>
      <c r="F288" s="71"/>
    </row>
    <row r="289">
      <c r="A289" s="71"/>
      <c r="B289" s="71"/>
      <c r="C289" s="71"/>
      <c r="D289" s="71"/>
      <c r="E289" s="71"/>
      <c r="F289" s="71"/>
    </row>
    <row r="290">
      <c r="A290" s="71"/>
      <c r="B290" s="71"/>
      <c r="C290" s="71"/>
      <c r="D290" s="71"/>
      <c r="E290" s="71"/>
      <c r="F290" s="71"/>
    </row>
    <row r="291">
      <c r="A291" s="71"/>
      <c r="B291" s="71"/>
      <c r="C291" s="71"/>
      <c r="D291" s="71"/>
      <c r="E291" s="71"/>
      <c r="F291" s="71"/>
    </row>
    <row r="292">
      <c r="A292" s="71"/>
      <c r="B292" s="71"/>
      <c r="C292" s="71"/>
      <c r="D292" s="71"/>
      <c r="E292" s="71"/>
      <c r="F292" s="71"/>
    </row>
    <row r="293">
      <c r="A293" s="71"/>
      <c r="B293" s="71"/>
      <c r="C293" s="71"/>
      <c r="D293" s="71"/>
      <c r="E293" s="71"/>
      <c r="F293" s="71"/>
    </row>
    <row r="294">
      <c r="A294" s="71"/>
      <c r="B294" s="71"/>
      <c r="C294" s="71"/>
      <c r="D294" s="71"/>
      <c r="E294" s="71"/>
      <c r="F294" s="71"/>
    </row>
    <row r="295">
      <c r="A295" s="71"/>
      <c r="B295" s="71"/>
      <c r="C295" s="71"/>
      <c r="D295" s="71"/>
      <c r="E295" s="71"/>
      <c r="F295" s="71"/>
    </row>
    <row r="296">
      <c r="A296" s="71"/>
      <c r="B296" s="71"/>
      <c r="C296" s="71"/>
      <c r="D296" s="71"/>
      <c r="E296" s="71"/>
      <c r="F296" s="71"/>
    </row>
    <row r="297">
      <c r="A297" s="71"/>
      <c r="B297" s="71"/>
      <c r="C297" s="71"/>
      <c r="D297" s="71"/>
      <c r="E297" s="71"/>
      <c r="F297" s="71"/>
    </row>
    <row r="298">
      <c r="A298" s="71"/>
      <c r="B298" s="71"/>
      <c r="C298" s="71"/>
      <c r="D298" s="71"/>
      <c r="E298" s="71"/>
      <c r="F298" s="71"/>
    </row>
    <row r="299">
      <c r="A299" s="71"/>
      <c r="B299" s="71"/>
      <c r="C299" s="71"/>
      <c r="D299" s="71"/>
      <c r="E299" s="71"/>
      <c r="F299" s="71"/>
    </row>
    <row r="300">
      <c r="A300" s="71"/>
      <c r="B300" s="71"/>
      <c r="C300" s="71"/>
      <c r="D300" s="71"/>
      <c r="E300" s="71"/>
      <c r="F300" s="71"/>
    </row>
    <row r="301">
      <c r="A301" s="71"/>
      <c r="B301" s="71"/>
      <c r="C301" s="71"/>
      <c r="D301" s="71"/>
      <c r="E301" s="71"/>
      <c r="F301" s="71"/>
    </row>
    <row r="302">
      <c r="A302" s="71"/>
      <c r="B302" s="71"/>
      <c r="C302" s="71"/>
      <c r="D302" s="71"/>
      <c r="E302" s="71"/>
      <c r="F302" s="71"/>
    </row>
    <row r="303">
      <c r="A303" s="71"/>
      <c r="B303" s="71"/>
      <c r="C303" s="71"/>
      <c r="D303" s="71"/>
      <c r="E303" s="71"/>
      <c r="F303" s="71"/>
    </row>
    <row r="304">
      <c r="A304" s="71"/>
      <c r="B304" s="71"/>
      <c r="C304" s="71"/>
      <c r="D304" s="71"/>
      <c r="E304" s="71"/>
      <c r="F304" s="71"/>
    </row>
    <row r="305">
      <c r="A305" s="71"/>
      <c r="B305" s="71"/>
      <c r="C305" s="71"/>
      <c r="D305" s="71"/>
      <c r="E305" s="71"/>
      <c r="F305" s="71"/>
    </row>
    <row r="306">
      <c r="A306" s="71"/>
      <c r="B306" s="71"/>
      <c r="C306" s="71"/>
      <c r="D306" s="71"/>
      <c r="E306" s="71"/>
      <c r="F306" s="71"/>
    </row>
    <row r="307">
      <c r="A307" s="71"/>
      <c r="B307" s="71"/>
      <c r="C307" s="71"/>
      <c r="D307" s="71"/>
      <c r="E307" s="71"/>
      <c r="F307" s="71"/>
    </row>
    <row r="308">
      <c r="A308" s="71"/>
      <c r="B308" s="71"/>
      <c r="C308" s="71"/>
      <c r="D308" s="71"/>
      <c r="E308" s="71"/>
      <c r="F308" s="71"/>
    </row>
    <row r="309">
      <c r="A309" s="71"/>
      <c r="B309" s="71"/>
      <c r="C309" s="71"/>
      <c r="D309" s="71"/>
      <c r="E309" s="71"/>
      <c r="F309" s="71"/>
    </row>
    <row r="310">
      <c r="A310" s="71"/>
      <c r="B310" s="71"/>
      <c r="C310" s="71"/>
      <c r="D310" s="71"/>
      <c r="E310" s="71"/>
      <c r="F310" s="71"/>
    </row>
    <row r="311">
      <c r="A311" s="71"/>
      <c r="B311" s="71"/>
      <c r="C311" s="71"/>
      <c r="D311" s="71"/>
      <c r="E311" s="71"/>
      <c r="F311" s="71"/>
    </row>
    <row r="312">
      <c r="A312" s="71"/>
      <c r="B312" s="71"/>
      <c r="C312" s="71"/>
      <c r="D312" s="71"/>
      <c r="E312" s="71"/>
      <c r="F312" s="71"/>
    </row>
    <row r="313">
      <c r="A313" s="71"/>
      <c r="B313" s="71"/>
      <c r="C313" s="71"/>
      <c r="D313" s="71"/>
      <c r="E313" s="71"/>
      <c r="F313" s="71"/>
    </row>
    <row r="314">
      <c r="A314" s="71"/>
      <c r="B314" s="71"/>
      <c r="C314" s="71"/>
      <c r="D314" s="71"/>
      <c r="E314" s="71"/>
      <c r="F314" s="71"/>
    </row>
    <row r="315">
      <c r="A315" s="71"/>
      <c r="B315" s="71"/>
      <c r="C315" s="71"/>
      <c r="D315" s="71"/>
      <c r="E315" s="71"/>
      <c r="F315" s="71"/>
    </row>
    <row r="316">
      <c r="A316" s="71"/>
      <c r="B316" s="71"/>
      <c r="C316" s="71"/>
      <c r="D316" s="71"/>
      <c r="E316" s="71"/>
      <c r="F316" s="71"/>
    </row>
    <row r="317">
      <c r="A317" s="71"/>
      <c r="B317" s="71"/>
      <c r="C317" s="71"/>
      <c r="D317" s="71"/>
      <c r="E317" s="71"/>
      <c r="F317" s="71"/>
    </row>
    <row r="318">
      <c r="A318" s="71"/>
      <c r="B318" s="71"/>
      <c r="C318" s="71"/>
      <c r="D318" s="71"/>
      <c r="E318" s="71"/>
      <c r="F318" s="71"/>
    </row>
    <row r="319">
      <c r="A319" s="71"/>
      <c r="B319" s="71"/>
      <c r="C319" s="71"/>
      <c r="D319" s="71"/>
      <c r="E319" s="71"/>
      <c r="F319" s="71"/>
    </row>
    <row r="320">
      <c r="A320" s="71"/>
      <c r="B320" s="71"/>
      <c r="C320" s="71"/>
      <c r="D320" s="71"/>
      <c r="E320" s="71"/>
      <c r="F320" s="71"/>
    </row>
    <row r="321">
      <c r="A321" s="71"/>
      <c r="B321" s="71"/>
      <c r="C321" s="71"/>
      <c r="D321" s="71"/>
      <c r="E321" s="71"/>
      <c r="F321" s="71"/>
    </row>
    <row r="322">
      <c r="A322" s="71"/>
      <c r="B322" s="71"/>
      <c r="C322" s="71"/>
      <c r="D322" s="71"/>
      <c r="E322" s="71"/>
      <c r="F322" s="71"/>
    </row>
    <row r="323">
      <c r="A323" s="71"/>
      <c r="B323" s="71"/>
      <c r="C323" s="71"/>
      <c r="D323" s="71"/>
      <c r="E323" s="71"/>
      <c r="F323" s="71"/>
    </row>
    <row r="324">
      <c r="A324" s="71"/>
      <c r="B324" s="71"/>
      <c r="C324" s="71"/>
      <c r="D324" s="71"/>
      <c r="E324" s="71"/>
      <c r="F324" s="71"/>
    </row>
    <row r="325">
      <c r="A325" s="71"/>
      <c r="B325" s="71"/>
      <c r="C325" s="71"/>
      <c r="D325" s="71"/>
      <c r="E325" s="71"/>
      <c r="F325" s="71"/>
    </row>
    <row r="326">
      <c r="A326" s="71"/>
      <c r="B326" s="71"/>
      <c r="C326" s="71"/>
      <c r="D326" s="71"/>
      <c r="E326" s="71"/>
      <c r="F326" s="71"/>
    </row>
    <row r="327">
      <c r="A327" s="71"/>
      <c r="B327" s="71"/>
      <c r="C327" s="71"/>
      <c r="D327" s="71"/>
      <c r="E327" s="71"/>
      <c r="F327" s="71"/>
    </row>
    <row r="328">
      <c r="A328" s="71"/>
      <c r="B328" s="71"/>
      <c r="C328" s="71"/>
      <c r="D328" s="71"/>
      <c r="E328" s="71"/>
      <c r="F328" s="71"/>
    </row>
    <row r="329">
      <c r="A329" s="71"/>
      <c r="B329" s="71"/>
      <c r="C329" s="71"/>
      <c r="D329" s="71"/>
      <c r="E329" s="71"/>
      <c r="F329" s="71"/>
    </row>
    <row r="330">
      <c r="A330" s="71"/>
      <c r="B330" s="71"/>
      <c r="C330" s="71"/>
      <c r="D330" s="71"/>
      <c r="E330" s="71"/>
      <c r="F330" s="71"/>
    </row>
    <row r="331">
      <c r="A331" s="71"/>
      <c r="B331" s="71"/>
      <c r="C331" s="71"/>
      <c r="D331" s="71"/>
      <c r="E331" s="71"/>
      <c r="F331" s="71"/>
    </row>
    <row r="332">
      <c r="A332" s="71"/>
      <c r="B332" s="71"/>
      <c r="C332" s="71"/>
      <c r="D332" s="71"/>
      <c r="E332" s="71"/>
      <c r="F332" s="71"/>
    </row>
    <row r="333">
      <c r="A333" s="71"/>
      <c r="B333" s="71"/>
      <c r="C333" s="71"/>
      <c r="D333" s="71"/>
      <c r="E333" s="71"/>
      <c r="F333" s="71"/>
    </row>
    <row r="334">
      <c r="A334" s="71"/>
      <c r="B334" s="71"/>
      <c r="C334" s="71"/>
      <c r="D334" s="71"/>
      <c r="E334" s="71"/>
      <c r="F334" s="71"/>
    </row>
    <row r="335">
      <c r="A335" s="71"/>
      <c r="B335" s="71"/>
      <c r="C335" s="71"/>
      <c r="D335" s="71"/>
      <c r="E335" s="71"/>
      <c r="F335" s="71"/>
    </row>
    <row r="336">
      <c r="A336" s="71"/>
      <c r="B336" s="71"/>
      <c r="C336" s="71"/>
      <c r="D336" s="71"/>
      <c r="E336" s="71"/>
      <c r="F336" s="71"/>
    </row>
    <row r="337">
      <c r="A337" s="71"/>
      <c r="B337" s="71"/>
      <c r="C337" s="71"/>
      <c r="D337" s="71"/>
      <c r="E337" s="71"/>
      <c r="F337" s="71"/>
    </row>
    <row r="338">
      <c r="A338" s="71"/>
      <c r="B338" s="71"/>
      <c r="C338" s="71"/>
      <c r="D338" s="71"/>
      <c r="E338" s="71"/>
      <c r="F338" s="71"/>
    </row>
    <row r="339">
      <c r="A339" s="71"/>
      <c r="B339" s="71"/>
      <c r="C339" s="71"/>
      <c r="D339" s="71"/>
      <c r="E339" s="71"/>
      <c r="F339" s="71"/>
    </row>
    <row r="340">
      <c r="A340" s="71"/>
      <c r="B340" s="71"/>
      <c r="C340" s="71"/>
      <c r="D340" s="71"/>
      <c r="E340" s="71"/>
      <c r="F340" s="71"/>
    </row>
    <row r="341">
      <c r="A341" s="71"/>
      <c r="B341" s="71"/>
      <c r="C341" s="71"/>
      <c r="D341" s="71"/>
      <c r="E341" s="71"/>
      <c r="F341" s="71"/>
    </row>
    <row r="342">
      <c r="A342" s="71"/>
      <c r="B342" s="71"/>
      <c r="C342" s="71"/>
      <c r="D342" s="71"/>
      <c r="E342" s="71"/>
      <c r="F342" s="71"/>
    </row>
    <row r="343">
      <c r="A343" s="71"/>
      <c r="B343" s="71"/>
      <c r="C343" s="71"/>
      <c r="D343" s="71"/>
      <c r="E343" s="71"/>
      <c r="F343" s="71"/>
    </row>
    <row r="344">
      <c r="A344" s="71"/>
      <c r="B344" s="71"/>
      <c r="C344" s="71"/>
      <c r="D344" s="71"/>
      <c r="E344" s="71"/>
      <c r="F344" s="71"/>
    </row>
    <row r="345">
      <c r="A345" s="71"/>
      <c r="B345" s="71"/>
      <c r="C345" s="71"/>
      <c r="D345" s="71"/>
      <c r="E345" s="71"/>
      <c r="F345" s="71"/>
    </row>
    <row r="346">
      <c r="A346" s="71"/>
      <c r="B346" s="71"/>
      <c r="C346" s="71"/>
      <c r="D346" s="71"/>
      <c r="E346" s="71"/>
      <c r="F346" s="71"/>
    </row>
    <row r="347">
      <c r="A347" s="71"/>
      <c r="B347" s="71"/>
      <c r="C347" s="71"/>
      <c r="D347" s="71"/>
      <c r="E347" s="71"/>
      <c r="F347" s="71"/>
    </row>
    <row r="348">
      <c r="A348" s="71"/>
      <c r="B348" s="71"/>
      <c r="C348" s="71"/>
      <c r="D348" s="71"/>
      <c r="E348" s="71"/>
      <c r="F348" s="71"/>
    </row>
    <row r="349">
      <c r="A349" s="71"/>
      <c r="B349" s="71"/>
      <c r="C349" s="71"/>
      <c r="D349" s="71"/>
      <c r="E349" s="71"/>
      <c r="F349" s="71"/>
    </row>
    <row r="350">
      <c r="A350" s="71"/>
      <c r="B350" s="71"/>
      <c r="C350" s="71"/>
      <c r="D350" s="71"/>
      <c r="E350" s="71"/>
      <c r="F350" s="71"/>
    </row>
    <row r="351">
      <c r="A351" s="71"/>
      <c r="B351" s="71"/>
      <c r="C351" s="71"/>
      <c r="D351" s="71"/>
      <c r="E351" s="71"/>
      <c r="F351" s="71"/>
    </row>
    <row r="352">
      <c r="A352" s="71"/>
      <c r="B352" s="71"/>
      <c r="C352" s="71"/>
      <c r="D352" s="71"/>
      <c r="E352" s="71"/>
      <c r="F352" s="71"/>
    </row>
    <row r="353">
      <c r="A353" s="71"/>
      <c r="B353" s="71"/>
      <c r="C353" s="71"/>
      <c r="D353" s="71"/>
      <c r="E353" s="71"/>
      <c r="F353" s="71"/>
    </row>
    <row r="354">
      <c r="A354" s="71"/>
      <c r="B354" s="71"/>
      <c r="C354" s="71"/>
      <c r="D354" s="71"/>
      <c r="E354" s="71"/>
      <c r="F354" s="71"/>
    </row>
    <row r="355">
      <c r="A355" s="71"/>
      <c r="B355" s="71"/>
      <c r="C355" s="71"/>
      <c r="D355" s="71"/>
      <c r="E355" s="71"/>
      <c r="F355" s="71"/>
    </row>
    <row r="356">
      <c r="A356" s="71"/>
      <c r="B356" s="71"/>
      <c r="C356" s="71"/>
      <c r="D356" s="71"/>
      <c r="E356" s="71"/>
      <c r="F356" s="71"/>
    </row>
    <row r="357">
      <c r="A357" s="71"/>
      <c r="B357" s="71"/>
      <c r="C357" s="71"/>
      <c r="D357" s="71"/>
      <c r="E357" s="71"/>
      <c r="F357" s="71"/>
    </row>
    <row r="358">
      <c r="A358" s="71"/>
      <c r="B358" s="71"/>
      <c r="C358" s="71"/>
      <c r="D358" s="71"/>
      <c r="E358" s="71"/>
      <c r="F358" s="71"/>
    </row>
    <row r="359">
      <c r="A359" s="71"/>
      <c r="B359" s="71"/>
      <c r="C359" s="71"/>
      <c r="D359" s="71"/>
      <c r="E359" s="71"/>
      <c r="F359" s="71"/>
    </row>
    <row r="360">
      <c r="A360" s="71"/>
      <c r="B360" s="71"/>
      <c r="C360" s="71"/>
      <c r="D360" s="71"/>
      <c r="E360" s="71"/>
      <c r="F360" s="71"/>
    </row>
    <row r="361">
      <c r="A361" s="71"/>
      <c r="B361" s="71"/>
      <c r="C361" s="71"/>
      <c r="D361" s="71"/>
      <c r="E361" s="71"/>
      <c r="F361" s="71"/>
    </row>
    <row r="362">
      <c r="A362" s="71"/>
      <c r="B362" s="71"/>
      <c r="C362" s="71"/>
      <c r="D362" s="71"/>
      <c r="E362" s="71"/>
      <c r="F362" s="71"/>
    </row>
    <row r="363">
      <c r="A363" s="71"/>
      <c r="B363" s="71"/>
      <c r="C363" s="71"/>
      <c r="D363" s="71"/>
      <c r="E363" s="71"/>
      <c r="F363" s="71"/>
    </row>
    <row r="364">
      <c r="A364" s="71"/>
      <c r="B364" s="71"/>
      <c r="C364" s="71"/>
      <c r="D364" s="71"/>
      <c r="E364" s="71"/>
      <c r="F364" s="71"/>
    </row>
    <row r="365">
      <c r="A365" s="71"/>
      <c r="B365" s="71"/>
      <c r="C365" s="71"/>
      <c r="D365" s="71"/>
      <c r="E365" s="71"/>
      <c r="F365" s="71"/>
    </row>
    <row r="366">
      <c r="A366" s="71"/>
      <c r="B366" s="71"/>
      <c r="C366" s="71"/>
      <c r="D366" s="71"/>
      <c r="E366" s="71"/>
      <c r="F366" s="71"/>
    </row>
    <row r="367">
      <c r="A367" s="71"/>
      <c r="B367" s="71"/>
      <c r="C367" s="71"/>
      <c r="D367" s="71"/>
      <c r="E367" s="71"/>
      <c r="F367" s="71"/>
    </row>
    <row r="368">
      <c r="A368" s="71"/>
      <c r="B368" s="71"/>
      <c r="C368" s="71"/>
      <c r="D368" s="71"/>
      <c r="E368" s="71"/>
      <c r="F368" s="71"/>
    </row>
    <row r="369">
      <c r="A369" s="71"/>
      <c r="B369" s="71"/>
      <c r="C369" s="71"/>
      <c r="D369" s="71"/>
      <c r="E369" s="71"/>
      <c r="F369" s="71"/>
    </row>
    <row r="370">
      <c r="A370" s="71"/>
      <c r="B370" s="71"/>
      <c r="C370" s="71"/>
      <c r="D370" s="71"/>
      <c r="E370" s="71"/>
      <c r="F370" s="71"/>
    </row>
    <row r="371">
      <c r="A371" s="71"/>
      <c r="B371" s="71"/>
      <c r="C371" s="71"/>
      <c r="D371" s="71"/>
      <c r="E371" s="71"/>
      <c r="F371" s="71"/>
    </row>
    <row r="372">
      <c r="A372" s="71"/>
      <c r="B372" s="71"/>
      <c r="C372" s="71"/>
      <c r="D372" s="71"/>
      <c r="E372" s="71"/>
      <c r="F372" s="71"/>
    </row>
    <row r="373">
      <c r="A373" s="71"/>
      <c r="B373" s="71"/>
      <c r="C373" s="71"/>
      <c r="D373" s="71"/>
      <c r="E373" s="71"/>
      <c r="F373" s="71"/>
    </row>
    <row r="374">
      <c r="A374" s="71"/>
      <c r="B374" s="71"/>
      <c r="C374" s="71"/>
      <c r="D374" s="71"/>
      <c r="E374" s="71"/>
      <c r="F374" s="71"/>
    </row>
    <row r="375">
      <c r="A375" s="71"/>
      <c r="B375" s="71"/>
      <c r="C375" s="71"/>
      <c r="D375" s="71"/>
      <c r="E375" s="71"/>
      <c r="F375" s="71"/>
    </row>
    <row r="376">
      <c r="A376" s="71"/>
      <c r="B376" s="71"/>
      <c r="C376" s="71"/>
      <c r="D376" s="71"/>
      <c r="E376" s="71"/>
      <c r="F376" s="71"/>
    </row>
    <row r="377">
      <c r="A377" s="71"/>
      <c r="B377" s="71"/>
      <c r="C377" s="71"/>
      <c r="D377" s="71"/>
      <c r="E377" s="71"/>
      <c r="F377" s="71"/>
    </row>
    <row r="378">
      <c r="A378" s="71"/>
      <c r="B378" s="71"/>
      <c r="C378" s="71"/>
      <c r="D378" s="71"/>
      <c r="E378" s="71"/>
      <c r="F378" s="71"/>
    </row>
    <row r="379">
      <c r="A379" s="71"/>
      <c r="B379" s="71"/>
      <c r="C379" s="71"/>
      <c r="D379" s="71"/>
      <c r="E379" s="71"/>
      <c r="F379" s="71"/>
    </row>
    <row r="380">
      <c r="A380" s="71"/>
      <c r="B380" s="71"/>
      <c r="C380" s="71"/>
      <c r="D380" s="71"/>
      <c r="E380" s="71"/>
      <c r="F380" s="71"/>
    </row>
    <row r="381">
      <c r="A381" s="71"/>
      <c r="B381" s="71"/>
      <c r="C381" s="71"/>
      <c r="D381" s="71"/>
      <c r="E381" s="71"/>
      <c r="F381" s="71"/>
    </row>
    <row r="382">
      <c r="A382" s="71"/>
      <c r="B382" s="71"/>
      <c r="C382" s="71"/>
      <c r="D382" s="71"/>
      <c r="E382" s="71"/>
      <c r="F382" s="71"/>
    </row>
    <row r="383">
      <c r="A383" s="71"/>
      <c r="B383" s="71"/>
      <c r="C383" s="71"/>
      <c r="D383" s="71"/>
      <c r="E383" s="71"/>
      <c r="F383" s="71"/>
    </row>
    <row r="384">
      <c r="A384" s="71"/>
      <c r="B384" s="71"/>
      <c r="C384" s="71"/>
      <c r="D384" s="71"/>
      <c r="E384" s="71"/>
      <c r="F384" s="71"/>
    </row>
    <row r="385">
      <c r="A385" s="71"/>
      <c r="B385" s="71"/>
      <c r="C385" s="71"/>
      <c r="D385" s="71"/>
      <c r="E385" s="71"/>
      <c r="F385" s="71"/>
    </row>
    <row r="386">
      <c r="A386" s="71"/>
      <c r="B386" s="71"/>
      <c r="C386" s="71"/>
      <c r="D386" s="71"/>
      <c r="E386" s="71"/>
      <c r="F386" s="71"/>
    </row>
    <row r="387">
      <c r="A387" s="71"/>
      <c r="B387" s="71"/>
      <c r="C387" s="71"/>
      <c r="D387" s="71"/>
      <c r="E387" s="71"/>
      <c r="F387" s="71"/>
    </row>
    <row r="388">
      <c r="A388" s="71"/>
      <c r="B388" s="71"/>
      <c r="C388" s="71"/>
      <c r="D388" s="71"/>
      <c r="E388" s="71"/>
      <c r="F388" s="71"/>
    </row>
    <row r="389">
      <c r="A389" s="71"/>
      <c r="B389" s="71"/>
      <c r="C389" s="71"/>
      <c r="D389" s="71"/>
      <c r="E389" s="71"/>
      <c r="F389" s="71"/>
    </row>
    <row r="390">
      <c r="A390" s="71"/>
      <c r="B390" s="71"/>
      <c r="C390" s="71"/>
      <c r="D390" s="71"/>
      <c r="E390" s="71"/>
      <c r="F390" s="71"/>
    </row>
    <row r="391">
      <c r="A391" s="71"/>
      <c r="B391" s="71"/>
      <c r="C391" s="71"/>
      <c r="D391" s="71"/>
      <c r="E391" s="71"/>
      <c r="F391" s="71"/>
    </row>
    <row r="392">
      <c r="A392" s="71"/>
      <c r="B392" s="71"/>
      <c r="C392" s="71"/>
      <c r="D392" s="71"/>
      <c r="E392" s="71"/>
      <c r="F392" s="71"/>
    </row>
    <row r="393">
      <c r="A393" s="71"/>
      <c r="B393" s="71"/>
      <c r="C393" s="71"/>
      <c r="D393" s="71"/>
      <c r="E393" s="71"/>
      <c r="F393" s="71"/>
    </row>
    <row r="394">
      <c r="A394" s="71"/>
      <c r="B394" s="71"/>
      <c r="C394" s="71"/>
      <c r="D394" s="71"/>
      <c r="E394" s="71"/>
      <c r="F394" s="71"/>
    </row>
    <row r="395">
      <c r="A395" s="71"/>
      <c r="B395" s="71"/>
      <c r="C395" s="71"/>
      <c r="D395" s="71"/>
      <c r="E395" s="71"/>
      <c r="F395" s="71"/>
    </row>
    <row r="396">
      <c r="A396" s="71"/>
      <c r="B396" s="71"/>
      <c r="C396" s="71"/>
      <c r="D396" s="71"/>
      <c r="E396" s="71"/>
      <c r="F396" s="71"/>
    </row>
    <row r="397">
      <c r="A397" s="71"/>
      <c r="B397" s="71"/>
      <c r="C397" s="71"/>
      <c r="D397" s="71"/>
      <c r="E397" s="71"/>
      <c r="F397" s="71"/>
    </row>
    <row r="398">
      <c r="A398" s="71"/>
      <c r="B398" s="71"/>
      <c r="C398" s="71"/>
      <c r="D398" s="71"/>
      <c r="E398" s="71"/>
      <c r="F398" s="71"/>
    </row>
    <row r="399">
      <c r="A399" s="71"/>
      <c r="B399" s="71"/>
      <c r="C399" s="71"/>
      <c r="D399" s="71"/>
      <c r="E399" s="71"/>
      <c r="F399" s="71"/>
    </row>
    <row r="400">
      <c r="A400" s="71"/>
      <c r="B400" s="71"/>
      <c r="C400" s="71"/>
      <c r="D400" s="71"/>
      <c r="E400" s="71"/>
      <c r="F400" s="71"/>
    </row>
    <row r="401">
      <c r="A401" s="71"/>
      <c r="B401" s="71"/>
      <c r="C401" s="71"/>
      <c r="D401" s="71"/>
      <c r="E401" s="71"/>
      <c r="F401" s="71"/>
    </row>
    <row r="402">
      <c r="A402" s="71"/>
      <c r="B402" s="71"/>
      <c r="C402" s="71"/>
      <c r="D402" s="71"/>
      <c r="E402" s="71"/>
      <c r="F402" s="71"/>
    </row>
    <row r="403">
      <c r="A403" s="71"/>
      <c r="B403" s="71"/>
      <c r="C403" s="71"/>
      <c r="D403" s="71"/>
      <c r="E403" s="71"/>
      <c r="F403" s="71"/>
    </row>
    <row r="404">
      <c r="A404" s="71"/>
      <c r="B404" s="71"/>
      <c r="C404" s="71"/>
      <c r="D404" s="71"/>
      <c r="E404" s="71"/>
      <c r="F404" s="71"/>
    </row>
    <row r="405">
      <c r="A405" s="71"/>
      <c r="B405" s="71"/>
      <c r="C405" s="71"/>
      <c r="D405" s="71"/>
      <c r="E405" s="71"/>
      <c r="F405" s="71"/>
    </row>
    <row r="406">
      <c r="A406" s="71"/>
      <c r="B406" s="71"/>
      <c r="C406" s="71"/>
      <c r="D406" s="71"/>
      <c r="E406" s="71"/>
      <c r="F406" s="71"/>
    </row>
    <row r="407">
      <c r="A407" s="71"/>
      <c r="B407" s="71"/>
      <c r="C407" s="71"/>
      <c r="D407" s="71"/>
      <c r="E407" s="71"/>
      <c r="F407" s="71"/>
    </row>
    <row r="408">
      <c r="A408" s="71"/>
      <c r="B408" s="71"/>
      <c r="C408" s="71"/>
      <c r="D408" s="71"/>
      <c r="E408" s="71"/>
      <c r="F408" s="71"/>
    </row>
    <row r="409">
      <c r="A409" s="71"/>
      <c r="B409" s="71"/>
      <c r="C409" s="71"/>
      <c r="D409" s="71"/>
      <c r="E409" s="71"/>
      <c r="F409" s="71"/>
    </row>
    <row r="410">
      <c r="A410" s="71"/>
      <c r="B410" s="71"/>
      <c r="C410" s="71"/>
      <c r="D410" s="71"/>
      <c r="E410" s="71"/>
      <c r="F410" s="71"/>
    </row>
    <row r="411">
      <c r="A411" s="71"/>
      <c r="B411" s="71"/>
      <c r="C411" s="71"/>
      <c r="D411" s="71"/>
      <c r="E411" s="71"/>
      <c r="F411" s="71"/>
    </row>
    <row r="412">
      <c r="A412" s="71"/>
      <c r="B412" s="71"/>
      <c r="C412" s="71"/>
      <c r="D412" s="71"/>
      <c r="E412" s="71"/>
      <c r="F412" s="71"/>
    </row>
    <row r="413">
      <c r="A413" s="71"/>
      <c r="B413" s="71"/>
      <c r="C413" s="71"/>
      <c r="D413" s="71"/>
      <c r="E413" s="71"/>
      <c r="F413" s="71"/>
    </row>
    <row r="414">
      <c r="A414" s="71"/>
      <c r="B414" s="71"/>
      <c r="C414" s="71"/>
      <c r="D414" s="71"/>
      <c r="E414" s="71"/>
      <c r="F414" s="71"/>
    </row>
    <row r="415">
      <c r="A415" s="71"/>
      <c r="B415" s="71"/>
      <c r="C415" s="71"/>
      <c r="D415" s="71"/>
      <c r="E415" s="71"/>
      <c r="F415" s="71"/>
    </row>
    <row r="416">
      <c r="A416" s="71"/>
      <c r="B416" s="71"/>
      <c r="C416" s="71"/>
      <c r="D416" s="71"/>
      <c r="E416" s="71"/>
      <c r="F416" s="71"/>
    </row>
    <row r="417">
      <c r="A417" s="71"/>
      <c r="B417" s="71"/>
      <c r="C417" s="71"/>
      <c r="D417" s="71"/>
      <c r="E417" s="71"/>
      <c r="F417" s="71"/>
    </row>
    <row r="418">
      <c r="A418" s="71"/>
      <c r="B418" s="71"/>
      <c r="C418" s="71"/>
      <c r="D418" s="71"/>
      <c r="E418" s="71"/>
      <c r="F418" s="71"/>
    </row>
    <row r="419">
      <c r="A419" s="71"/>
      <c r="B419" s="71"/>
      <c r="C419" s="71"/>
      <c r="D419" s="71"/>
      <c r="E419" s="71"/>
      <c r="F419" s="71"/>
    </row>
    <row r="420">
      <c r="A420" s="71"/>
      <c r="B420" s="71"/>
      <c r="C420" s="71"/>
      <c r="D420" s="71"/>
      <c r="E420" s="71"/>
      <c r="F420" s="71"/>
    </row>
    <row r="421">
      <c r="A421" s="71"/>
      <c r="B421" s="71"/>
      <c r="C421" s="71"/>
      <c r="D421" s="71"/>
      <c r="E421" s="71"/>
      <c r="F421" s="71"/>
    </row>
    <row r="422">
      <c r="A422" s="71"/>
      <c r="B422" s="71"/>
      <c r="C422" s="71"/>
      <c r="D422" s="71"/>
      <c r="E422" s="71"/>
      <c r="F422" s="71"/>
    </row>
    <row r="423">
      <c r="A423" s="71"/>
      <c r="B423" s="71"/>
      <c r="C423" s="71"/>
      <c r="D423" s="71"/>
      <c r="E423" s="71"/>
      <c r="F423" s="71"/>
    </row>
    <row r="424">
      <c r="A424" s="71"/>
      <c r="B424" s="71"/>
      <c r="C424" s="71"/>
      <c r="D424" s="71"/>
      <c r="E424" s="71"/>
      <c r="F424" s="71"/>
    </row>
    <row r="425">
      <c r="A425" s="71"/>
      <c r="B425" s="71"/>
      <c r="C425" s="71"/>
      <c r="D425" s="71"/>
      <c r="E425" s="71"/>
      <c r="F425" s="71"/>
    </row>
    <row r="426">
      <c r="A426" s="71"/>
      <c r="B426" s="71"/>
      <c r="C426" s="71"/>
      <c r="D426" s="71"/>
      <c r="E426" s="71"/>
      <c r="F426" s="71"/>
    </row>
    <row r="427">
      <c r="A427" s="71"/>
      <c r="B427" s="71"/>
      <c r="C427" s="71"/>
      <c r="D427" s="71"/>
      <c r="E427" s="71"/>
      <c r="F427" s="71"/>
    </row>
    <row r="428">
      <c r="A428" s="71"/>
      <c r="B428" s="71"/>
      <c r="C428" s="71"/>
      <c r="D428" s="71"/>
      <c r="E428" s="71"/>
      <c r="F428" s="71"/>
    </row>
    <row r="429">
      <c r="A429" s="71"/>
      <c r="B429" s="71"/>
      <c r="C429" s="71"/>
      <c r="D429" s="71"/>
      <c r="E429" s="71"/>
      <c r="F429" s="71"/>
    </row>
    <row r="430">
      <c r="A430" s="71"/>
      <c r="B430" s="71"/>
      <c r="C430" s="71"/>
      <c r="D430" s="71"/>
      <c r="E430" s="71"/>
      <c r="F430" s="71"/>
    </row>
    <row r="431">
      <c r="A431" s="71"/>
      <c r="B431" s="71"/>
      <c r="C431" s="71"/>
      <c r="D431" s="71"/>
      <c r="E431" s="71"/>
      <c r="F431" s="71"/>
    </row>
    <row r="432">
      <c r="A432" s="71"/>
      <c r="B432" s="71"/>
      <c r="C432" s="71"/>
      <c r="D432" s="71"/>
      <c r="E432" s="71"/>
      <c r="F432" s="71"/>
    </row>
    <row r="433">
      <c r="A433" s="71"/>
      <c r="B433" s="71"/>
      <c r="C433" s="71"/>
      <c r="D433" s="71"/>
      <c r="E433" s="71"/>
      <c r="F433" s="71"/>
    </row>
    <row r="434">
      <c r="A434" s="71"/>
      <c r="B434" s="71"/>
      <c r="C434" s="71"/>
      <c r="D434" s="71"/>
      <c r="E434" s="71"/>
      <c r="F434" s="71"/>
    </row>
    <row r="435">
      <c r="A435" s="71"/>
      <c r="B435" s="71"/>
      <c r="C435" s="71"/>
      <c r="D435" s="71"/>
      <c r="E435" s="71"/>
      <c r="F435" s="71"/>
    </row>
    <row r="436">
      <c r="A436" s="71"/>
      <c r="B436" s="71"/>
      <c r="C436" s="71"/>
      <c r="D436" s="71"/>
      <c r="E436" s="71"/>
      <c r="F436" s="71"/>
    </row>
    <row r="437">
      <c r="A437" s="71"/>
      <c r="B437" s="71"/>
      <c r="C437" s="71"/>
      <c r="D437" s="71"/>
      <c r="E437" s="71"/>
      <c r="F437" s="71"/>
    </row>
    <row r="438">
      <c r="A438" s="71"/>
      <c r="B438" s="71"/>
      <c r="C438" s="71"/>
      <c r="D438" s="71"/>
      <c r="E438" s="71"/>
      <c r="F438" s="71"/>
    </row>
    <row r="439">
      <c r="A439" s="71"/>
      <c r="B439" s="71"/>
      <c r="C439" s="71"/>
      <c r="D439" s="71"/>
      <c r="E439" s="71"/>
      <c r="F439" s="71"/>
    </row>
    <row r="440">
      <c r="A440" s="71"/>
      <c r="B440" s="71"/>
      <c r="C440" s="71"/>
      <c r="D440" s="71"/>
      <c r="E440" s="71"/>
      <c r="F440" s="71"/>
    </row>
    <row r="441">
      <c r="A441" s="71"/>
      <c r="B441" s="71"/>
      <c r="C441" s="71"/>
      <c r="D441" s="71"/>
      <c r="E441" s="71"/>
      <c r="F441" s="71"/>
    </row>
    <row r="442">
      <c r="A442" s="71"/>
      <c r="B442" s="71"/>
      <c r="C442" s="71"/>
      <c r="D442" s="71"/>
      <c r="E442" s="71"/>
      <c r="F442" s="71"/>
    </row>
    <row r="443">
      <c r="A443" s="71"/>
      <c r="B443" s="71"/>
      <c r="C443" s="71"/>
      <c r="D443" s="71"/>
      <c r="E443" s="71"/>
      <c r="F443" s="71"/>
    </row>
    <row r="444">
      <c r="A444" s="71"/>
      <c r="B444" s="71"/>
      <c r="C444" s="71"/>
      <c r="D444" s="71"/>
      <c r="E444" s="71"/>
      <c r="F444" s="71"/>
    </row>
    <row r="445">
      <c r="A445" s="71"/>
      <c r="B445" s="71"/>
      <c r="C445" s="71"/>
      <c r="D445" s="71"/>
      <c r="E445" s="71"/>
      <c r="F445" s="71"/>
    </row>
    <row r="446">
      <c r="A446" s="71"/>
      <c r="B446" s="71"/>
      <c r="C446" s="71"/>
      <c r="D446" s="71"/>
      <c r="E446" s="71"/>
      <c r="F446" s="71"/>
    </row>
    <row r="447">
      <c r="A447" s="71"/>
      <c r="B447" s="71"/>
      <c r="C447" s="71"/>
      <c r="D447" s="71"/>
      <c r="E447" s="71"/>
      <c r="F447" s="71"/>
    </row>
    <row r="448">
      <c r="A448" s="71"/>
      <c r="B448" s="71"/>
      <c r="C448" s="71"/>
      <c r="D448" s="71"/>
      <c r="E448" s="71"/>
      <c r="F448" s="71"/>
    </row>
    <row r="449">
      <c r="A449" s="71"/>
      <c r="B449" s="71"/>
      <c r="C449" s="71"/>
      <c r="D449" s="71"/>
      <c r="E449" s="71"/>
      <c r="F449" s="71"/>
    </row>
    <row r="450">
      <c r="A450" s="71"/>
      <c r="B450" s="71"/>
      <c r="C450" s="71"/>
      <c r="D450" s="71"/>
      <c r="E450" s="71"/>
      <c r="F450" s="71"/>
    </row>
    <row r="451">
      <c r="A451" s="71"/>
      <c r="B451" s="71"/>
      <c r="C451" s="71"/>
      <c r="D451" s="71"/>
      <c r="E451" s="71"/>
      <c r="F451" s="71"/>
    </row>
    <row r="452">
      <c r="A452" s="71"/>
      <c r="B452" s="71"/>
      <c r="C452" s="71"/>
      <c r="D452" s="71"/>
      <c r="E452" s="71"/>
      <c r="F452" s="71"/>
    </row>
    <row r="453">
      <c r="A453" s="71"/>
      <c r="B453" s="71"/>
      <c r="C453" s="71"/>
      <c r="D453" s="71"/>
      <c r="E453" s="71"/>
      <c r="F453" s="71"/>
    </row>
    <row r="454">
      <c r="A454" s="71"/>
      <c r="B454" s="71"/>
      <c r="C454" s="71"/>
      <c r="D454" s="71"/>
      <c r="E454" s="71"/>
      <c r="F454" s="71"/>
    </row>
    <row r="455">
      <c r="A455" s="71"/>
      <c r="B455" s="71"/>
      <c r="C455" s="71"/>
      <c r="D455" s="71"/>
      <c r="E455" s="71"/>
      <c r="F455" s="71"/>
    </row>
    <row r="456">
      <c r="A456" s="71"/>
      <c r="B456" s="71"/>
      <c r="C456" s="71"/>
      <c r="D456" s="71"/>
      <c r="E456" s="71"/>
      <c r="F456" s="71"/>
    </row>
    <row r="457">
      <c r="A457" s="71"/>
      <c r="B457" s="71"/>
      <c r="C457" s="71"/>
      <c r="D457" s="71"/>
      <c r="E457" s="71"/>
      <c r="F457" s="71"/>
    </row>
    <row r="458">
      <c r="A458" s="71"/>
      <c r="B458" s="71"/>
      <c r="C458" s="71"/>
      <c r="D458" s="71"/>
      <c r="E458" s="71"/>
      <c r="F458" s="71"/>
    </row>
    <row r="459">
      <c r="A459" s="71"/>
      <c r="B459" s="71"/>
      <c r="C459" s="71"/>
      <c r="D459" s="71"/>
      <c r="E459" s="71"/>
      <c r="F459" s="71"/>
    </row>
    <row r="460">
      <c r="A460" s="71"/>
      <c r="B460" s="71"/>
      <c r="C460" s="71"/>
      <c r="D460" s="71"/>
      <c r="E460" s="71"/>
      <c r="F460" s="71"/>
    </row>
    <row r="461">
      <c r="A461" s="71"/>
      <c r="B461" s="71"/>
      <c r="C461" s="71"/>
      <c r="D461" s="71"/>
      <c r="E461" s="71"/>
      <c r="F461" s="71"/>
    </row>
    <row r="462">
      <c r="A462" s="71"/>
      <c r="B462" s="71"/>
      <c r="C462" s="71"/>
      <c r="D462" s="71"/>
      <c r="E462" s="71"/>
      <c r="F462" s="71"/>
    </row>
    <row r="463">
      <c r="A463" s="71"/>
      <c r="B463" s="71"/>
      <c r="C463" s="71"/>
      <c r="D463" s="71"/>
      <c r="E463" s="71"/>
      <c r="F463" s="71"/>
    </row>
    <row r="464">
      <c r="A464" s="71"/>
      <c r="B464" s="71"/>
      <c r="C464" s="71"/>
      <c r="D464" s="71"/>
      <c r="E464" s="71"/>
      <c r="F464" s="71"/>
    </row>
    <row r="465">
      <c r="A465" s="71"/>
      <c r="B465" s="71"/>
      <c r="C465" s="71"/>
      <c r="D465" s="71"/>
      <c r="E465" s="71"/>
      <c r="F465" s="71"/>
    </row>
    <row r="466">
      <c r="A466" s="71"/>
      <c r="B466" s="71"/>
      <c r="C466" s="71"/>
      <c r="D466" s="71"/>
      <c r="E466" s="71"/>
      <c r="F466" s="71"/>
    </row>
    <row r="467">
      <c r="A467" s="71"/>
      <c r="B467" s="71"/>
      <c r="C467" s="71"/>
      <c r="D467" s="71"/>
      <c r="E467" s="71"/>
      <c r="F467" s="71"/>
    </row>
    <row r="468">
      <c r="A468" s="71"/>
      <c r="B468" s="71"/>
      <c r="C468" s="71"/>
      <c r="D468" s="71"/>
      <c r="E468" s="71"/>
      <c r="F468" s="71"/>
    </row>
    <row r="469">
      <c r="A469" s="71"/>
      <c r="B469" s="71"/>
      <c r="C469" s="71"/>
      <c r="D469" s="71"/>
      <c r="E469" s="71"/>
      <c r="F469" s="71"/>
    </row>
    <row r="470">
      <c r="A470" s="71"/>
      <c r="B470" s="71"/>
      <c r="C470" s="71"/>
      <c r="D470" s="71"/>
      <c r="E470" s="71"/>
      <c r="F470" s="71"/>
    </row>
    <row r="471">
      <c r="A471" s="71"/>
      <c r="B471" s="71"/>
      <c r="C471" s="71"/>
      <c r="D471" s="71"/>
      <c r="E471" s="71"/>
      <c r="F471" s="71"/>
    </row>
    <row r="472">
      <c r="A472" s="71"/>
      <c r="B472" s="71"/>
      <c r="C472" s="71"/>
      <c r="D472" s="71"/>
      <c r="E472" s="71"/>
      <c r="F472" s="71"/>
    </row>
    <row r="473">
      <c r="A473" s="71"/>
      <c r="B473" s="71"/>
      <c r="C473" s="71"/>
      <c r="D473" s="71"/>
      <c r="E473" s="71"/>
      <c r="F473" s="71"/>
    </row>
    <row r="474">
      <c r="A474" s="71"/>
      <c r="B474" s="71"/>
      <c r="C474" s="71"/>
      <c r="D474" s="71"/>
      <c r="E474" s="71"/>
      <c r="F474" s="71"/>
    </row>
    <row r="475">
      <c r="A475" s="71"/>
      <c r="B475" s="71"/>
      <c r="C475" s="71"/>
      <c r="D475" s="71"/>
      <c r="E475" s="71"/>
      <c r="F475" s="71"/>
    </row>
    <row r="476">
      <c r="A476" s="71"/>
      <c r="B476" s="71"/>
      <c r="C476" s="71"/>
      <c r="D476" s="71"/>
      <c r="E476" s="71"/>
      <c r="F476" s="71"/>
    </row>
    <row r="477">
      <c r="A477" s="71"/>
      <c r="B477" s="71"/>
      <c r="C477" s="71"/>
      <c r="D477" s="71"/>
      <c r="E477" s="71"/>
      <c r="F477" s="71"/>
    </row>
    <row r="478">
      <c r="A478" s="71"/>
      <c r="B478" s="71"/>
      <c r="C478" s="71"/>
      <c r="D478" s="71"/>
      <c r="E478" s="71"/>
      <c r="F478" s="71"/>
    </row>
    <row r="479">
      <c r="A479" s="71"/>
      <c r="B479" s="71"/>
      <c r="C479" s="71"/>
      <c r="D479" s="71"/>
      <c r="E479" s="71"/>
      <c r="F479" s="71"/>
    </row>
    <row r="480">
      <c r="A480" s="71"/>
      <c r="B480" s="71"/>
      <c r="C480" s="71"/>
      <c r="D480" s="71"/>
      <c r="E480" s="71"/>
      <c r="F480" s="71"/>
    </row>
    <row r="481">
      <c r="A481" s="71"/>
      <c r="B481" s="71"/>
      <c r="C481" s="71"/>
      <c r="D481" s="71"/>
      <c r="E481" s="71"/>
      <c r="F481" s="71"/>
    </row>
    <row r="482">
      <c r="A482" s="71"/>
      <c r="B482" s="71"/>
      <c r="C482" s="71"/>
      <c r="D482" s="71"/>
      <c r="E482" s="71"/>
      <c r="F482" s="71"/>
    </row>
    <row r="483">
      <c r="A483" s="71"/>
      <c r="B483" s="71"/>
      <c r="C483" s="71"/>
      <c r="D483" s="71"/>
      <c r="E483" s="71"/>
      <c r="F483" s="71"/>
    </row>
    <row r="484">
      <c r="A484" s="71"/>
      <c r="B484" s="71"/>
      <c r="C484" s="71"/>
      <c r="D484" s="71"/>
      <c r="E484" s="71"/>
      <c r="F484" s="71"/>
    </row>
    <row r="485">
      <c r="A485" s="71"/>
      <c r="B485" s="71"/>
      <c r="C485" s="71"/>
      <c r="D485" s="71"/>
      <c r="E485" s="71"/>
      <c r="F485" s="71"/>
    </row>
    <row r="486">
      <c r="A486" s="71"/>
      <c r="B486" s="71"/>
      <c r="C486" s="71"/>
      <c r="D486" s="71"/>
      <c r="E486" s="71"/>
      <c r="F486" s="71"/>
    </row>
    <row r="487">
      <c r="A487" s="71"/>
      <c r="B487" s="71"/>
      <c r="C487" s="71"/>
      <c r="D487" s="71"/>
      <c r="E487" s="71"/>
      <c r="F487" s="71"/>
    </row>
    <row r="488">
      <c r="A488" s="71"/>
      <c r="B488" s="71"/>
      <c r="C488" s="71"/>
      <c r="D488" s="71"/>
      <c r="E488" s="71"/>
      <c r="F488" s="71"/>
    </row>
    <row r="489">
      <c r="A489" s="71"/>
      <c r="B489" s="71"/>
      <c r="C489" s="71"/>
      <c r="D489" s="71"/>
      <c r="E489" s="71"/>
      <c r="F489" s="71"/>
    </row>
    <row r="490">
      <c r="A490" s="71"/>
      <c r="B490" s="71"/>
      <c r="C490" s="71"/>
      <c r="D490" s="71"/>
      <c r="E490" s="71"/>
      <c r="F490" s="71"/>
    </row>
    <row r="491">
      <c r="A491" s="71"/>
      <c r="B491" s="71"/>
      <c r="C491" s="71"/>
      <c r="D491" s="71"/>
      <c r="E491" s="71"/>
      <c r="F491" s="71"/>
    </row>
    <row r="492">
      <c r="A492" s="71"/>
      <c r="B492" s="71"/>
      <c r="C492" s="71"/>
      <c r="D492" s="71"/>
      <c r="E492" s="71"/>
      <c r="F492" s="71"/>
    </row>
    <row r="493">
      <c r="A493" s="71"/>
      <c r="B493" s="71"/>
      <c r="C493" s="71"/>
      <c r="D493" s="71"/>
      <c r="E493" s="71"/>
      <c r="F493" s="71"/>
    </row>
    <row r="494">
      <c r="A494" s="71"/>
      <c r="B494" s="71"/>
      <c r="C494" s="71"/>
      <c r="D494" s="71"/>
      <c r="E494" s="71"/>
      <c r="F494" s="71"/>
    </row>
    <row r="495">
      <c r="A495" s="71"/>
      <c r="B495" s="71"/>
      <c r="C495" s="71"/>
      <c r="D495" s="71"/>
      <c r="E495" s="71"/>
      <c r="F495" s="71"/>
    </row>
    <row r="496">
      <c r="A496" s="71"/>
      <c r="B496" s="71"/>
      <c r="C496" s="71"/>
      <c r="D496" s="71"/>
      <c r="E496" s="71"/>
      <c r="F496" s="71"/>
    </row>
    <row r="497">
      <c r="A497" s="71"/>
      <c r="B497" s="71"/>
      <c r="C497" s="71"/>
      <c r="D497" s="71"/>
      <c r="E497" s="71"/>
      <c r="F497" s="71"/>
    </row>
    <row r="498">
      <c r="A498" s="71"/>
      <c r="B498" s="71"/>
      <c r="C498" s="71"/>
      <c r="D498" s="71"/>
      <c r="E498" s="71"/>
      <c r="F498" s="71"/>
    </row>
    <row r="499">
      <c r="A499" s="71"/>
      <c r="B499" s="71"/>
      <c r="C499" s="71"/>
      <c r="D499" s="71"/>
      <c r="E499" s="71"/>
      <c r="F499" s="71"/>
    </row>
    <row r="500">
      <c r="A500" s="71"/>
      <c r="B500" s="71"/>
      <c r="C500" s="71"/>
      <c r="D500" s="71"/>
      <c r="E500" s="71"/>
      <c r="F500" s="71"/>
    </row>
    <row r="501">
      <c r="A501" s="71"/>
      <c r="B501" s="71"/>
      <c r="C501" s="71"/>
      <c r="D501" s="71"/>
      <c r="E501" s="71"/>
      <c r="F501" s="71"/>
    </row>
    <row r="502">
      <c r="A502" s="71"/>
      <c r="B502" s="71"/>
      <c r="C502" s="71"/>
      <c r="D502" s="71"/>
      <c r="E502" s="71"/>
      <c r="F502" s="71"/>
    </row>
    <row r="503">
      <c r="A503" s="71"/>
      <c r="B503" s="71"/>
      <c r="C503" s="71"/>
      <c r="D503" s="71"/>
      <c r="E503" s="71"/>
      <c r="F503" s="71"/>
    </row>
    <row r="504">
      <c r="A504" s="71"/>
      <c r="B504" s="71"/>
      <c r="C504" s="71"/>
      <c r="D504" s="71"/>
      <c r="E504" s="71"/>
      <c r="F504" s="71"/>
    </row>
    <row r="505">
      <c r="A505" s="71"/>
      <c r="B505" s="71"/>
      <c r="C505" s="71"/>
      <c r="D505" s="71"/>
      <c r="E505" s="71"/>
      <c r="F505" s="71"/>
    </row>
    <row r="506">
      <c r="A506" s="71"/>
      <c r="B506" s="71"/>
      <c r="C506" s="71"/>
      <c r="D506" s="71"/>
      <c r="E506" s="71"/>
      <c r="F506" s="71"/>
    </row>
    <row r="507">
      <c r="A507" s="71"/>
      <c r="B507" s="71"/>
      <c r="C507" s="71"/>
      <c r="D507" s="71"/>
      <c r="E507" s="71"/>
      <c r="F507" s="71"/>
    </row>
    <row r="508">
      <c r="A508" s="71"/>
      <c r="B508" s="71"/>
      <c r="C508" s="71"/>
      <c r="D508" s="71"/>
      <c r="E508" s="71"/>
      <c r="F508" s="71"/>
    </row>
    <row r="509">
      <c r="A509" s="71"/>
      <c r="B509" s="71"/>
      <c r="C509" s="71"/>
      <c r="D509" s="71"/>
      <c r="E509" s="71"/>
      <c r="F509" s="71"/>
    </row>
    <row r="510">
      <c r="A510" s="71"/>
      <c r="B510" s="71"/>
      <c r="C510" s="71"/>
      <c r="D510" s="71"/>
      <c r="E510" s="71"/>
      <c r="F510" s="71"/>
    </row>
    <row r="511">
      <c r="A511" s="71"/>
      <c r="B511" s="71"/>
      <c r="C511" s="71"/>
      <c r="D511" s="71"/>
      <c r="E511" s="71"/>
      <c r="F511" s="71"/>
    </row>
    <row r="512">
      <c r="A512" s="71"/>
      <c r="B512" s="71"/>
      <c r="C512" s="71"/>
      <c r="D512" s="71"/>
      <c r="E512" s="71"/>
      <c r="F512" s="71"/>
    </row>
    <row r="513">
      <c r="A513" s="71"/>
      <c r="B513" s="71"/>
      <c r="C513" s="71"/>
      <c r="D513" s="71"/>
      <c r="E513" s="71"/>
      <c r="F513" s="71"/>
    </row>
    <row r="514">
      <c r="A514" s="71"/>
      <c r="B514" s="71"/>
      <c r="C514" s="71"/>
      <c r="D514" s="71"/>
      <c r="E514" s="71"/>
      <c r="F514" s="71"/>
    </row>
    <row r="515">
      <c r="A515" s="71"/>
      <c r="B515" s="71"/>
      <c r="C515" s="71"/>
      <c r="D515" s="71"/>
      <c r="E515" s="71"/>
      <c r="F515" s="71"/>
    </row>
    <row r="516">
      <c r="A516" s="71"/>
      <c r="B516" s="71"/>
      <c r="C516" s="71"/>
      <c r="D516" s="71"/>
      <c r="E516" s="71"/>
      <c r="F516" s="71"/>
    </row>
    <row r="517">
      <c r="A517" s="71"/>
      <c r="B517" s="71"/>
      <c r="C517" s="71"/>
      <c r="D517" s="71"/>
      <c r="E517" s="71"/>
      <c r="F517" s="71"/>
    </row>
    <row r="518">
      <c r="A518" s="71"/>
      <c r="B518" s="71"/>
      <c r="C518" s="71"/>
      <c r="D518" s="71"/>
      <c r="E518" s="71"/>
      <c r="F518" s="71"/>
    </row>
    <row r="519">
      <c r="A519" s="71"/>
      <c r="B519" s="71"/>
      <c r="C519" s="71"/>
      <c r="D519" s="71"/>
      <c r="E519" s="71"/>
      <c r="F519" s="71"/>
    </row>
    <row r="520">
      <c r="A520" s="71"/>
      <c r="B520" s="71"/>
      <c r="C520" s="71"/>
      <c r="D520" s="71"/>
      <c r="E520" s="71"/>
      <c r="F520" s="71"/>
    </row>
    <row r="521">
      <c r="A521" s="71"/>
      <c r="B521" s="71"/>
      <c r="C521" s="71"/>
      <c r="D521" s="71"/>
      <c r="E521" s="71"/>
      <c r="F521" s="71"/>
    </row>
    <row r="522">
      <c r="A522" s="71"/>
      <c r="B522" s="71"/>
      <c r="C522" s="71"/>
      <c r="D522" s="71"/>
      <c r="E522" s="71"/>
      <c r="F522" s="71"/>
    </row>
    <row r="523">
      <c r="A523" s="71"/>
      <c r="B523" s="71"/>
      <c r="C523" s="71"/>
      <c r="D523" s="71"/>
      <c r="E523" s="71"/>
      <c r="F523" s="71"/>
    </row>
    <row r="524">
      <c r="A524" s="71"/>
      <c r="B524" s="71"/>
      <c r="C524" s="71"/>
      <c r="D524" s="71"/>
      <c r="E524" s="71"/>
      <c r="F524" s="71"/>
    </row>
    <row r="525">
      <c r="A525" s="71"/>
      <c r="B525" s="71"/>
      <c r="C525" s="71"/>
      <c r="D525" s="71"/>
      <c r="E525" s="71"/>
      <c r="F525" s="71"/>
    </row>
    <row r="526">
      <c r="A526" s="71"/>
      <c r="B526" s="71"/>
      <c r="C526" s="71"/>
      <c r="D526" s="71"/>
      <c r="E526" s="71"/>
      <c r="F526" s="71"/>
    </row>
    <row r="527">
      <c r="A527" s="71"/>
      <c r="B527" s="71"/>
      <c r="C527" s="71"/>
      <c r="D527" s="71"/>
      <c r="E527" s="71"/>
      <c r="F527" s="71"/>
    </row>
    <row r="528">
      <c r="A528" s="71"/>
      <c r="B528" s="71"/>
      <c r="C528" s="71"/>
      <c r="D528" s="71"/>
      <c r="E528" s="71"/>
      <c r="F528" s="71"/>
    </row>
    <row r="529">
      <c r="A529" s="71"/>
      <c r="B529" s="71"/>
      <c r="C529" s="71"/>
      <c r="D529" s="71"/>
      <c r="E529" s="71"/>
      <c r="F529" s="71"/>
    </row>
    <row r="530">
      <c r="A530" s="71"/>
      <c r="B530" s="71"/>
      <c r="C530" s="71"/>
      <c r="D530" s="71"/>
      <c r="E530" s="71"/>
      <c r="F530" s="71"/>
    </row>
    <row r="531">
      <c r="A531" s="71"/>
      <c r="B531" s="71"/>
      <c r="C531" s="71"/>
      <c r="D531" s="71"/>
      <c r="E531" s="71"/>
      <c r="F531" s="71"/>
    </row>
    <row r="532">
      <c r="A532" s="71"/>
      <c r="B532" s="71"/>
      <c r="C532" s="71"/>
      <c r="D532" s="71"/>
      <c r="E532" s="71"/>
      <c r="F532" s="71"/>
    </row>
    <row r="533">
      <c r="A533" s="71"/>
      <c r="B533" s="71"/>
      <c r="C533" s="71"/>
      <c r="D533" s="71"/>
      <c r="E533" s="71"/>
      <c r="F533" s="71"/>
    </row>
    <row r="534">
      <c r="A534" s="71"/>
      <c r="B534" s="71"/>
      <c r="C534" s="71"/>
      <c r="D534" s="71"/>
      <c r="E534" s="71"/>
      <c r="F534" s="71"/>
    </row>
    <row r="535">
      <c r="A535" s="71"/>
      <c r="B535" s="71"/>
      <c r="C535" s="71"/>
      <c r="D535" s="71"/>
      <c r="E535" s="71"/>
      <c r="F535" s="71"/>
    </row>
    <row r="536">
      <c r="A536" s="71"/>
      <c r="B536" s="71"/>
      <c r="C536" s="71"/>
      <c r="D536" s="71"/>
      <c r="E536" s="71"/>
      <c r="F536" s="71"/>
    </row>
    <row r="537">
      <c r="A537" s="71"/>
      <c r="B537" s="71"/>
      <c r="C537" s="71"/>
      <c r="D537" s="71"/>
      <c r="E537" s="71"/>
      <c r="F537" s="71"/>
    </row>
    <row r="538">
      <c r="A538" s="71"/>
      <c r="B538" s="71"/>
      <c r="C538" s="71"/>
      <c r="D538" s="71"/>
      <c r="E538" s="71"/>
      <c r="F538" s="71"/>
    </row>
    <row r="539">
      <c r="A539" s="71"/>
      <c r="B539" s="71"/>
      <c r="C539" s="71"/>
      <c r="D539" s="71"/>
      <c r="E539" s="71"/>
      <c r="F539" s="71"/>
    </row>
    <row r="540">
      <c r="A540" s="71"/>
      <c r="B540" s="71"/>
      <c r="C540" s="71"/>
      <c r="D540" s="71"/>
      <c r="E540" s="71"/>
      <c r="F540" s="71"/>
    </row>
    <row r="541">
      <c r="A541" s="71"/>
      <c r="B541" s="71"/>
      <c r="C541" s="71"/>
      <c r="D541" s="71"/>
      <c r="E541" s="71"/>
      <c r="F541" s="71"/>
    </row>
    <row r="542">
      <c r="A542" s="71"/>
      <c r="B542" s="71"/>
      <c r="C542" s="71"/>
      <c r="D542" s="71"/>
      <c r="E542" s="71"/>
      <c r="F542" s="71"/>
    </row>
    <row r="543">
      <c r="A543" s="71"/>
      <c r="B543" s="71"/>
      <c r="C543" s="71"/>
      <c r="D543" s="71"/>
      <c r="E543" s="71"/>
      <c r="F543" s="71"/>
    </row>
    <row r="544">
      <c r="A544" s="71"/>
      <c r="B544" s="71"/>
      <c r="C544" s="71"/>
      <c r="D544" s="71"/>
      <c r="E544" s="71"/>
      <c r="F544" s="71"/>
    </row>
    <row r="545">
      <c r="A545" s="71"/>
      <c r="B545" s="71"/>
      <c r="C545" s="71"/>
      <c r="D545" s="71"/>
      <c r="E545" s="71"/>
      <c r="F545" s="71"/>
    </row>
    <row r="546">
      <c r="A546" s="71"/>
      <c r="B546" s="71"/>
      <c r="C546" s="71"/>
      <c r="D546" s="71"/>
      <c r="E546" s="71"/>
      <c r="F546" s="71"/>
    </row>
    <row r="547">
      <c r="A547" s="71"/>
      <c r="B547" s="71"/>
      <c r="C547" s="71"/>
      <c r="D547" s="71"/>
      <c r="E547" s="71"/>
      <c r="F547" s="71"/>
    </row>
    <row r="548">
      <c r="A548" s="71"/>
      <c r="B548" s="71"/>
      <c r="C548" s="71"/>
      <c r="D548" s="71"/>
      <c r="E548" s="71"/>
      <c r="F548" s="71"/>
    </row>
    <row r="549">
      <c r="A549" s="71"/>
      <c r="B549" s="71"/>
      <c r="C549" s="71"/>
      <c r="D549" s="71"/>
      <c r="E549" s="71"/>
      <c r="F549" s="71"/>
    </row>
    <row r="550">
      <c r="A550" s="71"/>
      <c r="B550" s="71"/>
      <c r="C550" s="71"/>
      <c r="D550" s="71"/>
      <c r="E550" s="71"/>
      <c r="F550" s="71"/>
    </row>
    <row r="551">
      <c r="A551" s="71"/>
      <c r="B551" s="71"/>
      <c r="C551" s="71"/>
      <c r="D551" s="71"/>
      <c r="E551" s="71"/>
      <c r="F551" s="71"/>
    </row>
    <row r="552">
      <c r="A552" s="71"/>
      <c r="B552" s="71"/>
      <c r="C552" s="71"/>
      <c r="D552" s="71"/>
      <c r="E552" s="71"/>
      <c r="F552" s="71"/>
    </row>
    <row r="553">
      <c r="A553" s="71"/>
      <c r="B553" s="71"/>
      <c r="C553" s="71"/>
      <c r="D553" s="71"/>
      <c r="E553" s="71"/>
      <c r="F553" s="71"/>
    </row>
    <row r="554">
      <c r="A554" s="71"/>
      <c r="B554" s="71"/>
      <c r="C554" s="71"/>
      <c r="D554" s="71"/>
      <c r="E554" s="71"/>
      <c r="F554" s="71"/>
    </row>
    <row r="555">
      <c r="A555" s="71"/>
      <c r="B555" s="71"/>
      <c r="C555" s="71"/>
      <c r="D555" s="71"/>
      <c r="E555" s="71"/>
      <c r="F555" s="71"/>
    </row>
    <row r="556">
      <c r="A556" s="71"/>
      <c r="B556" s="71"/>
      <c r="C556" s="71"/>
      <c r="D556" s="71"/>
      <c r="E556" s="71"/>
      <c r="F556" s="71"/>
    </row>
    <row r="557">
      <c r="A557" s="71"/>
      <c r="B557" s="71"/>
      <c r="C557" s="71"/>
      <c r="D557" s="71"/>
      <c r="E557" s="71"/>
      <c r="F557" s="71"/>
    </row>
    <row r="558">
      <c r="A558" s="71"/>
      <c r="B558" s="71"/>
      <c r="C558" s="71"/>
      <c r="D558" s="71"/>
      <c r="E558" s="71"/>
      <c r="F558" s="71"/>
    </row>
    <row r="559">
      <c r="A559" s="71"/>
      <c r="B559" s="71"/>
      <c r="C559" s="71"/>
      <c r="D559" s="71"/>
      <c r="E559" s="71"/>
      <c r="F559" s="71"/>
    </row>
    <row r="560">
      <c r="A560" s="71"/>
      <c r="B560" s="71"/>
      <c r="C560" s="71"/>
      <c r="D560" s="71"/>
      <c r="E560" s="71"/>
      <c r="F560" s="71"/>
    </row>
    <row r="561">
      <c r="A561" s="71"/>
      <c r="B561" s="71"/>
      <c r="C561" s="71"/>
      <c r="D561" s="71"/>
      <c r="E561" s="71"/>
      <c r="F561" s="71"/>
    </row>
    <row r="562">
      <c r="A562" s="71"/>
      <c r="B562" s="71"/>
      <c r="C562" s="71"/>
      <c r="D562" s="71"/>
      <c r="E562" s="71"/>
      <c r="F562" s="71"/>
    </row>
    <row r="563">
      <c r="A563" s="71"/>
      <c r="B563" s="71"/>
      <c r="C563" s="71"/>
      <c r="D563" s="71"/>
      <c r="E563" s="71"/>
      <c r="F563" s="71"/>
    </row>
    <row r="564">
      <c r="A564" s="71"/>
      <c r="B564" s="71"/>
      <c r="C564" s="71"/>
      <c r="D564" s="71"/>
      <c r="E564" s="71"/>
      <c r="F564" s="71"/>
    </row>
    <row r="565">
      <c r="A565" s="71"/>
      <c r="B565" s="71"/>
      <c r="C565" s="71"/>
      <c r="D565" s="71"/>
      <c r="E565" s="71"/>
      <c r="F565" s="71"/>
    </row>
    <row r="566">
      <c r="A566" s="71"/>
      <c r="B566" s="71"/>
      <c r="C566" s="71"/>
      <c r="D566" s="71"/>
      <c r="E566" s="71"/>
      <c r="F566" s="71"/>
    </row>
    <row r="567">
      <c r="A567" s="71"/>
      <c r="B567" s="71"/>
      <c r="C567" s="71"/>
      <c r="D567" s="71"/>
      <c r="E567" s="71"/>
      <c r="F567" s="71"/>
    </row>
    <row r="568">
      <c r="A568" s="71"/>
      <c r="B568" s="71"/>
      <c r="C568" s="71"/>
      <c r="D568" s="71"/>
      <c r="E568" s="71"/>
      <c r="F568" s="71"/>
    </row>
    <row r="569">
      <c r="A569" s="71"/>
      <c r="B569" s="71"/>
      <c r="C569" s="71"/>
      <c r="D569" s="71"/>
      <c r="E569" s="71"/>
      <c r="F569" s="71"/>
    </row>
    <row r="570">
      <c r="A570" s="71"/>
      <c r="B570" s="71"/>
      <c r="C570" s="71"/>
      <c r="D570" s="71"/>
      <c r="E570" s="71"/>
      <c r="F570" s="71"/>
    </row>
    <row r="571">
      <c r="A571" s="71"/>
      <c r="B571" s="71"/>
      <c r="C571" s="71"/>
      <c r="D571" s="71"/>
      <c r="E571" s="71"/>
      <c r="F571" s="71"/>
    </row>
    <row r="572">
      <c r="A572" s="71"/>
      <c r="B572" s="71"/>
      <c r="C572" s="71"/>
      <c r="D572" s="71"/>
      <c r="E572" s="71"/>
      <c r="F572" s="71"/>
    </row>
    <row r="573">
      <c r="A573" s="71"/>
      <c r="B573" s="71"/>
      <c r="C573" s="71"/>
      <c r="D573" s="71"/>
      <c r="E573" s="71"/>
      <c r="F573" s="71"/>
    </row>
    <row r="574">
      <c r="A574" s="71"/>
      <c r="B574" s="71"/>
      <c r="C574" s="71"/>
      <c r="D574" s="71"/>
      <c r="E574" s="71"/>
      <c r="F574" s="71"/>
    </row>
    <row r="575">
      <c r="A575" s="71"/>
      <c r="B575" s="71"/>
      <c r="C575" s="71"/>
      <c r="D575" s="71"/>
      <c r="E575" s="71"/>
      <c r="F575" s="71"/>
    </row>
    <row r="576">
      <c r="A576" s="71"/>
      <c r="B576" s="71"/>
      <c r="C576" s="71"/>
      <c r="D576" s="71"/>
      <c r="E576" s="71"/>
      <c r="F576" s="71"/>
    </row>
    <row r="577">
      <c r="A577" s="71"/>
      <c r="B577" s="71"/>
      <c r="C577" s="71"/>
      <c r="D577" s="71"/>
      <c r="E577" s="71"/>
      <c r="F577" s="71"/>
    </row>
    <row r="578">
      <c r="A578" s="71"/>
      <c r="B578" s="71"/>
      <c r="C578" s="71"/>
      <c r="D578" s="71"/>
      <c r="E578" s="71"/>
      <c r="F578" s="71"/>
    </row>
    <row r="579">
      <c r="A579" s="71"/>
      <c r="B579" s="71"/>
      <c r="C579" s="71"/>
      <c r="D579" s="71"/>
      <c r="E579" s="71"/>
      <c r="F579" s="71"/>
    </row>
    <row r="580">
      <c r="A580" s="71"/>
      <c r="B580" s="71"/>
      <c r="C580" s="71"/>
      <c r="D580" s="71"/>
      <c r="E580" s="71"/>
      <c r="F580" s="71"/>
    </row>
    <row r="581">
      <c r="A581" s="71"/>
      <c r="B581" s="71"/>
      <c r="C581" s="71"/>
      <c r="D581" s="71"/>
      <c r="E581" s="71"/>
      <c r="F581" s="71"/>
    </row>
    <row r="582">
      <c r="A582" s="71"/>
      <c r="B582" s="71"/>
      <c r="C582" s="71"/>
      <c r="D582" s="71"/>
      <c r="E582" s="71"/>
      <c r="F582" s="71"/>
    </row>
    <row r="583">
      <c r="A583" s="71"/>
      <c r="B583" s="71"/>
      <c r="C583" s="71"/>
      <c r="D583" s="71"/>
      <c r="E583" s="71"/>
      <c r="F583" s="71"/>
    </row>
    <row r="584">
      <c r="A584" s="71"/>
      <c r="B584" s="71"/>
      <c r="C584" s="71"/>
      <c r="D584" s="71"/>
      <c r="E584" s="71"/>
      <c r="F584" s="71"/>
    </row>
    <row r="585">
      <c r="A585" s="71"/>
      <c r="B585" s="71"/>
      <c r="C585" s="71"/>
      <c r="D585" s="71"/>
      <c r="E585" s="71"/>
      <c r="F585" s="71"/>
    </row>
    <row r="586">
      <c r="A586" s="71"/>
      <c r="B586" s="71"/>
      <c r="C586" s="71"/>
      <c r="D586" s="71"/>
      <c r="E586" s="71"/>
      <c r="F586" s="71"/>
    </row>
    <row r="587">
      <c r="A587" s="71"/>
      <c r="B587" s="71"/>
      <c r="C587" s="71"/>
      <c r="D587" s="71"/>
      <c r="E587" s="71"/>
      <c r="F587" s="71"/>
    </row>
    <row r="588">
      <c r="A588" s="71"/>
      <c r="B588" s="71"/>
      <c r="C588" s="71"/>
      <c r="D588" s="71"/>
      <c r="E588" s="71"/>
      <c r="F588" s="71"/>
    </row>
    <row r="589">
      <c r="A589" s="71"/>
      <c r="B589" s="71"/>
      <c r="C589" s="71"/>
      <c r="D589" s="71"/>
      <c r="E589" s="71"/>
      <c r="F589" s="71"/>
    </row>
    <row r="590">
      <c r="A590" s="71"/>
      <c r="B590" s="71"/>
      <c r="C590" s="71"/>
      <c r="D590" s="71"/>
      <c r="E590" s="71"/>
      <c r="F590" s="71"/>
    </row>
    <row r="591">
      <c r="A591" s="71"/>
      <c r="B591" s="71"/>
      <c r="C591" s="71"/>
      <c r="D591" s="71"/>
      <c r="E591" s="71"/>
      <c r="F591" s="71"/>
    </row>
    <row r="592">
      <c r="A592" s="71"/>
      <c r="B592" s="71"/>
      <c r="C592" s="71"/>
      <c r="D592" s="71"/>
      <c r="E592" s="71"/>
      <c r="F592" s="71"/>
    </row>
    <row r="593">
      <c r="A593" s="71"/>
      <c r="B593" s="71"/>
      <c r="C593" s="71"/>
      <c r="D593" s="71"/>
      <c r="E593" s="71"/>
      <c r="F593" s="71"/>
    </row>
    <row r="594">
      <c r="A594" s="71"/>
      <c r="B594" s="71"/>
      <c r="C594" s="71"/>
      <c r="D594" s="71"/>
      <c r="E594" s="71"/>
      <c r="F594" s="71"/>
    </row>
    <row r="595">
      <c r="A595" s="71"/>
      <c r="B595" s="71"/>
      <c r="C595" s="71"/>
      <c r="D595" s="71"/>
      <c r="E595" s="71"/>
      <c r="F595" s="71"/>
    </row>
    <row r="596">
      <c r="A596" s="71"/>
      <c r="B596" s="71"/>
      <c r="C596" s="71"/>
      <c r="D596" s="71"/>
      <c r="E596" s="71"/>
      <c r="F596" s="71"/>
    </row>
    <row r="597">
      <c r="A597" s="71"/>
      <c r="B597" s="71"/>
      <c r="C597" s="71"/>
      <c r="D597" s="71"/>
      <c r="E597" s="71"/>
      <c r="F597" s="71"/>
    </row>
    <row r="598">
      <c r="A598" s="71"/>
      <c r="B598" s="71"/>
      <c r="C598" s="71"/>
      <c r="D598" s="71"/>
      <c r="E598" s="71"/>
      <c r="F598" s="71"/>
    </row>
    <row r="599">
      <c r="A599" s="71"/>
      <c r="B599" s="71"/>
      <c r="C599" s="71"/>
      <c r="D599" s="71"/>
      <c r="E599" s="71"/>
      <c r="F599" s="71"/>
    </row>
    <row r="600">
      <c r="A600" s="71"/>
      <c r="B600" s="71"/>
      <c r="C600" s="71"/>
      <c r="D600" s="71"/>
      <c r="E600" s="71"/>
      <c r="F600" s="71"/>
    </row>
    <row r="601">
      <c r="A601" s="71"/>
      <c r="B601" s="71"/>
      <c r="C601" s="71"/>
      <c r="D601" s="71"/>
      <c r="E601" s="71"/>
      <c r="F601" s="71"/>
    </row>
    <row r="602">
      <c r="A602" s="71"/>
      <c r="B602" s="71"/>
      <c r="C602" s="71"/>
      <c r="D602" s="71"/>
      <c r="E602" s="71"/>
      <c r="F602" s="71"/>
    </row>
    <row r="603">
      <c r="A603" s="71"/>
      <c r="B603" s="71"/>
      <c r="C603" s="71"/>
      <c r="D603" s="71"/>
      <c r="E603" s="71"/>
      <c r="F603" s="71"/>
    </row>
    <row r="604">
      <c r="A604" s="71"/>
      <c r="B604" s="71"/>
      <c r="C604" s="71"/>
      <c r="D604" s="71"/>
      <c r="E604" s="71"/>
      <c r="F604" s="71"/>
    </row>
    <row r="605">
      <c r="A605" s="71"/>
      <c r="B605" s="71"/>
      <c r="C605" s="71"/>
      <c r="D605" s="71"/>
      <c r="E605" s="71"/>
      <c r="F605" s="71"/>
    </row>
    <row r="606">
      <c r="A606" s="71"/>
      <c r="B606" s="71"/>
      <c r="C606" s="71"/>
      <c r="D606" s="71"/>
      <c r="E606" s="71"/>
      <c r="F606" s="71"/>
    </row>
    <row r="607">
      <c r="A607" s="71"/>
      <c r="B607" s="71"/>
      <c r="C607" s="71"/>
      <c r="D607" s="71"/>
      <c r="E607" s="71"/>
      <c r="F607" s="71"/>
    </row>
    <row r="608">
      <c r="A608" s="71"/>
      <c r="B608" s="71"/>
      <c r="C608" s="71"/>
      <c r="D608" s="71"/>
      <c r="E608" s="71"/>
      <c r="F608" s="71"/>
    </row>
    <row r="609">
      <c r="A609" s="71"/>
      <c r="B609" s="71"/>
      <c r="C609" s="71"/>
      <c r="D609" s="71"/>
      <c r="E609" s="71"/>
      <c r="F609" s="71"/>
    </row>
    <row r="610">
      <c r="A610" s="71"/>
      <c r="B610" s="71"/>
      <c r="C610" s="71"/>
      <c r="D610" s="71"/>
      <c r="E610" s="71"/>
      <c r="F610" s="71"/>
    </row>
    <row r="611">
      <c r="A611" s="71"/>
      <c r="B611" s="71"/>
      <c r="C611" s="71"/>
      <c r="D611" s="71"/>
      <c r="E611" s="71"/>
      <c r="F611" s="71"/>
    </row>
    <row r="612">
      <c r="A612" s="71"/>
      <c r="B612" s="71"/>
      <c r="C612" s="71"/>
      <c r="D612" s="71"/>
      <c r="E612" s="71"/>
      <c r="F612" s="71"/>
    </row>
    <row r="613">
      <c r="A613" s="71"/>
      <c r="B613" s="71"/>
      <c r="C613" s="71"/>
      <c r="D613" s="71"/>
      <c r="E613" s="71"/>
      <c r="F613" s="71"/>
    </row>
    <row r="614">
      <c r="A614" s="71"/>
      <c r="B614" s="71"/>
      <c r="C614" s="71"/>
      <c r="D614" s="71"/>
      <c r="E614" s="71"/>
      <c r="F614" s="71"/>
    </row>
    <row r="615">
      <c r="A615" s="71"/>
      <c r="B615" s="71"/>
      <c r="C615" s="71"/>
      <c r="D615" s="71"/>
      <c r="E615" s="71"/>
      <c r="F615" s="71"/>
    </row>
    <row r="616">
      <c r="A616" s="71"/>
      <c r="B616" s="71"/>
      <c r="C616" s="71"/>
      <c r="D616" s="71"/>
      <c r="E616" s="71"/>
      <c r="F616" s="71"/>
    </row>
    <row r="617">
      <c r="A617" s="71"/>
      <c r="B617" s="71"/>
      <c r="C617" s="71"/>
      <c r="D617" s="71"/>
      <c r="E617" s="71"/>
      <c r="F617" s="71"/>
    </row>
    <row r="618">
      <c r="A618" s="71"/>
      <c r="B618" s="71"/>
      <c r="C618" s="71"/>
      <c r="D618" s="71"/>
      <c r="E618" s="71"/>
      <c r="F618" s="71"/>
    </row>
    <row r="619">
      <c r="A619" s="71"/>
      <c r="B619" s="71"/>
      <c r="C619" s="71"/>
      <c r="D619" s="71"/>
      <c r="E619" s="71"/>
      <c r="F619" s="71"/>
    </row>
    <row r="620">
      <c r="A620" s="71"/>
      <c r="B620" s="71"/>
      <c r="C620" s="71"/>
      <c r="D620" s="71"/>
      <c r="E620" s="71"/>
      <c r="F620" s="71"/>
    </row>
    <row r="621">
      <c r="A621" s="71"/>
      <c r="B621" s="71"/>
      <c r="C621" s="71"/>
      <c r="D621" s="71"/>
      <c r="E621" s="71"/>
      <c r="F621" s="71"/>
    </row>
    <row r="622">
      <c r="A622" s="71"/>
      <c r="B622" s="71"/>
      <c r="C622" s="71"/>
      <c r="D622" s="71"/>
      <c r="E622" s="71"/>
      <c r="F622" s="71"/>
    </row>
    <row r="623">
      <c r="A623" s="71"/>
      <c r="B623" s="71"/>
      <c r="C623" s="71"/>
      <c r="D623" s="71"/>
      <c r="E623" s="71"/>
      <c r="F623" s="71"/>
    </row>
    <row r="624">
      <c r="A624" s="71"/>
      <c r="B624" s="71"/>
      <c r="C624" s="71"/>
      <c r="D624" s="71"/>
      <c r="E624" s="71"/>
      <c r="F624" s="71"/>
    </row>
    <row r="625">
      <c r="A625" s="71"/>
      <c r="B625" s="71"/>
      <c r="C625" s="71"/>
      <c r="D625" s="71"/>
      <c r="E625" s="71"/>
      <c r="F625" s="71"/>
    </row>
    <row r="626">
      <c r="A626" s="71"/>
      <c r="B626" s="71"/>
      <c r="C626" s="71"/>
      <c r="D626" s="71"/>
      <c r="E626" s="71"/>
      <c r="F626" s="71"/>
    </row>
    <row r="627">
      <c r="A627" s="71"/>
      <c r="B627" s="71"/>
      <c r="C627" s="71"/>
      <c r="D627" s="71"/>
      <c r="E627" s="71"/>
      <c r="F627" s="71"/>
    </row>
    <row r="628">
      <c r="A628" s="71"/>
      <c r="B628" s="71"/>
      <c r="C628" s="71"/>
      <c r="D628" s="71"/>
      <c r="E628" s="71"/>
      <c r="F628" s="71"/>
    </row>
    <row r="629">
      <c r="A629" s="71"/>
      <c r="B629" s="71"/>
      <c r="C629" s="71"/>
      <c r="D629" s="71"/>
      <c r="E629" s="71"/>
      <c r="F629" s="71"/>
    </row>
    <row r="630">
      <c r="A630" s="71"/>
      <c r="B630" s="71"/>
      <c r="C630" s="71"/>
      <c r="D630" s="71"/>
      <c r="E630" s="71"/>
      <c r="F630" s="71"/>
    </row>
    <row r="631">
      <c r="A631" s="71"/>
      <c r="B631" s="71"/>
      <c r="C631" s="71"/>
      <c r="D631" s="71"/>
      <c r="E631" s="71"/>
      <c r="F631" s="71"/>
    </row>
    <row r="632">
      <c r="A632" s="71"/>
      <c r="B632" s="71"/>
      <c r="C632" s="71"/>
      <c r="D632" s="71"/>
      <c r="E632" s="71"/>
      <c r="F632" s="71"/>
    </row>
    <row r="633">
      <c r="A633" s="71"/>
      <c r="B633" s="71"/>
      <c r="C633" s="71"/>
      <c r="D633" s="71"/>
      <c r="E633" s="71"/>
      <c r="F633" s="71"/>
    </row>
    <row r="634">
      <c r="A634" s="71"/>
      <c r="B634" s="71"/>
      <c r="C634" s="71"/>
      <c r="D634" s="71"/>
      <c r="E634" s="71"/>
      <c r="F634" s="71"/>
    </row>
    <row r="635">
      <c r="A635" s="71"/>
      <c r="B635" s="71"/>
      <c r="C635" s="71"/>
      <c r="D635" s="71"/>
      <c r="E635" s="71"/>
      <c r="F635" s="71"/>
    </row>
    <row r="636">
      <c r="A636" s="71"/>
      <c r="B636" s="71"/>
      <c r="C636" s="71"/>
      <c r="D636" s="71"/>
      <c r="E636" s="71"/>
      <c r="F636" s="71"/>
    </row>
    <row r="637">
      <c r="A637" s="71"/>
      <c r="B637" s="71"/>
      <c r="C637" s="71"/>
      <c r="D637" s="71"/>
      <c r="E637" s="71"/>
      <c r="F637" s="71"/>
    </row>
    <row r="638">
      <c r="A638" s="71"/>
      <c r="B638" s="71"/>
      <c r="C638" s="71"/>
      <c r="D638" s="71"/>
      <c r="E638" s="71"/>
      <c r="F638" s="71"/>
    </row>
    <row r="639">
      <c r="A639" s="71"/>
      <c r="B639" s="71"/>
      <c r="C639" s="71"/>
      <c r="D639" s="71"/>
      <c r="E639" s="71"/>
      <c r="F639" s="71"/>
    </row>
    <row r="640">
      <c r="A640" s="71"/>
      <c r="B640" s="71"/>
      <c r="C640" s="71"/>
      <c r="D640" s="71"/>
      <c r="E640" s="71"/>
      <c r="F640" s="71"/>
    </row>
    <row r="641">
      <c r="A641" s="71"/>
      <c r="B641" s="71"/>
      <c r="C641" s="71"/>
      <c r="D641" s="71"/>
      <c r="E641" s="71"/>
      <c r="F641" s="71"/>
    </row>
    <row r="642">
      <c r="A642" s="71"/>
      <c r="B642" s="71"/>
      <c r="C642" s="71"/>
      <c r="D642" s="71"/>
      <c r="E642" s="71"/>
      <c r="F642" s="71"/>
    </row>
    <row r="643">
      <c r="A643" s="71"/>
      <c r="B643" s="71"/>
      <c r="C643" s="71"/>
      <c r="D643" s="71"/>
      <c r="E643" s="71"/>
      <c r="F643" s="71"/>
    </row>
    <row r="644">
      <c r="A644" s="71"/>
      <c r="B644" s="71"/>
      <c r="C644" s="71"/>
      <c r="D644" s="71"/>
      <c r="E644" s="71"/>
      <c r="F644" s="71"/>
    </row>
    <row r="645">
      <c r="A645" s="71"/>
      <c r="B645" s="71"/>
      <c r="C645" s="71"/>
      <c r="D645" s="71"/>
      <c r="E645" s="71"/>
      <c r="F645" s="71"/>
    </row>
    <row r="646">
      <c r="A646" s="71"/>
      <c r="B646" s="71"/>
      <c r="C646" s="71"/>
      <c r="D646" s="71"/>
      <c r="E646" s="71"/>
      <c r="F646" s="71"/>
    </row>
    <row r="647">
      <c r="A647" s="71"/>
      <c r="B647" s="71"/>
      <c r="C647" s="71"/>
      <c r="D647" s="71"/>
      <c r="E647" s="71"/>
      <c r="F647" s="71"/>
    </row>
    <row r="648">
      <c r="A648" s="71"/>
      <c r="B648" s="71"/>
      <c r="C648" s="71"/>
      <c r="D648" s="71"/>
      <c r="E648" s="71"/>
      <c r="F648" s="71"/>
    </row>
    <row r="649">
      <c r="A649" s="71"/>
      <c r="B649" s="71"/>
      <c r="C649" s="71"/>
      <c r="D649" s="71"/>
      <c r="E649" s="71"/>
      <c r="F649" s="71"/>
    </row>
    <row r="650">
      <c r="A650" s="71"/>
      <c r="B650" s="71"/>
      <c r="C650" s="71"/>
      <c r="D650" s="71"/>
      <c r="E650" s="71"/>
      <c r="F650" s="71"/>
    </row>
    <row r="651">
      <c r="A651" s="71"/>
      <c r="B651" s="71"/>
      <c r="C651" s="71"/>
      <c r="D651" s="71"/>
      <c r="E651" s="71"/>
      <c r="F651" s="71"/>
    </row>
    <row r="652">
      <c r="A652" s="71"/>
      <c r="B652" s="71"/>
      <c r="C652" s="71"/>
      <c r="D652" s="71"/>
      <c r="E652" s="71"/>
      <c r="F652" s="71"/>
    </row>
    <row r="653">
      <c r="A653" s="71"/>
      <c r="B653" s="71"/>
      <c r="C653" s="71"/>
      <c r="D653" s="71"/>
      <c r="E653" s="71"/>
      <c r="F653" s="71"/>
    </row>
    <row r="654">
      <c r="A654" s="71"/>
      <c r="B654" s="71"/>
      <c r="C654" s="71"/>
      <c r="D654" s="71"/>
      <c r="E654" s="71"/>
      <c r="F654" s="71"/>
    </row>
    <row r="655">
      <c r="A655" s="71"/>
      <c r="B655" s="71"/>
      <c r="C655" s="71"/>
      <c r="D655" s="71"/>
      <c r="E655" s="71"/>
      <c r="F655" s="71"/>
    </row>
    <row r="656">
      <c r="A656" s="71"/>
      <c r="B656" s="71"/>
      <c r="C656" s="71"/>
      <c r="D656" s="71"/>
      <c r="E656" s="71"/>
      <c r="F656" s="71"/>
    </row>
    <row r="657">
      <c r="A657" s="71"/>
      <c r="B657" s="71"/>
      <c r="C657" s="71"/>
      <c r="D657" s="71"/>
      <c r="E657" s="71"/>
      <c r="F657" s="71"/>
    </row>
    <row r="658">
      <c r="A658" s="71"/>
      <c r="B658" s="71"/>
      <c r="C658" s="71"/>
      <c r="D658" s="71"/>
      <c r="E658" s="71"/>
      <c r="F658" s="71"/>
    </row>
    <row r="659">
      <c r="A659" s="71"/>
      <c r="B659" s="71"/>
      <c r="C659" s="71"/>
      <c r="D659" s="71"/>
      <c r="E659" s="71"/>
      <c r="F659" s="71"/>
    </row>
    <row r="660">
      <c r="A660" s="71"/>
      <c r="B660" s="71"/>
      <c r="C660" s="71"/>
      <c r="D660" s="71"/>
      <c r="E660" s="71"/>
      <c r="F660" s="71"/>
    </row>
    <row r="661">
      <c r="A661" s="71"/>
      <c r="B661" s="71"/>
      <c r="C661" s="71"/>
      <c r="D661" s="71"/>
      <c r="E661" s="71"/>
      <c r="F661" s="71"/>
    </row>
    <row r="662">
      <c r="A662" s="71"/>
      <c r="B662" s="71"/>
      <c r="C662" s="71"/>
      <c r="D662" s="71"/>
      <c r="E662" s="71"/>
      <c r="F662" s="71"/>
    </row>
    <row r="663">
      <c r="A663" s="71"/>
      <c r="B663" s="71"/>
      <c r="C663" s="71"/>
      <c r="D663" s="71"/>
      <c r="E663" s="71"/>
      <c r="F663" s="71"/>
    </row>
    <row r="664">
      <c r="A664" s="71"/>
      <c r="B664" s="71"/>
      <c r="C664" s="71"/>
      <c r="D664" s="71"/>
      <c r="E664" s="71"/>
      <c r="F664" s="71"/>
    </row>
    <row r="665">
      <c r="A665" s="71"/>
      <c r="B665" s="71"/>
      <c r="C665" s="71"/>
      <c r="D665" s="71"/>
      <c r="E665" s="71"/>
      <c r="F665" s="71"/>
    </row>
    <row r="666">
      <c r="A666" s="71"/>
      <c r="B666" s="71"/>
      <c r="C666" s="71"/>
      <c r="D666" s="71"/>
      <c r="E666" s="71"/>
      <c r="F666" s="71"/>
    </row>
    <row r="667">
      <c r="A667" s="71"/>
      <c r="B667" s="71"/>
      <c r="C667" s="71"/>
      <c r="D667" s="71"/>
      <c r="E667" s="71"/>
      <c r="F667" s="71"/>
    </row>
    <row r="668">
      <c r="A668" s="71"/>
      <c r="B668" s="71"/>
      <c r="C668" s="71"/>
      <c r="D668" s="71"/>
      <c r="E668" s="71"/>
      <c r="F668" s="71"/>
    </row>
    <row r="669">
      <c r="A669" s="71"/>
      <c r="B669" s="71"/>
      <c r="C669" s="71"/>
      <c r="D669" s="71"/>
      <c r="E669" s="71"/>
      <c r="F669" s="71"/>
    </row>
    <row r="670">
      <c r="A670" s="71"/>
      <c r="B670" s="71"/>
      <c r="C670" s="71"/>
      <c r="D670" s="71"/>
      <c r="E670" s="71"/>
      <c r="F670" s="71"/>
    </row>
    <row r="671">
      <c r="A671" s="71"/>
      <c r="B671" s="71"/>
      <c r="C671" s="71"/>
      <c r="D671" s="71"/>
      <c r="E671" s="71"/>
      <c r="F671" s="71"/>
    </row>
    <row r="672">
      <c r="A672" s="71"/>
      <c r="B672" s="71"/>
      <c r="C672" s="71"/>
      <c r="D672" s="71"/>
      <c r="E672" s="71"/>
      <c r="F672" s="71"/>
    </row>
    <row r="673">
      <c r="A673" s="71"/>
      <c r="B673" s="71"/>
      <c r="C673" s="71"/>
      <c r="D673" s="71"/>
      <c r="E673" s="71"/>
      <c r="F673" s="71"/>
    </row>
    <row r="674">
      <c r="A674" s="71"/>
      <c r="B674" s="71"/>
      <c r="C674" s="71"/>
      <c r="D674" s="71"/>
      <c r="E674" s="71"/>
      <c r="F674" s="71"/>
    </row>
    <row r="675">
      <c r="A675" s="71"/>
      <c r="B675" s="71"/>
      <c r="C675" s="71"/>
      <c r="D675" s="71"/>
      <c r="E675" s="71"/>
      <c r="F675" s="71"/>
    </row>
    <row r="676">
      <c r="A676" s="71"/>
      <c r="B676" s="71"/>
      <c r="C676" s="71"/>
      <c r="D676" s="71"/>
      <c r="E676" s="71"/>
      <c r="F676" s="71"/>
    </row>
    <row r="677">
      <c r="A677" s="71"/>
      <c r="B677" s="71"/>
      <c r="C677" s="71"/>
      <c r="D677" s="71"/>
      <c r="E677" s="71"/>
      <c r="F677" s="71"/>
    </row>
    <row r="678">
      <c r="A678" s="71"/>
      <c r="B678" s="71"/>
      <c r="C678" s="71"/>
      <c r="D678" s="71"/>
      <c r="E678" s="71"/>
      <c r="F678" s="71"/>
    </row>
    <row r="679">
      <c r="A679" s="71"/>
      <c r="B679" s="71"/>
      <c r="C679" s="71"/>
      <c r="D679" s="71"/>
      <c r="E679" s="71"/>
      <c r="F679" s="71"/>
    </row>
    <row r="680">
      <c r="A680" s="71"/>
      <c r="B680" s="71"/>
      <c r="C680" s="71"/>
      <c r="D680" s="71"/>
      <c r="E680" s="71"/>
      <c r="F680" s="71"/>
    </row>
    <row r="681">
      <c r="A681" s="71"/>
      <c r="B681" s="71"/>
      <c r="C681" s="71"/>
      <c r="D681" s="71"/>
      <c r="E681" s="71"/>
      <c r="F681" s="71"/>
    </row>
    <row r="682">
      <c r="A682" s="71"/>
      <c r="B682" s="71"/>
      <c r="C682" s="71"/>
      <c r="D682" s="71"/>
      <c r="E682" s="71"/>
      <c r="F682" s="71"/>
    </row>
    <row r="683">
      <c r="A683" s="71"/>
      <c r="B683" s="71"/>
      <c r="C683" s="71"/>
      <c r="D683" s="71"/>
      <c r="E683" s="71"/>
      <c r="F683" s="71"/>
    </row>
    <row r="684">
      <c r="A684" s="71"/>
      <c r="B684" s="71"/>
      <c r="C684" s="71"/>
      <c r="D684" s="71"/>
      <c r="E684" s="71"/>
      <c r="F684" s="71"/>
    </row>
    <row r="685">
      <c r="A685" s="71"/>
      <c r="B685" s="71"/>
      <c r="C685" s="71"/>
      <c r="D685" s="71"/>
      <c r="E685" s="71"/>
      <c r="F685" s="71"/>
    </row>
    <row r="686">
      <c r="A686" s="71"/>
      <c r="B686" s="71"/>
      <c r="C686" s="71"/>
      <c r="D686" s="71"/>
      <c r="E686" s="71"/>
      <c r="F686" s="71"/>
    </row>
    <row r="687">
      <c r="A687" s="71"/>
      <c r="B687" s="71"/>
      <c r="C687" s="71"/>
      <c r="D687" s="71"/>
      <c r="E687" s="71"/>
      <c r="F687" s="71"/>
    </row>
    <row r="688">
      <c r="A688" s="71"/>
      <c r="B688" s="71"/>
      <c r="C688" s="71"/>
      <c r="D688" s="71"/>
      <c r="E688" s="71"/>
      <c r="F688" s="71"/>
    </row>
    <row r="689">
      <c r="A689" s="71"/>
      <c r="B689" s="71"/>
      <c r="C689" s="71"/>
      <c r="D689" s="71"/>
      <c r="E689" s="71"/>
      <c r="F689" s="71"/>
    </row>
    <row r="690">
      <c r="A690" s="71"/>
      <c r="B690" s="71"/>
      <c r="C690" s="71"/>
      <c r="D690" s="71"/>
      <c r="E690" s="71"/>
      <c r="F690" s="71"/>
    </row>
    <row r="691">
      <c r="A691" s="71"/>
      <c r="B691" s="71"/>
      <c r="C691" s="71"/>
      <c r="D691" s="71"/>
      <c r="E691" s="71"/>
      <c r="F691" s="71"/>
    </row>
    <row r="692">
      <c r="A692" s="71"/>
      <c r="B692" s="71"/>
      <c r="C692" s="71"/>
      <c r="D692" s="71"/>
      <c r="E692" s="71"/>
      <c r="F692" s="71"/>
    </row>
    <row r="693">
      <c r="A693" s="71"/>
      <c r="B693" s="71"/>
      <c r="C693" s="71"/>
      <c r="D693" s="71"/>
      <c r="E693" s="71"/>
      <c r="F693" s="71"/>
    </row>
    <row r="694">
      <c r="A694" s="71"/>
      <c r="B694" s="71"/>
      <c r="C694" s="71"/>
      <c r="D694" s="71"/>
      <c r="E694" s="71"/>
      <c r="F694" s="71"/>
    </row>
    <row r="695">
      <c r="A695" s="71"/>
      <c r="B695" s="71"/>
      <c r="C695" s="71"/>
      <c r="D695" s="71"/>
      <c r="E695" s="71"/>
      <c r="F695" s="71"/>
    </row>
    <row r="696">
      <c r="A696" s="71"/>
      <c r="B696" s="71"/>
      <c r="C696" s="71"/>
      <c r="D696" s="71"/>
      <c r="E696" s="71"/>
      <c r="F696" s="71"/>
    </row>
    <row r="697">
      <c r="A697" s="71"/>
      <c r="B697" s="71"/>
      <c r="C697" s="71"/>
      <c r="D697" s="71"/>
      <c r="E697" s="71"/>
      <c r="F697" s="71"/>
    </row>
    <row r="698">
      <c r="A698" s="71"/>
      <c r="B698" s="71"/>
      <c r="C698" s="71"/>
      <c r="D698" s="71"/>
      <c r="E698" s="71"/>
      <c r="F698" s="71"/>
    </row>
    <row r="699">
      <c r="A699" s="71"/>
      <c r="B699" s="71"/>
      <c r="C699" s="71"/>
      <c r="D699" s="71"/>
      <c r="E699" s="71"/>
      <c r="F699" s="71"/>
    </row>
    <row r="700">
      <c r="A700" s="71"/>
      <c r="B700" s="71"/>
      <c r="C700" s="71"/>
      <c r="D700" s="71"/>
      <c r="E700" s="71"/>
      <c r="F700" s="71"/>
    </row>
    <row r="701">
      <c r="A701" s="71"/>
      <c r="B701" s="71"/>
      <c r="C701" s="71"/>
      <c r="D701" s="71"/>
      <c r="E701" s="71"/>
      <c r="F701" s="71"/>
    </row>
    <row r="702">
      <c r="A702" s="71"/>
      <c r="B702" s="71"/>
      <c r="C702" s="71"/>
      <c r="D702" s="71"/>
      <c r="E702" s="71"/>
      <c r="F702" s="71"/>
    </row>
    <row r="703">
      <c r="A703" s="71"/>
      <c r="B703" s="71"/>
      <c r="C703" s="71"/>
      <c r="D703" s="71"/>
      <c r="E703" s="71"/>
      <c r="F703" s="71"/>
    </row>
    <row r="704">
      <c r="A704" s="71"/>
      <c r="B704" s="71"/>
      <c r="C704" s="71"/>
      <c r="D704" s="71"/>
      <c r="E704" s="71"/>
      <c r="F704" s="71"/>
    </row>
    <row r="705">
      <c r="A705" s="71"/>
      <c r="B705" s="71"/>
      <c r="C705" s="71"/>
      <c r="D705" s="71"/>
      <c r="E705" s="71"/>
      <c r="F705" s="71"/>
    </row>
    <row r="706">
      <c r="A706" s="71"/>
      <c r="B706" s="71"/>
      <c r="C706" s="71"/>
      <c r="D706" s="71"/>
      <c r="E706" s="71"/>
      <c r="F706" s="71"/>
    </row>
    <row r="707">
      <c r="A707" s="71"/>
      <c r="B707" s="71"/>
      <c r="C707" s="71"/>
      <c r="D707" s="71"/>
      <c r="E707" s="71"/>
      <c r="F707" s="71"/>
    </row>
    <row r="708">
      <c r="A708" s="71"/>
      <c r="B708" s="71"/>
      <c r="C708" s="71"/>
      <c r="D708" s="71"/>
      <c r="E708" s="71"/>
      <c r="F708" s="71"/>
    </row>
    <row r="709">
      <c r="A709" s="71"/>
      <c r="B709" s="71"/>
      <c r="C709" s="71"/>
      <c r="D709" s="71"/>
      <c r="E709" s="71"/>
      <c r="F709" s="71"/>
    </row>
    <row r="710">
      <c r="A710" s="71"/>
      <c r="B710" s="71"/>
      <c r="C710" s="71"/>
      <c r="D710" s="71"/>
      <c r="E710" s="71"/>
      <c r="F710" s="71"/>
    </row>
    <row r="711">
      <c r="A711" s="71"/>
      <c r="B711" s="71"/>
      <c r="C711" s="71"/>
      <c r="D711" s="71"/>
      <c r="E711" s="71"/>
      <c r="F711" s="71"/>
    </row>
    <row r="712">
      <c r="A712" s="71"/>
      <c r="B712" s="71"/>
      <c r="C712" s="71"/>
      <c r="D712" s="71"/>
      <c r="E712" s="71"/>
      <c r="F712" s="71"/>
    </row>
    <row r="713">
      <c r="A713" s="71"/>
      <c r="B713" s="71"/>
      <c r="C713" s="71"/>
      <c r="D713" s="71"/>
      <c r="E713" s="71"/>
      <c r="F713" s="71"/>
    </row>
    <row r="714">
      <c r="A714" s="71"/>
      <c r="B714" s="71"/>
      <c r="C714" s="71"/>
      <c r="D714" s="71"/>
      <c r="E714" s="71"/>
      <c r="F714" s="71"/>
    </row>
    <row r="715">
      <c r="A715" s="71"/>
      <c r="B715" s="71"/>
      <c r="C715" s="71"/>
      <c r="D715" s="71"/>
      <c r="E715" s="71"/>
      <c r="F715" s="71"/>
    </row>
    <row r="716">
      <c r="A716" s="71"/>
      <c r="B716" s="71"/>
      <c r="C716" s="71"/>
      <c r="D716" s="71"/>
      <c r="E716" s="71"/>
      <c r="F716" s="71"/>
    </row>
    <row r="717">
      <c r="A717" s="71"/>
      <c r="B717" s="71"/>
      <c r="C717" s="71"/>
      <c r="D717" s="71"/>
      <c r="E717" s="71"/>
      <c r="F717" s="71"/>
    </row>
    <row r="718">
      <c r="A718" s="71"/>
      <c r="B718" s="71"/>
      <c r="C718" s="71"/>
      <c r="D718" s="71"/>
      <c r="E718" s="71"/>
      <c r="F718" s="71"/>
    </row>
    <row r="719">
      <c r="A719" s="71"/>
      <c r="B719" s="71"/>
      <c r="C719" s="71"/>
      <c r="D719" s="71"/>
      <c r="E719" s="71"/>
      <c r="F719" s="71"/>
    </row>
    <row r="720">
      <c r="A720" s="71"/>
      <c r="B720" s="71"/>
      <c r="C720" s="71"/>
      <c r="D720" s="71"/>
      <c r="E720" s="71"/>
      <c r="F720" s="71"/>
    </row>
    <row r="721">
      <c r="A721" s="71"/>
      <c r="B721" s="71"/>
      <c r="C721" s="71"/>
      <c r="D721" s="71"/>
      <c r="E721" s="71"/>
      <c r="F721" s="71"/>
    </row>
    <row r="722">
      <c r="A722" s="71"/>
      <c r="B722" s="71"/>
      <c r="C722" s="71"/>
      <c r="D722" s="71"/>
      <c r="E722" s="71"/>
      <c r="F722" s="71"/>
    </row>
    <row r="723">
      <c r="A723" s="71"/>
      <c r="B723" s="71"/>
      <c r="C723" s="71"/>
      <c r="D723" s="71"/>
      <c r="E723" s="71"/>
      <c r="F723" s="71"/>
    </row>
    <row r="724">
      <c r="A724" s="71"/>
      <c r="B724" s="71"/>
      <c r="C724" s="71"/>
      <c r="D724" s="71"/>
      <c r="E724" s="71"/>
      <c r="F724" s="71"/>
    </row>
    <row r="725">
      <c r="A725" s="71"/>
      <c r="B725" s="71"/>
      <c r="C725" s="71"/>
      <c r="D725" s="71"/>
      <c r="E725" s="71"/>
      <c r="F725" s="71"/>
    </row>
    <row r="726">
      <c r="A726" s="71"/>
      <c r="B726" s="71"/>
      <c r="C726" s="71"/>
      <c r="D726" s="71"/>
      <c r="E726" s="71"/>
      <c r="F726" s="71"/>
    </row>
    <row r="727">
      <c r="A727" s="71"/>
      <c r="B727" s="71"/>
      <c r="C727" s="71"/>
      <c r="D727" s="71"/>
      <c r="E727" s="71"/>
      <c r="F727" s="71"/>
    </row>
    <row r="728">
      <c r="A728" s="71"/>
      <c r="B728" s="71"/>
      <c r="C728" s="71"/>
      <c r="D728" s="71"/>
      <c r="E728" s="71"/>
      <c r="F728" s="71"/>
    </row>
    <row r="729">
      <c r="A729" s="71"/>
      <c r="B729" s="71"/>
      <c r="C729" s="71"/>
      <c r="D729" s="71"/>
      <c r="E729" s="71"/>
      <c r="F729" s="71"/>
    </row>
    <row r="730">
      <c r="A730" s="71"/>
      <c r="B730" s="71"/>
      <c r="C730" s="71"/>
      <c r="D730" s="71"/>
      <c r="E730" s="71"/>
      <c r="F730" s="71"/>
    </row>
    <row r="731">
      <c r="A731" s="71"/>
      <c r="B731" s="71"/>
      <c r="C731" s="71"/>
      <c r="D731" s="71"/>
      <c r="E731" s="71"/>
      <c r="F731" s="71"/>
    </row>
    <row r="732">
      <c r="A732" s="71"/>
      <c r="B732" s="71"/>
      <c r="C732" s="71"/>
      <c r="D732" s="71"/>
      <c r="E732" s="71"/>
      <c r="F732" s="71"/>
    </row>
    <row r="733">
      <c r="A733" s="71"/>
      <c r="B733" s="71"/>
      <c r="C733" s="71"/>
      <c r="D733" s="71"/>
      <c r="E733" s="71"/>
      <c r="F733" s="71"/>
    </row>
    <row r="734">
      <c r="A734" s="71"/>
      <c r="B734" s="71"/>
      <c r="C734" s="71"/>
      <c r="D734" s="71"/>
      <c r="E734" s="71"/>
      <c r="F734" s="71"/>
    </row>
    <row r="735">
      <c r="A735" s="71"/>
      <c r="B735" s="71"/>
      <c r="C735" s="71"/>
      <c r="D735" s="71"/>
      <c r="E735" s="71"/>
      <c r="F735" s="71"/>
    </row>
    <row r="736">
      <c r="A736" s="71"/>
      <c r="B736" s="71"/>
      <c r="C736" s="71"/>
      <c r="D736" s="71"/>
      <c r="E736" s="71"/>
      <c r="F736" s="71"/>
    </row>
    <row r="737">
      <c r="A737" s="71"/>
      <c r="B737" s="71"/>
      <c r="C737" s="71"/>
      <c r="D737" s="71"/>
      <c r="E737" s="71"/>
      <c r="F737" s="71"/>
    </row>
    <row r="738">
      <c r="A738" s="71"/>
      <c r="B738" s="71"/>
      <c r="C738" s="71"/>
      <c r="D738" s="71"/>
      <c r="E738" s="71"/>
      <c r="F738" s="71"/>
    </row>
    <row r="739">
      <c r="A739" s="71"/>
      <c r="B739" s="71"/>
      <c r="C739" s="71"/>
      <c r="D739" s="71"/>
      <c r="E739" s="71"/>
      <c r="F739" s="71"/>
    </row>
    <row r="740">
      <c r="A740" s="71"/>
      <c r="B740" s="71"/>
      <c r="C740" s="71"/>
      <c r="D740" s="71"/>
      <c r="E740" s="71"/>
      <c r="F740" s="71"/>
    </row>
    <row r="741">
      <c r="A741" s="71"/>
      <c r="B741" s="71"/>
      <c r="C741" s="71"/>
      <c r="D741" s="71"/>
      <c r="E741" s="71"/>
      <c r="F741" s="71"/>
    </row>
    <row r="742">
      <c r="A742" s="71"/>
      <c r="B742" s="71"/>
      <c r="C742" s="71"/>
      <c r="D742" s="71"/>
      <c r="E742" s="71"/>
      <c r="F742" s="71"/>
    </row>
    <row r="743">
      <c r="A743" s="71"/>
      <c r="B743" s="71"/>
      <c r="C743" s="71"/>
      <c r="D743" s="71"/>
      <c r="E743" s="71"/>
      <c r="F743" s="71"/>
    </row>
    <row r="744">
      <c r="A744" s="71"/>
      <c r="B744" s="71"/>
      <c r="C744" s="71"/>
      <c r="D744" s="71"/>
      <c r="E744" s="71"/>
      <c r="F744" s="71"/>
    </row>
    <row r="745">
      <c r="A745" s="71"/>
      <c r="B745" s="71"/>
      <c r="C745" s="71"/>
      <c r="D745" s="71"/>
      <c r="E745" s="71"/>
      <c r="F745" s="71"/>
    </row>
    <row r="746">
      <c r="A746" s="71"/>
      <c r="B746" s="71"/>
      <c r="C746" s="71"/>
      <c r="D746" s="71"/>
      <c r="E746" s="71"/>
      <c r="F746" s="71"/>
    </row>
    <row r="747">
      <c r="A747" s="71"/>
      <c r="B747" s="71"/>
      <c r="C747" s="71"/>
      <c r="D747" s="71"/>
      <c r="E747" s="71"/>
      <c r="F747" s="71"/>
    </row>
    <row r="748">
      <c r="A748" s="71"/>
      <c r="B748" s="71"/>
      <c r="C748" s="71"/>
      <c r="D748" s="71"/>
      <c r="E748" s="71"/>
      <c r="F748" s="71"/>
    </row>
    <row r="749">
      <c r="A749" s="71"/>
      <c r="B749" s="71"/>
      <c r="C749" s="71"/>
      <c r="D749" s="71"/>
      <c r="E749" s="71"/>
      <c r="F749" s="71"/>
    </row>
    <row r="750">
      <c r="A750" s="71"/>
      <c r="B750" s="71"/>
      <c r="C750" s="71"/>
      <c r="D750" s="71"/>
      <c r="E750" s="71"/>
      <c r="F750" s="71"/>
    </row>
    <row r="751">
      <c r="A751" s="71"/>
      <c r="B751" s="71"/>
      <c r="C751" s="71"/>
      <c r="D751" s="71"/>
      <c r="E751" s="71"/>
      <c r="F751" s="71"/>
    </row>
    <row r="752">
      <c r="A752" s="71"/>
      <c r="B752" s="71"/>
      <c r="C752" s="71"/>
      <c r="D752" s="71"/>
      <c r="E752" s="71"/>
      <c r="F752" s="71"/>
    </row>
    <row r="753">
      <c r="A753" s="71"/>
      <c r="B753" s="71"/>
      <c r="C753" s="71"/>
      <c r="D753" s="71"/>
      <c r="E753" s="71"/>
      <c r="F753" s="71"/>
    </row>
    <row r="754">
      <c r="A754" s="71"/>
      <c r="B754" s="71"/>
      <c r="C754" s="71"/>
      <c r="D754" s="71"/>
      <c r="E754" s="71"/>
      <c r="F754" s="71"/>
    </row>
    <row r="755">
      <c r="A755" s="71"/>
      <c r="B755" s="71"/>
      <c r="C755" s="71"/>
      <c r="D755" s="71"/>
      <c r="E755" s="71"/>
      <c r="F755" s="71"/>
    </row>
    <row r="756">
      <c r="A756" s="71"/>
      <c r="B756" s="71"/>
      <c r="C756" s="71"/>
      <c r="D756" s="71"/>
      <c r="E756" s="71"/>
      <c r="F756" s="71"/>
    </row>
    <row r="757">
      <c r="A757" s="71"/>
      <c r="B757" s="71"/>
      <c r="C757" s="71"/>
      <c r="D757" s="71"/>
      <c r="E757" s="71"/>
      <c r="F757" s="71"/>
    </row>
    <row r="758">
      <c r="A758" s="71"/>
      <c r="B758" s="71"/>
      <c r="C758" s="71"/>
      <c r="D758" s="71"/>
      <c r="E758" s="71"/>
      <c r="F758" s="71"/>
    </row>
    <row r="759">
      <c r="A759" s="71"/>
      <c r="B759" s="71"/>
      <c r="C759" s="71"/>
      <c r="D759" s="71"/>
      <c r="E759" s="71"/>
      <c r="F759" s="71"/>
    </row>
    <row r="760">
      <c r="A760" s="71"/>
      <c r="B760" s="71"/>
      <c r="C760" s="71"/>
      <c r="D760" s="71"/>
      <c r="E760" s="71"/>
      <c r="F760" s="71"/>
    </row>
    <row r="761">
      <c r="A761" s="71"/>
      <c r="B761" s="71"/>
      <c r="C761" s="71"/>
      <c r="D761" s="71"/>
      <c r="E761" s="71"/>
      <c r="F761" s="71"/>
    </row>
    <row r="762">
      <c r="A762" s="71"/>
      <c r="B762" s="71"/>
      <c r="C762" s="71"/>
      <c r="D762" s="71"/>
      <c r="E762" s="71"/>
      <c r="F762" s="71"/>
    </row>
    <row r="763">
      <c r="A763" s="71"/>
      <c r="B763" s="71"/>
      <c r="C763" s="71"/>
      <c r="D763" s="71"/>
      <c r="E763" s="71"/>
      <c r="F763" s="71"/>
    </row>
    <row r="764">
      <c r="A764" s="71"/>
      <c r="B764" s="71"/>
      <c r="C764" s="71"/>
      <c r="D764" s="71"/>
      <c r="E764" s="71"/>
      <c r="F764" s="71"/>
    </row>
    <row r="765">
      <c r="A765" s="71"/>
      <c r="B765" s="71"/>
      <c r="C765" s="71"/>
      <c r="D765" s="71"/>
      <c r="E765" s="71"/>
      <c r="F765" s="71"/>
    </row>
    <row r="766">
      <c r="A766" s="71"/>
      <c r="B766" s="71"/>
      <c r="C766" s="71"/>
      <c r="D766" s="71"/>
      <c r="E766" s="71"/>
      <c r="F766" s="71"/>
    </row>
    <row r="767">
      <c r="A767" s="71"/>
      <c r="B767" s="71"/>
      <c r="C767" s="71"/>
      <c r="D767" s="71"/>
      <c r="E767" s="71"/>
      <c r="F767" s="71"/>
    </row>
    <row r="768">
      <c r="A768" s="71"/>
      <c r="B768" s="71"/>
      <c r="C768" s="71"/>
      <c r="D768" s="71"/>
      <c r="E768" s="71"/>
      <c r="F768" s="71"/>
    </row>
    <row r="769">
      <c r="A769" s="71"/>
      <c r="B769" s="71"/>
      <c r="C769" s="71"/>
      <c r="D769" s="71"/>
      <c r="E769" s="71"/>
      <c r="F769" s="71"/>
    </row>
    <row r="770">
      <c r="A770" s="71"/>
      <c r="B770" s="71"/>
      <c r="C770" s="71"/>
      <c r="D770" s="71"/>
      <c r="E770" s="71"/>
      <c r="F770" s="71"/>
    </row>
    <row r="771">
      <c r="A771" s="71"/>
      <c r="B771" s="71"/>
      <c r="C771" s="71"/>
      <c r="D771" s="71"/>
      <c r="E771" s="71"/>
      <c r="F771" s="71"/>
    </row>
    <row r="772">
      <c r="A772" s="71"/>
      <c r="B772" s="71"/>
      <c r="C772" s="71"/>
      <c r="D772" s="71"/>
      <c r="E772" s="71"/>
      <c r="F772" s="71"/>
    </row>
    <row r="773">
      <c r="A773" s="71"/>
      <c r="B773" s="71"/>
      <c r="C773" s="71"/>
      <c r="D773" s="71"/>
      <c r="E773" s="71"/>
      <c r="F773" s="71"/>
    </row>
    <row r="774">
      <c r="A774" s="71"/>
      <c r="B774" s="71"/>
      <c r="C774" s="71"/>
      <c r="D774" s="71"/>
      <c r="E774" s="71"/>
      <c r="F774" s="71"/>
    </row>
    <row r="775">
      <c r="A775" s="71"/>
      <c r="B775" s="71"/>
      <c r="C775" s="71"/>
      <c r="D775" s="71"/>
      <c r="E775" s="71"/>
      <c r="F775" s="71"/>
    </row>
    <row r="776">
      <c r="A776" s="71"/>
      <c r="B776" s="71"/>
      <c r="C776" s="71"/>
      <c r="D776" s="71"/>
      <c r="E776" s="71"/>
      <c r="F776" s="71"/>
    </row>
    <row r="777">
      <c r="A777" s="71"/>
      <c r="B777" s="71"/>
      <c r="C777" s="71"/>
      <c r="D777" s="71"/>
      <c r="E777" s="71"/>
      <c r="F777" s="71"/>
    </row>
    <row r="778">
      <c r="A778" s="71"/>
      <c r="B778" s="71"/>
      <c r="C778" s="71"/>
      <c r="D778" s="71"/>
      <c r="E778" s="71"/>
      <c r="F778" s="71"/>
    </row>
    <row r="779">
      <c r="A779" s="71"/>
      <c r="B779" s="71"/>
      <c r="C779" s="71"/>
      <c r="D779" s="71"/>
      <c r="E779" s="71"/>
      <c r="F779" s="71"/>
    </row>
    <row r="780">
      <c r="A780" s="71"/>
      <c r="B780" s="71"/>
      <c r="C780" s="71"/>
      <c r="D780" s="71"/>
      <c r="E780" s="71"/>
      <c r="F780" s="71"/>
    </row>
    <row r="781">
      <c r="A781" s="71"/>
      <c r="B781" s="71"/>
      <c r="C781" s="71"/>
      <c r="D781" s="71"/>
      <c r="E781" s="71"/>
      <c r="F781" s="71"/>
    </row>
    <row r="782">
      <c r="A782" s="71"/>
      <c r="B782" s="71"/>
      <c r="C782" s="71"/>
      <c r="D782" s="71"/>
      <c r="E782" s="71"/>
      <c r="F782" s="71"/>
    </row>
    <row r="783">
      <c r="A783" s="71"/>
      <c r="B783" s="71"/>
      <c r="C783" s="71"/>
      <c r="D783" s="71"/>
      <c r="E783" s="71"/>
      <c r="F783" s="71"/>
    </row>
    <row r="784">
      <c r="A784" s="71"/>
      <c r="B784" s="71"/>
      <c r="C784" s="71"/>
      <c r="D784" s="71"/>
      <c r="E784" s="71"/>
      <c r="F784" s="71"/>
    </row>
    <row r="785">
      <c r="A785" s="71"/>
      <c r="B785" s="71"/>
      <c r="C785" s="71"/>
      <c r="D785" s="71"/>
      <c r="E785" s="71"/>
      <c r="F785" s="71"/>
    </row>
    <row r="786">
      <c r="A786" s="71"/>
      <c r="B786" s="71"/>
      <c r="C786" s="71"/>
      <c r="D786" s="71"/>
      <c r="E786" s="71"/>
      <c r="F786" s="71"/>
    </row>
    <row r="787">
      <c r="A787" s="71"/>
      <c r="B787" s="71"/>
      <c r="C787" s="71"/>
      <c r="D787" s="71"/>
      <c r="E787" s="71"/>
      <c r="F787" s="71"/>
    </row>
    <row r="788">
      <c r="A788" s="71"/>
      <c r="B788" s="71"/>
      <c r="C788" s="71"/>
      <c r="D788" s="71"/>
      <c r="E788" s="71"/>
      <c r="F788" s="71"/>
    </row>
    <row r="789">
      <c r="A789" s="71"/>
      <c r="B789" s="71"/>
      <c r="C789" s="71"/>
      <c r="D789" s="71"/>
      <c r="E789" s="71"/>
      <c r="F789" s="71"/>
    </row>
    <row r="790">
      <c r="A790" s="71"/>
      <c r="B790" s="71"/>
      <c r="C790" s="71"/>
      <c r="D790" s="71"/>
      <c r="E790" s="71"/>
      <c r="F790" s="71"/>
    </row>
    <row r="791">
      <c r="A791" s="71"/>
      <c r="B791" s="71"/>
      <c r="C791" s="71"/>
      <c r="D791" s="71"/>
      <c r="E791" s="71"/>
      <c r="F791" s="71"/>
    </row>
    <row r="792">
      <c r="A792" s="71"/>
      <c r="B792" s="71"/>
      <c r="C792" s="71"/>
      <c r="D792" s="71"/>
      <c r="E792" s="71"/>
      <c r="F792" s="71"/>
    </row>
    <row r="793">
      <c r="A793" s="71"/>
      <c r="B793" s="71"/>
      <c r="C793" s="71"/>
      <c r="D793" s="71"/>
      <c r="E793" s="71"/>
      <c r="F793" s="71"/>
    </row>
    <row r="794">
      <c r="A794" s="71"/>
      <c r="B794" s="71"/>
      <c r="C794" s="71"/>
      <c r="D794" s="71"/>
      <c r="E794" s="71"/>
      <c r="F794" s="71"/>
    </row>
    <row r="795">
      <c r="A795" s="71"/>
      <c r="B795" s="71"/>
      <c r="C795" s="71"/>
      <c r="D795" s="71"/>
      <c r="E795" s="71"/>
      <c r="F795" s="71"/>
    </row>
    <row r="796">
      <c r="A796" s="71"/>
      <c r="B796" s="71"/>
      <c r="C796" s="71"/>
      <c r="D796" s="71"/>
      <c r="E796" s="71"/>
      <c r="F796" s="71"/>
    </row>
    <row r="797">
      <c r="A797" s="71"/>
      <c r="B797" s="71"/>
      <c r="C797" s="71"/>
      <c r="D797" s="71"/>
      <c r="E797" s="71"/>
      <c r="F797" s="71"/>
    </row>
    <row r="798">
      <c r="A798" s="71"/>
      <c r="B798" s="71"/>
      <c r="C798" s="71"/>
      <c r="D798" s="71"/>
      <c r="E798" s="71"/>
      <c r="F798" s="71"/>
    </row>
    <row r="799">
      <c r="A799" s="71"/>
      <c r="B799" s="71"/>
      <c r="C799" s="71"/>
      <c r="D799" s="71"/>
      <c r="E799" s="71"/>
      <c r="F799" s="71"/>
    </row>
    <row r="800">
      <c r="A800" s="71"/>
      <c r="B800" s="71"/>
      <c r="C800" s="71"/>
      <c r="D800" s="71"/>
      <c r="E800" s="71"/>
      <c r="F800" s="71"/>
    </row>
    <row r="801">
      <c r="A801" s="71"/>
      <c r="B801" s="71"/>
      <c r="C801" s="71"/>
      <c r="D801" s="71"/>
      <c r="E801" s="71"/>
      <c r="F801" s="71"/>
    </row>
    <row r="802">
      <c r="A802" s="71"/>
      <c r="B802" s="71"/>
      <c r="C802" s="71"/>
      <c r="D802" s="71"/>
      <c r="E802" s="71"/>
      <c r="F802" s="71"/>
    </row>
    <row r="803">
      <c r="A803" s="71"/>
      <c r="B803" s="71"/>
      <c r="C803" s="71"/>
      <c r="D803" s="71"/>
      <c r="E803" s="71"/>
      <c r="F803" s="71"/>
    </row>
    <row r="804">
      <c r="A804" s="71"/>
      <c r="B804" s="71"/>
      <c r="C804" s="71"/>
      <c r="D804" s="71"/>
      <c r="E804" s="71"/>
      <c r="F804" s="71"/>
    </row>
    <row r="805">
      <c r="A805" s="71"/>
      <c r="B805" s="71"/>
      <c r="C805" s="71"/>
      <c r="D805" s="71"/>
      <c r="E805" s="71"/>
      <c r="F805" s="71"/>
    </row>
    <row r="806">
      <c r="A806" s="71"/>
      <c r="B806" s="71"/>
      <c r="C806" s="71"/>
      <c r="D806" s="71"/>
      <c r="E806" s="71"/>
      <c r="F806" s="71"/>
    </row>
    <row r="807">
      <c r="A807" s="71"/>
      <c r="B807" s="71"/>
      <c r="C807" s="71"/>
      <c r="D807" s="71"/>
      <c r="E807" s="71"/>
      <c r="F807" s="71"/>
    </row>
    <row r="808">
      <c r="A808" s="71"/>
      <c r="B808" s="71"/>
      <c r="C808" s="71"/>
      <c r="D808" s="71"/>
      <c r="E808" s="71"/>
      <c r="F808" s="71"/>
    </row>
    <row r="809">
      <c r="A809" s="71"/>
      <c r="B809" s="71"/>
      <c r="C809" s="71"/>
      <c r="D809" s="71"/>
      <c r="E809" s="71"/>
      <c r="F809" s="71"/>
    </row>
    <row r="810">
      <c r="A810" s="71"/>
      <c r="B810" s="71"/>
      <c r="C810" s="71"/>
      <c r="D810" s="71"/>
      <c r="E810" s="71"/>
      <c r="F810" s="71"/>
    </row>
    <row r="811">
      <c r="A811" s="71"/>
      <c r="B811" s="71"/>
      <c r="C811" s="71"/>
      <c r="D811" s="71"/>
      <c r="E811" s="71"/>
      <c r="F811" s="71"/>
    </row>
    <row r="812">
      <c r="A812" s="71"/>
      <c r="B812" s="71"/>
      <c r="C812" s="71"/>
      <c r="D812" s="71"/>
      <c r="E812" s="71"/>
      <c r="F812" s="71"/>
    </row>
    <row r="813">
      <c r="A813" s="71"/>
      <c r="B813" s="71"/>
      <c r="C813" s="71"/>
      <c r="D813" s="71"/>
      <c r="E813" s="71"/>
      <c r="F813" s="71"/>
    </row>
    <row r="814">
      <c r="A814" s="71"/>
      <c r="B814" s="71"/>
      <c r="C814" s="71"/>
      <c r="D814" s="71"/>
      <c r="E814" s="71"/>
      <c r="F814" s="71"/>
    </row>
    <row r="815">
      <c r="A815" s="71"/>
      <c r="B815" s="71"/>
      <c r="C815" s="71"/>
      <c r="D815" s="71"/>
      <c r="E815" s="71"/>
      <c r="F815" s="71"/>
    </row>
    <row r="816">
      <c r="A816" s="71"/>
      <c r="B816" s="71"/>
      <c r="C816" s="71"/>
      <c r="D816" s="71"/>
      <c r="E816" s="71"/>
      <c r="F816" s="71"/>
    </row>
    <row r="817">
      <c r="A817" s="71"/>
      <c r="B817" s="71"/>
      <c r="C817" s="71"/>
      <c r="D817" s="71"/>
      <c r="E817" s="71"/>
      <c r="F817" s="71"/>
    </row>
    <row r="818">
      <c r="A818" s="71"/>
      <c r="B818" s="71"/>
      <c r="C818" s="71"/>
      <c r="D818" s="71"/>
      <c r="E818" s="71"/>
      <c r="F818" s="71"/>
    </row>
    <row r="819">
      <c r="A819" s="71"/>
      <c r="B819" s="71"/>
      <c r="C819" s="71"/>
      <c r="D819" s="71"/>
      <c r="E819" s="71"/>
      <c r="F819" s="71"/>
    </row>
    <row r="820">
      <c r="A820" s="71"/>
      <c r="B820" s="71"/>
      <c r="C820" s="71"/>
      <c r="D820" s="71"/>
      <c r="E820" s="71"/>
      <c r="F820" s="71"/>
    </row>
    <row r="821">
      <c r="A821" s="71"/>
      <c r="B821" s="71"/>
      <c r="C821" s="71"/>
      <c r="D821" s="71"/>
      <c r="E821" s="71"/>
      <c r="F821" s="71"/>
    </row>
    <row r="822">
      <c r="A822" s="71"/>
      <c r="B822" s="71"/>
      <c r="C822" s="71"/>
      <c r="D822" s="71"/>
      <c r="E822" s="71"/>
      <c r="F822" s="71"/>
    </row>
    <row r="823">
      <c r="A823" s="71"/>
      <c r="B823" s="71"/>
      <c r="C823" s="71"/>
      <c r="D823" s="71"/>
      <c r="E823" s="71"/>
      <c r="F823" s="71"/>
    </row>
    <row r="824">
      <c r="A824" s="71"/>
      <c r="B824" s="71"/>
      <c r="C824" s="71"/>
      <c r="D824" s="71"/>
      <c r="E824" s="71"/>
      <c r="F824" s="71"/>
    </row>
    <row r="825">
      <c r="A825" s="71"/>
      <c r="B825" s="71"/>
      <c r="C825" s="71"/>
      <c r="D825" s="71"/>
      <c r="E825" s="71"/>
      <c r="F825" s="71"/>
    </row>
    <row r="826">
      <c r="A826" s="71"/>
      <c r="B826" s="71"/>
      <c r="C826" s="71"/>
      <c r="D826" s="71"/>
      <c r="E826" s="71"/>
      <c r="F826" s="71"/>
    </row>
    <row r="827">
      <c r="A827" s="71"/>
      <c r="B827" s="71"/>
      <c r="C827" s="71"/>
      <c r="D827" s="71"/>
      <c r="E827" s="71"/>
      <c r="F827" s="71"/>
    </row>
    <row r="828">
      <c r="A828" s="71"/>
      <c r="B828" s="71"/>
      <c r="C828" s="71"/>
      <c r="D828" s="71"/>
      <c r="E828" s="71"/>
      <c r="F828" s="71"/>
    </row>
    <row r="829">
      <c r="A829" s="71"/>
      <c r="B829" s="71"/>
      <c r="C829" s="71"/>
      <c r="D829" s="71"/>
      <c r="E829" s="71"/>
      <c r="F829" s="71"/>
    </row>
    <row r="830">
      <c r="A830" s="71"/>
      <c r="B830" s="71"/>
      <c r="C830" s="71"/>
      <c r="D830" s="71"/>
      <c r="E830" s="71"/>
      <c r="F830" s="71"/>
    </row>
    <row r="831">
      <c r="A831" s="71"/>
      <c r="B831" s="71"/>
      <c r="C831" s="71"/>
      <c r="D831" s="71"/>
      <c r="E831" s="71"/>
      <c r="F831" s="71"/>
    </row>
    <row r="832">
      <c r="A832" s="71"/>
      <c r="B832" s="71"/>
      <c r="C832" s="71"/>
      <c r="D832" s="71"/>
      <c r="E832" s="71"/>
      <c r="F832" s="71"/>
    </row>
    <row r="833">
      <c r="A833" s="71"/>
      <c r="B833" s="71"/>
      <c r="C833" s="71"/>
      <c r="D833" s="71"/>
      <c r="E833" s="71"/>
      <c r="F833" s="71"/>
    </row>
    <row r="834">
      <c r="A834" s="71"/>
      <c r="B834" s="71"/>
      <c r="C834" s="71"/>
      <c r="D834" s="71"/>
      <c r="E834" s="71"/>
      <c r="F834" s="71"/>
    </row>
    <row r="835">
      <c r="A835" s="71"/>
      <c r="B835" s="71"/>
      <c r="C835" s="71"/>
      <c r="D835" s="71"/>
      <c r="E835" s="71"/>
      <c r="F835" s="71"/>
    </row>
    <row r="836">
      <c r="A836" s="71"/>
      <c r="B836" s="71"/>
      <c r="C836" s="71"/>
      <c r="D836" s="71"/>
      <c r="E836" s="71"/>
      <c r="F836" s="71"/>
    </row>
    <row r="837">
      <c r="A837" s="71"/>
      <c r="B837" s="71"/>
      <c r="C837" s="71"/>
      <c r="D837" s="71"/>
      <c r="E837" s="71"/>
      <c r="F837" s="71"/>
    </row>
    <row r="838">
      <c r="A838" s="71"/>
      <c r="B838" s="71"/>
      <c r="C838" s="71"/>
      <c r="D838" s="71"/>
      <c r="E838" s="71"/>
      <c r="F838" s="71"/>
    </row>
    <row r="839">
      <c r="A839" s="71"/>
      <c r="B839" s="71"/>
      <c r="C839" s="71"/>
      <c r="D839" s="71"/>
      <c r="E839" s="71"/>
      <c r="F839" s="71"/>
    </row>
    <row r="840">
      <c r="A840" s="71"/>
      <c r="B840" s="71"/>
      <c r="C840" s="71"/>
      <c r="D840" s="71"/>
      <c r="E840" s="71"/>
      <c r="F840" s="71"/>
    </row>
    <row r="841">
      <c r="A841" s="71"/>
      <c r="B841" s="71"/>
      <c r="C841" s="71"/>
      <c r="D841" s="71"/>
      <c r="E841" s="71"/>
      <c r="F841" s="71"/>
    </row>
    <row r="842">
      <c r="A842" s="71"/>
      <c r="B842" s="71"/>
      <c r="C842" s="71"/>
      <c r="D842" s="71"/>
      <c r="E842" s="71"/>
      <c r="F842" s="71"/>
    </row>
    <row r="843">
      <c r="A843" s="71"/>
      <c r="B843" s="71"/>
      <c r="C843" s="71"/>
      <c r="D843" s="71"/>
      <c r="E843" s="71"/>
      <c r="F843" s="71"/>
    </row>
    <row r="844">
      <c r="A844" s="71"/>
      <c r="B844" s="71"/>
      <c r="C844" s="71"/>
      <c r="D844" s="71"/>
      <c r="E844" s="71"/>
      <c r="F844" s="71"/>
    </row>
    <row r="845">
      <c r="A845" s="71"/>
      <c r="B845" s="71"/>
      <c r="C845" s="71"/>
      <c r="D845" s="71"/>
      <c r="E845" s="71"/>
      <c r="F845" s="71"/>
    </row>
    <row r="846">
      <c r="A846" s="71"/>
      <c r="B846" s="71"/>
      <c r="C846" s="71"/>
      <c r="D846" s="71"/>
      <c r="E846" s="71"/>
      <c r="F846" s="71"/>
    </row>
    <row r="847">
      <c r="A847" s="71"/>
      <c r="B847" s="71"/>
      <c r="C847" s="71"/>
      <c r="D847" s="71"/>
      <c r="E847" s="71"/>
      <c r="F847" s="71"/>
    </row>
    <row r="848">
      <c r="A848" s="71"/>
      <c r="B848" s="71"/>
      <c r="C848" s="71"/>
      <c r="D848" s="71"/>
      <c r="E848" s="71"/>
      <c r="F848" s="71"/>
    </row>
    <row r="849">
      <c r="A849" s="71"/>
      <c r="B849" s="71"/>
      <c r="C849" s="71"/>
      <c r="D849" s="71"/>
      <c r="E849" s="71"/>
      <c r="F849" s="71"/>
    </row>
    <row r="850">
      <c r="A850" s="71"/>
      <c r="B850" s="71"/>
      <c r="C850" s="71"/>
      <c r="D850" s="71"/>
      <c r="E850" s="71"/>
      <c r="F850" s="71"/>
    </row>
    <row r="851">
      <c r="A851" s="71"/>
      <c r="B851" s="71"/>
      <c r="C851" s="71"/>
      <c r="D851" s="71"/>
      <c r="E851" s="71"/>
      <c r="F851" s="71"/>
    </row>
    <row r="852">
      <c r="A852" s="71"/>
      <c r="B852" s="71"/>
      <c r="C852" s="71"/>
      <c r="D852" s="71"/>
      <c r="E852" s="71"/>
      <c r="F852" s="71"/>
    </row>
    <row r="853">
      <c r="A853" s="71"/>
      <c r="B853" s="71"/>
      <c r="C853" s="71"/>
      <c r="D853" s="71"/>
      <c r="E853" s="71"/>
      <c r="F853" s="71"/>
    </row>
    <row r="854">
      <c r="A854" s="71"/>
      <c r="B854" s="71"/>
      <c r="C854" s="71"/>
      <c r="D854" s="71"/>
      <c r="E854" s="71"/>
      <c r="F854" s="71"/>
    </row>
    <row r="855">
      <c r="A855" s="71"/>
      <c r="B855" s="71"/>
      <c r="C855" s="71"/>
      <c r="D855" s="71"/>
      <c r="E855" s="71"/>
      <c r="F855" s="71"/>
    </row>
    <row r="856">
      <c r="A856" s="71"/>
      <c r="B856" s="71"/>
      <c r="C856" s="71"/>
      <c r="D856" s="71"/>
      <c r="E856" s="71"/>
      <c r="F856" s="71"/>
    </row>
    <row r="857">
      <c r="A857" s="71"/>
      <c r="B857" s="71"/>
      <c r="C857" s="71"/>
      <c r="D857" s="71"/>
      <c r="E857" s="71"/>
      <c r="F857" s="71"/>
    </row>
    <row r="858">
      <c r="A858" s="71"/>
      <c r="B858" s="71"/>
      <c r="C858" s="71"/>
      <c r="D858" s="71"/>
      <c r="E858" s="71"/>
      <c r="F858" s="71"/>
    </row>
    <row r="859">
      <c r="A859" s="71"/>
      <c r="B859" s="71"/>
      <c r="C859" s="71"/>
      <c r="D859" s="71"/>
      <c r="E859" s="71"/>
      <c r="F859" s="71"/>
    </row>
    <row r="860">
      <c r="A860" s="71"/>
      <c r="B860" s="71"/>
      <c r="C860" s="71"/>
      <c r="D860" s="71"/>
      <c r="E860" s="71"/>
      <c r="F860" s="71"/>
    </row>
    <row r="861">
      <c r="A861" s="71"/>
      <c r="B861" s="71"/>
      <c r="C861" s="71"/>
      <c r="D861" s="71"/>
      <c r="E861" s="71"/>
      <c r="F861" s="71"/>
    </row>
    <row r="862">
      <c r="A862" s="71"/>
      <c r="B862" s="71"/>
      <c r="C862" s="71"/>
      <c r="D862" s="71"/>
      <c r="E862" s="71"/>
      <c r="F862" s="71"/>
    </row>
    <row r="863">
      <c r="A863" s="71"/>
      <c r="B863" s="71"/>
      <c r="C863" s="71"/>
      <c r="D863" s="71"/>
      <c r="E863" s="71"/>
      <c r="F863" s="71"/>
    </row>
    <row r="864">
      <c r="A864" s="71"/>
      <c r="B864" s="71"/>
      <c r="C864" s="71"/>
      <c r="D864" s="71"/>
      <c r="E864" s="71"/>
      <c r="F864" s="71"/>
    </row>
    <row r="865">
      <c r="A865" s="71"/>
      <c r="B865" s="71"/>
      <c r="C865" s="71"/>
      <c r="D865" s="71"/>
      <c r="E865" s="71"/>
      <c r="F865" s="71"/>
    </row>
    <row r="866">
      <c r="A866" s="71"/>
      <c r="B866" s="71"/>
      <c r="C866" s="71"/>
      <c r="D866" s="71"/>
      <c r="E866" s="71"/>
      <c r="F866" s="71"/>
    </row>
    <row r="867">
      <c r="A867" s="71"/>
      <c r="B867" s="71"/>
      <c r="C867" s="71"/>
      <c r="D867" s="71"/>
      <c r="E867" s="71"/>
      <c r="F867" s="71"/>
    </row>
    <row r="868">
      <c r="A868" s="71"/>
      <c r="B868" s="71"/>
      <c r="C868" s="71"/>
      <c r="D868" s="71"/>
      <c r="E868" s="71"/>
      <c r="F868" s="71"/>
    </row>
    <row r="869">
      <c r="A869" s="71"/>
      <c r="B869" s="71"/>
      <c r="C869" s="71"/>
      <c r="D869" s="71"/>
      <c r="E869" s="71"/>
      <c r="F869" s="71"/>
    </row>
    <row r="870">
      <c r="A870" s="71"/>
      <c r="B870" s="71"/>
      <c r="C870" s="71"/>
      <c r="D870" s="71"/>
      <c r="E870" s="71"/>
      <c r="F870" s="71"/>
    </row>
    <row r="871">
      <c r="A871" s="71"/>
      <c r="B871" s="71"/>
      <c r="C871" s="71"/>
      <c r="D871" s="71"/>
      <c r="E871" s="71"/>
      <c r="F871" s="71"/>
    </row>
    <row r="872">
      <c r="A872" s="71"/>
      <c r="B872" s="71"/>
      <c r="C872" s="71"/>
      <c r="D872" s="71"/>
      <c r="E872" s="71"/>
      <c r="F872" s="71"/>
    </row>
    <row r="873">
      <c r="A873" s="71"/>
      <c r="B873" s="71"/>
      <c r="C873" s="71"/>
      <c r="D873" s="71"/>
      <c r="E873" s="71"/>
      <c r="F873" s="71"/>
    </row>
    <row r="874">
      <c r="A874" s="71"/>
      <c r="B874" s="71"/>
      <c r="C874" s="71"/>
      <c r="D874" s="71"/>
      <c r="E874" s="71"/>
      <c r="F874" s="71"/>
    </row>
    <row r="875">
      <c r="A875" s="71"/>
      <c r="B875" s="71"/>
      <c r="C875" s="71"/>
      <c r="D875" s="71"/>
      <c r="E875" s="71"/>
      <c r="F875" s="71"/>
    </row>
    <row r="876">
      <c r="A876" s="71"/>
      <c r="B876" s="71"/>
      <c r="C876" s="71"/>
      <c r="D876" s="71"/>
      <c r="E876" s="71"/>
      <c r="F876" s="71"/>
    </row>
    <row r="877">
      <c r="A877" s="71"/>
      <c r="B877" s="71"/>
      <c r="C877" s="71"/>
      <c r="D877" s="71"/>
      <c r="E877" s="71"/>
      <c r="F877" s="71"/>
    </row>
    <row r="878">
      <c r="A878" s="71"/>
      <c r="B878" s="71"/>
      <c r="C878" s="71"/>
      <c r="D878" s="71"/>
      <c r="E878" s="71"/>
      <c r="F878" s="71"/>
    </row>
    <row r="879">
      <c r="A879" s="71"/>
      <c r="B879" s="71"/>
      <c r="C879" s="71"/>
      <c r="D879" s="71"/>
      <c r="E879" s="71"/>
      <c r="F879" s="71"/>
    </row>
    <row r="880">
      <c r="A880" s="71"/>
      <c r="B880" s="71"/>
      <c r="C880" s="71"/>
      <c r="D880" s="71"/>
      <c r="E880" s="71"/>
      <c r="F880" s="71"/>
    </row>
    <row r="881">
      <c r="A881" s="71"/>
      <c r="B881" s="71"/>
      <c r="C881" s="71"/>
      <c r="D881" s="71"/>
      <c r="E881" s="71"/>
      <c r="F881" s="71"/>
    </row>
    <row r="882">
      <c r="A882" s="71"/>
      <c r="B882" s="71"/>
      <c r="C882" s="71"/>
      <c r="D882" s="71"/>
      <c r="E882" s="71"/>
      <c r="F882" s="71"/>
    </row>
    <row r="883">
      <c r="A883" s="71"/>
      <c r="B883" s="71"/>
      <c r="C883" s="71"/>
      <c r="D883" s="71"/>
      <c r="E883" s="71"/>
      <c r="F883" s="71"/>
    </row>
    <row r="884">
      <c r="A884" s="71"/>
      <c r="B884" s="71"/>
      <c r="C884" s="71"/>
      <c r="D884" s="71"/>
      <c r="E884" s="71"/>
      <c r="F884" s="71"/>
    </row>
    <row r="885">
      <c r="A885" s="71"/>
      <c r="B885" s="71"/>
      <c r="C885" s="71"/>
      <c r="D885" s="71"/>
      <c r="E885" s="71"/>
      <c r="F885" s="71"/>
    </row>
    <row r="886">
      <c r="A886" s="71"/>
      <c r="B886" s="71"/>
      <c r="C886" s="71"/>
      <c r="D886" s="71"/>
      <c r="E886" s="71"/>
      <c r="F886" s="71"/>
    </row>
    <row r="887">
      <c r="A887" s="71"/>
      <c r="B887" s="71"/>
      <c r="C887" s="71"/>
      <c r="D887" s="71"/>
      <c r="E887" s="71"/>
      <c r="F887" s="71"/>
    </row>
    <row r="888">
      <c r="A888" s="71"/>
      <c r="B888" s="71"/>
      <c r="C888" s="71"/>
      <c r="D888" s="71"/>
      <c r="E888" s="71"/>
      <c r="F888" s="71"/>
    </row>
    <row r="889">
      <c r="A889" s="71"/>
      <c r="B889" s="71"/>
      <c r="C889" s="71"/>
      <c r="D889" s="71"/>
      <c r="E889" s="71"/>
      <c r="F889" s="71"/>
    </row>
    <row r="890">
      <c r="A890" s="71"/>
      <c r="B890" s="71"/>
      <c r="C890" s="71"/>
      <c r="D890" s="71"/>
      <c r="E890" s="71"/>
      <c r="F890" s="71"/>
    </row>
    <row r="891">
      <c r="A891" s="71"/>
      <c r="B891" s="71"/>
      <c r="C891" s="71"/>
      <c r="D891" s="71"/>
      <c r="E891" s="71"/>
      <c r="F891" s="71"/>
    </row>
    <row r="892">
      <c r="A892" s="71"/>
      <c r="B892" s="71"/>
      <c r="C892" s="71"/>
      <c r="D892" s="71"/>
      <c r="E892" s="71"/>
      <c r="F892" s="71"/>
    </row>
    <row r="893">
      <c r="A893" s="71"/>
      <c r="B893" s="71"/>
      <c r="C893" s="71"/>
      <c r="D893" s="71"/>
      <c r="E893" s="71"/>
      <c r="F893" s="71"/>
    </row>
    <row r="894">
      <c r="A894" s="71"/>
      <c r="B894" s="71"/>
      <c r="C894" s="71"/>
      <c r="D894" s="71"/>
      <c r="E894" s="71"/>
      <c r="F894" s="71"/>
    </row>
    <row r="895">
      <c r="A895" s="71"/>
      <c r="B895" s="71"/>
      <c r="C895" s="71"/>
      <c r="D895" s="71"/>
      <c r="E895" s="71"/>
      <c r="F895" s="71"/>
    </row>
    <row r="896">
      <c r="A896" s="71"/>
      <c r="B896" s="71"/>
      <c r="C896" s="71"/>
      <c r="D896" s="71"/>
      <c r="E896" s="71"/>
      <c r="F896" s="71"/>
    </row>
    <row r="897">
      <c r="A897" s="71"/>
      <c r="B897" s="71"/>
      <c r="C897" s="71"/>
      <c r="D897" s="71"/>
      <c r="E897" s="71"/>
      <c r="F897" s="71"/>
    </row>
    <row r="898">
      <c r="A898" s="71"/>
      <c r="B898" s="71"/>
      <c r="C898" s="71"/>
      <c r="D898" s="71"/>
      <c r="E898" s="71"/>
      <c r="F898" s="71"/>
    </row>
    <row r="899">
      <c r="A899" s="71"/>
      <c r="B899" s="71"/>
      <c r="C899" s="71"/>
      <c r="D899" s="71"/>
      <c r="E899" s="71"/>
      <c r="F899" s="71"/>
    </row>
    <row r="900">
      <c r="A900" s="71"/>
      <c r="B900" s="71"/>
      <c r="C900" s="71"/>
      <c r="D900" s="71"/>
      <c r="E900" s="71"/>
      <c r="F900" s="71"/>
    </row>
    <row r="901">
      <c r="A901" s="71"/>
      <c r="B901" s="71"/>
      <c r="C901" s="71"/>
      <c r="D901" s="71"/>
      <c r="E901" s="71"/>
      <c r="F901" s="71"/>
    </row>
    <row r="902">
      <c r="A902" s="71"/>
      <c r="B902" s="71"/>
      <c r="C902" s="71"/>
      <c r="D902" s="71"/>
      <c r="E902" s="71"/>
      <c r="F902" s="71"/>
    </row>
    <row r="903">
      <c r="A903" s="71"/>
      <c r="B903" s="71"/>
      <c r="C903" s="71"/>
      <c r="D903" s="71"/>
      <c r="E903" s="71"/>
      <c r="F903" s="71"/>
    </row>
    <row r="904">
      <c r="A904" s="71"/>
      <c r="B904" s="71"/>
      <c r="C904" s="71"/>
      <c r="D904" s="71"/>
      <c r="E904" s="71"/>
      <c r="F904" s="71"/>
    </row>
    <row r="905">
      <c r="A905" s="71"/>
      <c r="B905" s="71"/>
      <c r="C905" s="71"/>
      <c r="D905" s="71"/>
      <c r="E905" s="71"/>
      <c r="F905" s="71"/>
    </row>
    <row r="906">
      <c r="A906" s="71"/>
      <c r="B906" s="71"/>
      <c r="C906" s="71"/>
      <c r="D906" s="71"/>
      <c r="E906" s="71"/>
      <c r="F906" s="71"/>
    </row>
    <row r="907">
      <c r="A907" s="71"/>
      <c r="B907" s="71"/>
      <c r="C907" s="71"/>
      <c r="D907" s="71"/>
      <c r="E907" s="71"/>
      <c r="F907" s="71"/>
    </row>
    <row r="908">
      <c r="A908" s="71"/>
      <c r="B908" s="71"/>
      <c r="C908" s="71"/>
      <c r="D908" s="71"/>
      <c r="E908" s="71"/>
      <c r="F908" s="71"/>
    </row>
    <row r="909">
      <c r="A909" s="71"/>
      <c r="B909" s="71"/>
      <c r="C909" s="71"/>
      <c r="D909" s="71"/>
      <c r="E909" s="71"/>
      <c r="F909" s="71"/>
    </row>
    <row r="910">
      <c r="A910" s="71"/>
      <c r="B910" s="71"/>
      <c r="C910" s="71"/>
      <c r="D910" s="71"/>
      <c r="E910" s="71"/>
      <c r="F910" s="71"/>
    </row>
    <row r="911">
      <c r="A911" s="71"/>
      <c r="B911" s="71"/>
      <c r="C911" s="71"/>
      <c r="D911" s="71"/>
      <c r="E911" s="71"/>
      <c r="F911" s="71"/>
    </row>
    <row r="912">
      <c r="A912" s="71"/>
      <c r="B912" s="71"/>
      <c r="C912" s="71"/>
      <c r="D912" s="71"/>
      <c r="E912" s="71"/>
      <c r="F912" s="71"/>
    </row>
    <row r="913">
      <c r="A913" s="71"/>
      <c r="B913" s="71"/>
      <c r="C913" s="71"/>
      <c r="D913" s="71"/>
      <c r="E913" s="71"/>
      <c r="F913" s="71"/>
    </row>
    <row r="914">
      <c r="A914" s="71"/>
      <c r="B914" s="71"/>
      <c r="C914" s="71"/>
      <c r="D914" s="71"/>
      <c r="E914" s="71"/>
      <c r="F914" s="71"/>
    </row>
    <row r="915">
      <c r="A915" s="71"/>
      <c r="B915" s="71"/>
      <c r="C915" s="71"/>
      <c r="D915" s="71"/>
      <c r="E915" s="71"/>
      <c r="F915" s="71"/>
    </row>
    <row r="916">
      <c r="A916" s="71"/>
      <c r="B916" s="71"/>
      <c r="C916" s="71"/>
      <c r="D916" s="71"/>
      <c r="E916" s="71"/>
      <c r="F916" s="71"/>
    </row>
    <row r="917">
      <c r="A917" s="71"/>
      <c r="B917" s="71"/>
      <c r="C917" s="71"/>
      <c r="D917" s="71"/>
      <c r="E917" s="71"/>
      <c r="F917" s="71"/>
    </row>
    <row r="918">
      <c r="A918" s="71"/>
      <c r="B918" s="71"/>
      <c r="C918" s="71"/>
      <c r="D918" s="71"/>
      <c r="E918" s="71"/>
      <c r="F918" s="71"/>
    </row>
    <row r="919">
      <c r="A919" s="71"/>
      <c r="B919" s="71"/>
      <c r="C919" s="71"/>
      <c r="D919" s="71"/>
      <c r="E919" s="71"/>
      <c r="F919" s="71"/>
    </row>
    <row r="920">
      <c r="A920" s="71"/>
      <c r="B920" s="71"/>
      <c r="C920" s="71"/>
      <c r="D920" s="71"/>
      <c r="E920" s="71"/>
      <c r="F920" s="71"/>
    </row>
    <row r="921">
      <c r="A921" s="71"/>
      <c r="B921" s="71"/>
      <c r="C921" s="71"/>
      <c r="D921" s="71"/>
      <c r="E921" s="71"/>
      <c r="F921" s="71"/>
    </row>
    <row r="922">
      <c r="A922" s="71"/>
      <c r="B922" s="71"/>
      <c r="C922" s="71"/>
      <c r="D922" s="71"/>
      <c r="E922" s="71"/>
      <c r="F922" s="71"/>
    </row>
    <row r="923">
      <c r="A923" s="71"/>
      <c r="B923" s="71"/>
      <c r="C923" s="71"/>
      <c r="D923" s="71"/>
      <c r="E923" s="71"/>
      <c r="F923" s="71"/>
    </row>
    <row r="924">
      <c r="A924" s="71"/>
      <c r="B924" s="71"/>
      <c r="C924" s="71"/>
      <c r="D924" s="71"/>
      <c r="E924" s="71"/>
      <c r="F924" s="71"/>
    </row>
    <row r="925">
      <c r="A925" s="71"/>
      <c r="B925" s="71"/>
      <c r="C925" s="71"/>
      <c r="D925" s="71"/>
      <c r="E925" s="71"/>
      <c r="F925" s="71"/>
    </row>
    <row r="926">
      <c r="A926" s="71"/>
      <c r="B926" s="71"/>
      <c r="C926" s="71"/>
      <c r="D926" s="71"/>
      <c r="E926" s="71"/>
      <c r="F926" s="71"/>
    </row>
    <row r="927">
      <c r="A927" s="71"/>
      <c r="B927" s="71"/>
      <c r="C927" s="71"/>
      <c r="D927" s="71"/>
      <c r="E927" s="71"/>
      <c r="F927" s="71"/>
    </row>
    <row r="928">
      <c r="A928" s="71"/>
      <c r="B928" s="71"/>
      <c r="C928" s="71"/>
      <c r="D928" s="71"/>
      <c r="E928" s="71"/>
      <c r="F928" s="71"/>
    </row>
    <row r="929">
      <c r="A929" s="71"/>
      <c r="B929" s="71"/>
      <c r="C929" s="71"/>
      <c r="D929" s="71"/>
      <c r="E929" s="71"/>
      <c r="F929" s="71"/>
    </row>
    <row r="930">
      <c r="A930" s="71"/>
      <c r="B930" s="71"/>
      <c r="C930" s="71"/>
      <c r="D930" s="71"/>
      <c r="E930" s="71"/>
      <c r="F930" s="71"/>
    </row>
    <row r="931">
      <c r="A931" s="71"/>
      <c r="B931" s="71"/>
      <c r="C931" s="71"/>
      <c r="D931" s="71"/>
      <c r="E931" s="71"/>
      <c r="F931" s="71"/>
    </row>
    <row r="932">
      <c r="A932" s="71"/>
      <c r="B932" s="71"/>
      <c r="C932" s="71"/>
      <c r="D932" s="71"/>
      <c r="E932" s="71"/>
      <c r="F932" s="71"/>
    </row>
    <row r="933">
      <c r="A933" s="71"/>
      <c r="B933" s="71"/>
      <c r="C933" s="71"/>
      <c r="D933" s="71"/>
      <c r="E933" s="71"/>
      <c r="F933" s="71"/>
    </row>
    <row r="934">
      <c r="A934" s="71"/>
      <c r="B934" s="71"/>
      <c r="C934" s="71"/>
      <c r="D934" s="71"/>
      <c r="E934" s="71"/>
      <c r="F934" s="71"/>
    </row>
    <row r="935">
      <c r="A935" s="71"/>
      <c r="B935" s="71"/>
      <c r="C935" s="71"/>
      <c r="D935" s="71"/>
      <c r="E935" s="71"/>
      <c r="F935" s="71"/>
    </row>
    <row r="936">
      <c r="A936" s="71"/>
      <c r="B936" s="71"/>
      <c r="C936" s="71"/>
      <c r="D936" s="71"/>
      <c r="E936" s="71"/>
      <c r="F936" s="71"/>
    </row>
    <row r="937">
      <c r="A937" s="71"/>
      <c r="B937" s="71"/>
      <c r="C937" s="71"/>
      <c r="D937" s="71"/>
      <c r="E937" s="71"/>
      <c r="F937" s="71"/>
    </row>
    <row r="938">
      <c r="A938" s="71"/>
      <c r="B938" s="71"/>
      <c r="C938" s="71"/>
      <c r="D938" s="71"/>
      <c r="E938" s="71"/>
      <c r="F938" s="71"/>
    </row>
    <row r="939">
      <c r="A939" s="71"/>
      <c r="B939" s="71"/>
      <c r="C939" s="71"/>
      <c r="D939" s="71"/>
      <c r="E939" s="71"/>
      <c r="F939" s="71"/>
    </row>
    <row r="940">
      <c r="A940" s="71"/>
      <c r="B940" s="71"/>
      <c r="C940" s="71"/>
      <c r="D940" s="71"/>
      <c r="E940" s="71"/>
      <c r="F940" s="71"/>
    </row>
    <row r="941">
      <c r="A941" s="71"/>
      <c r="B941" s="71"/>
      <c r="C941" s="71"/>
      <c r="D941" s="71"/>
      <c r="E941" s="71"/>
      <c r="F941" s="71"/>
    </row>
    <row r="942">
      <c r="A942" s="71"/>
      <c r="B942" s="71"/>
      <c r="C942" s="71"/>
      <c r="D942" s="71"/>
      <c r="E942" s="71"/>
      <c r="F942" s="71"/>
    </row>
    <row r="943">
      <c r="A943" s="71"/>
      <c r="B943" s="71"/>
      <c r="C943" s="71"/>
      <c r="D943" s="71"/>
      <c r="E943" s="71"/>
      <c r="F943" s="71"/>
    </row>
    <row r="944">
      <c r="A944" s="71"/>
      <c r="B944" s="71"/>
      <c r="C944" s="71"/>
      <c r="D944" s="71"/>
      <c r="E944" s="71"/>
      <c r="F944" s="71"/>
    </row>
    <row r="945">
      <c r="A945" s="71"/>
      <c r="B945" s="71"/>
      <c r="C945" s="71"/>
      <c r="D945" s="71"/>
      <c r="E945" s="71"/>
      <c r="F945" s="71"/>
    </row>
    <row r="946">
      <c r="A946" s="71"/>
      <c r="B946" s="71"/>
      <c r="C946" s="71"/>
      <c r="D946" s="71"/>
      <c r="E946" s="71"/>
      <c r="F946" s="71"/>
    </row>
    <row r="947">
      <c r="A947" s="71"/>
      <c r="B947" s="71"/>
      <c r="C947" s="71"/>
      <c r="D947" s="71"/>
      <c r="E947" s="71"/>
      <c r="F947" s="71"/>
    </row>
    <row r="948">
      <c r="A948" s="71"/>
      <c r="B948" s="71"/>
      <c r="C948" s="71"/>
      <c r="D948" s="71"/>
      <c r="E948" s="71"/>
      <c r="F948" s="71"/>
    </row>
    <row r="949">
      <c r="A949" s="71"/>
      <c r="B949" s="71"/>
      <c r="C949" s="71"/>
      <c r="D949" s="71"/>
      <c r="E949" s="71"/>
      <c r="F949" s="71"/>
    </row>
    <row r="950">
      <c r="A950" s="71"/>
      <c r="B950" s="71"/>
      <c r="C950" s="71"/>
      <c r="D950" s="71"/>
      <c r="E950" s="71"/>
      <c r="F950" s="71"/>
    </row>
    <row r="951">
      <c r="A951" s="71"/>
      <c r="B951" s="71"/>
      <c r="C951" s="71"/>
      <c r="D951" s="71"/>
      <c r="E951" s="71"/>
      <c r="F951" s="71"/>
    </row>
    <row r="952">
      <c r="A952" s="71"/>
      <c r="B952" s="71"/>
      <c r="C952" s="71"/>
      <c r="D952" s="71"/>
      <c r="E952" s="71"/>
      <c r="F952" s="71"/>
    </row>
    <row r="953">
      <c r="A953" s="71"/>
      <c r="B953" s="71"/>
      <c r="C953" s="71"/>
      <c r="D953" s="71"/>
      <c r="E953" s="71"/>
      <c r="F953" s="71"/>
    </row>
    <row r="954">
      <c r="A954" s="71"/>
      <c r="B954" s="71"/>
      <c r="C954" s="71"/>
      <c r="D954" s="71"/>
      <c r="E954" s="71"/>
      <c r="F954" s="71"/>
    </row>
    <row r="955">
      <c r="A955" s="71"/>
      <c r="B955" s="71"/>
      <c r="C955" s="71"/>
      <c r="D955" s="71"/>
      <c r="E955" s="71"/>
      <c r="F955" s="71"/>
    </row>
    <row r="956">
      <c r="A956" s="71"/>
      <c r="B956" s="71"/>
      <c r="C956" s="71"/>
      <c r="D956" s="71"/>
      <c r="E956" s="71"/>
      <c r="F956" s="71"/>
    </row>
    <row r="957">
      <c r="A957" s="71"/>
      <c r="B957" s="71"/>
      <c r="C957" s="71"/>
      <c r="D957" s="71"/>
      <c r="E957" s="71"/>
      <c r="F957" s="71"/>
    </row>
    <row r="958">
      <c r="A958" s="71"/>
      <c r="B958" s="71"/>
      <c r="C958" s="71"/>
      <c r="D958" s="71"/>
      <c r="E958" s="71"/>
      <c r="F958" s="71"/>
    </row>
    <row r="959">
      <c r="A959" s="71"/>
      <c r="B959" s="71"/>
      <c r="C959" s="71"/>
      <c r="D959" s="71"/>
      <c r="E959" s="71"/>
      <c r="F959" s="71"/>
    </row>
    <row r="960">
      <c r="A960" s="71"/>
      <c r="B960" s="71"/>
      <c r="C960" s="71"/>
      <c r="D960" s="71"/>
      <c r="E960" s="71"/>
      <c r="F960" s="71"/>
    </row>
    <row r="961">
      <c r="A961" s="71"/>
      <c r="B961" s="71"/>
      <c r="C961" s="71"/>
      <c r="D961" s="71"/>
      <c r="E961" s="71"/>
      <c r="F961" s="71"/>
    </row>
    <row r="962">
      <c r="A962" s="71"/>
      <c r="B962" s="71"/>
      <c r="C962" s="71"/>
      <c r="D962" s="71"/>
      <c r="E962" s="71"/>
      <c r="F962" s="71"/>
    </row>
    <row r="963">
      <c r="A963" s="71"/>
      <c r="B963" s="71"/>
      <c r="C963" s="71"/>
      <c r="D963" s="71"/>
      <c r="E963" s="71"/>
      <c r="F963" s="71"/>
    </row>
    <row r="964">
      <c r="A964" s="71"/>
      <c r="B964" s="71"/>
      <c r="C964" s="71"/>
      <c r="D964" s="71"/>
      <c r="E964" s="71"/>
      <c r="F964" s="71"/>
    </row>
    <row r="965">
      <c r="A965" s="71"/>
      <c r="B965" s="71"/>
      <c r="C965" s="71"/>
      <c r="D965" s="71"/>
      <c r="E965" s="71"/>
      <c r="F965" s="71"/>
    </row>
    <row r="966">
      <c r="A966" s="71"/>
      <c r="B966" s="71"/>
      <c r="C966" s="71"/>
      <c r="D966" s="71"/>
      <c r="E966" s="71"/>
      <c r="F966" s="71"/>
    </row>
    <row r="967">
      <c r="A967" s="71"/>
      <c r="B967" s="71"/>
      <c r="C967" s="71"/>
      <c r="D967" s="71"/>
      <c r="E967" s="71"/>
      <c r="F967" s="71"/>
    </row>
    <row r="968">
      <c r="A968" s="71"/>
      <c r="B968" s="71"/>
      <c r="C968" s="71"/>
      <c r="D968" s="71"/>
      <c r="E968" s="71"/>
      <c r="F968" s="71"/>
    </row>
    <row r="969">
      <c r="A969" s="71"/>
      <c r="B969" s="71"/>
      <c r="C969" s="71"/>
      <c r="D969" s="71"/>
      <c r="E969" s="71"/>
      <c r="F969" s="71"/>
    </row>
    <row r="970">
      <c r="A970" s="71"/>
      <c r="B970" s="71"/>
      <c r="C970" s="71"/>
      <c r="D970" s="71"/>
      <c r="E970" s="71"/>
      <c r="F970" s="71"/>
    </row>
    <row r="971">
      <c r="A971" s="71"/>
      <c r="B971" s="71"/>
      <c r="C971" s="71"/>
      <c r="D971" s="71"/>
      <c r="E971" s="71"/>
      <c r="F971" s="71"/>
    </row>
    <row r="972">
      <c r="A972" s="71"/>
      <c r="B972" s="71"/>
      <c r="C972" s="71"/>
      <c r="D972" s="71"/>
      <c r="E972" s="71"/>
      <c r="F972" s="71"/>
    </row>
    <row r="973">
      <c r="A973" s="71"/>
      <c r="B973" s="71"/>
      <c r="C973" s="71"/>
      <c r="D973" s="71"/>
      <c r="E973" s="71"/>
      <c r="F973" s="71"/>
    </row>
    <row r="974">
      <c r="A974" s="71"/>
      <c r="B974" s="71"/>
      <c r="C974" s="71"/>
      <c r="D974" s="71"/>
      <c r="E974" s="71"/>
      <c r="F974" s="71"/>
    </row>
    <row r="975">
      <c r="A975" s="71"/>
      <c r="B975" s="71"/>
      <c r="C975" s="71"/>
      <c r="D975" s="71"/>
      <c r="E975" s="71"/>
      <c r="F975" s="71"/>
    </row>
    <row r="976">
      <c r="A976" s="71"/>
      <c r="B976" s="71"/>
      <c r="C976" s="71"/>
      <c r="D976" s="71"/>
      <c r="E976" s="71"/>
      <c r="F976" s="71"/>
    </row>
    <row r="977">
      <c r="A977" s="71"/>
      <c r="B977" s="71"/>
      <c r="C977" s="71"/>
      <c r="D977" s="71"/>
      <c r="E977" s="71"/>
      <c r="F977" s="71"/>
    </row>
    <row r="978">
      <c r="A978" s="71"/>
      <c r="B978" s="71"/>
      <c r="C978" s="71"/>
      <c r="D978" s="71"/>
      <c r="E978" s="71"/>
      <c r="F978" s="71"/>
    </row>
    <row r="979">
      <c r="A979" s="71"/>
      <c r="B979" s="71"/>
      <c r="C979" s="71"/>
      <c r="D979" s="71"/>
      <c r="E979" s="71"/>
      <c r="F979" s="71"/>
    </row>
    <row r="980">
      <c r="A980" s="71"/>
      <c r="B980" s="71"/>
      <c r="C980" s="71"/>
      <c r="D980" s="71"/>
      <c r="E980" s="71"/>
      <c r="F980" s="71"/>
    </row>
    <row r="981">
      <c r="A981" s="71"/>
      <c r="B981" s="71"/>
      <c r="C981" s="71"/>
      <c r="D981" s="71"/>
      <c r="E981" s="71"/>
      <c r="F981" s="71"/>
    </row>
    <row r="982">
      <c r="A982" s="71"/>
      <c r="B982" s="71"/>
      <c r="C982" s="71"/>
      <c r="D982" s="71"/>
      <c r="E982" s="71"/>
      <c r="F982" s="71"/>
    </row>
    <row r="983">
      <c r="A983" s="71"/>
      <c r="B983" s="71"/>
      <c r="C983" s="71"/>
      <c r="D983" s="71"/>
      <c r="E983" s="71"/>
      <c r="F983" s="71"/>
    </row>
    <row r="984">
      <c r="A984" s="71"/>
      <c r="B984" s="71"/>
      <c r="C984" s="71"/>
      <c r="D984" s="71"/>
      <c r="E984" s="71"/>
      <c r="F984" s="71"/>
    </row>
    <row r="985">
      <c r="A985" s="71"/>
      <c r="B985" s="71"/>
      <c r="C985" s="71"/>
      <c r="D985" s="71"/>
      <c r="E985" s="71"/>
      <c r="F985" s="71"/>
    </row>
    <row r="986">
      <c r="A986" s="71"/>
      <c r="B986" s="71"/>
      <c r="C986" s="71"/>
      <c r="D986" s="71"/>
      <c r="E986" s="71"/>
      <c r="F986" s="71"/>
    </row>
    <row r="987">
      <c r="A987" s="71"/>
      <c r="B987" s="71"/>
      <c r="C987" s="71"/>
      <c r="D987" s="71"/>
      <c r="E987" s="71"/>
      <c r="F987" s="71"/>
    </row>
    <row r="988">
      <c r="A988" s="71"/>
      <c r="B988" s="71"/>
      <c r="C988" s="71"/>
      <c r="D988" s="71"/>
      <c r="E988" s="71"/>
      <c r="F988" s="71"/>
    </row>
    <row r="989">
      <c r="A989" s="71"/>
      <c r="B989" s="71"/>
      <c r="C989" s="71"/>
      <c r="D989" s="71"/>
      <c r="E989" s="71"/>
      <c r="F989" s="71"/>
    </row>
    <row r="990">
      <c r="A990" s="71"/>
      <c r="B990" s="71"/>
      <c r="C990" s="71"/>
      <c r="D990" s="71"/>
      <c r="E990" s="71"/>
      <c r="F990" s="71"/>
    </row>
    <row r="991">
      <c r="A991" s="71"/>
      <c r="B991" s="71"/>
      <c r="C991" s="71"/>
      <c r="D991" s="71"/>
      <c r="E991" s="71"/>
      <c r="F991" s="71"/>
    </row>
    <row r="992">
      <c r="A992" s="71"/>
      <c r="B992" s="71"/>
      <c r="C992" s="71"/>
      <c r="D992" s="71"/>
      <c r="E992" s="71"/>
      <c r="F992" s="71"/>
    </row>
    <row r="993">
      <c r="A993" s="71"/>
      <c r="B993" s="71"/>
      <c r="C993" s="71"/>
      <c r="D993" s="71"/>
      <c r="E993" s="71"/>
      <c r="F993" s="71"/>
    </row>
    <row r="994">
      <c r="A994" s="71"/>
      <c r="B994" s="71"/>
      <c r="C994" s="71"/>
      <c r="D994" s="71"/>
      <c r="E994" s="71"/>
      <c r="F994" s="71"/>
    </row>
    <row r="995">
      <c r="A995" s="71"/>
      <c r="B995" s="71"/>
      <c r="C995" s="71"/>
      <c r="D995" s="71"/>
      <c r="E995" s="71"/>
      <c r="F995" s="71"/>
    </row>
    <row r="996">
      <c r="A996" s="71"/>
      <c r="B996" s="71"/>
      <c r="C996" s="71"/>
      <c r="D996" s="71"/>
      <c r="E996" s="71"/>
      <c r="F996" s="71"/>
    </row>
    <row r="997">
      <c r="A997" s="71"/>
      <c r="B997" s="71"/>
      <c r="C997" s="71"/>
      <c r="D997" s="71"/>
      <c r="E997" s="71"/>
      <c r="F997" s="71"/>
    </row>
    <row r="998">
      <c r="A998" s="71"/>
      <c r="B998" s="71"/>
      <c r="C998" s="71"/>
      <c r="D998" s="71"/>
      <c r="E998" s="71"/>
      <c r="F998" s="71"/>
    </row>
    <row r="999">
      <c r="A999" s="71"/>
      <c r="B999" s="71"/>
      <c r="C999" s="71"/>
      <c r="D999" s="71"/>
      <c r="E999" s="71"/>
      <c r="F999" s="71"/>
    </row>
    <row r="1000">
      <c r="A1000" s="71"/>
      <c r="B1000" s="71"/>
      <c r="C1000" s="71"/>
      <c r="D1000" s="71"/>
      <c r="E1000" s="71"/>
      <c r="F1000" s="71"/>
    </row>
    <row r="1001">
      <c r="A1001" s="71"/>
      <c r="B1001" s="71"/>
      <c r="C1001" s="71"/>
      <c r="D1001" s="71"/>
      <c r="E1001" s="71"/>
      <c r="F1001" s="71"/>
    </row>
    <row r="1002">
      <c r="A1002" s="71"/>
      <c r="B1002" s="71"/>
      <c r="C1002" s="71"/>
      <c r="D1002" s="71"/>
      <c r="E1002" s="71"/>
      <c r="F1002" s="71"/>
    </row>
    <row r="1003">
      <c r="A1003" s="71"/>
      <c r="B1003" s="71"/>
      <c r="C1003" s="71"/>
      <c r="D1003" s="71"/>
      <c r="E1003" s="71"/>
      <c r="F1003" s="71"/>
    </row>
    <row r="1004">
      <c r="A1004" s="71"/>
      <c r="B1004" s="71"/>
      <c r="C1004" s="71"/>
      <c r="D1004" s="71"/>
      <c r="E1004" s="71"/>
      <c r="F1004" s="71"/>
    </row>
    <row r="1005">
      <c r="A1005" s="71"/>
      <c r="B1005" s="71"/>
      <c r="C1005" s="71"/>
      <c r="D1005" s="71"/>
      <c r="E1005" s="71"/>
      <c r="F1005" s="71"/>
    </row>
    <row r="1006">
      <c r="A1006" s="71"/>
      <c r="B1006" s="71"/>
      <c r="C1006" s="71"/>
      <c r="D1006" s="71"/>
      <c r="E1006" s="71"/>
      <c r="F1006" s="71"/>
    </row>
    <row r="1007">
      <c r="A1007" s="71"/>
      <c r="B1007" s="71"/>
      <c r="C1007" s="71"/>
      <c r="D1007" s="71"/>
      <c r="E1007" s="71"/>
      <c r="F1007" s="71"/>
    </row>
    <row r="1008">
      <c r="A1008" s="71"/>
      <c r="B1008" s="71"/>
      <c r="C1008" s="71"/>
      <c r="D1008" s="71"/>
      <c r="E1008" s="71"/>
      <c r="F1008" s="71"/>
    </row>
    <row r="1009">
      <c r="A1009" s="71"/>
      <c r="B1009" s="71"/>
      <c r="C1009" s="71"/>
      <c r="D1009" s="71"/>
      <c r="E1009" s="71"/>
      <c r="F1009" s="71"/>
    </row>
    <row r="1010">
      <c r="A1010" s="71"/>
      <c r="B1010" s="71"/>
      <c r="C1010" s="71"/>
      <c r="D1010" s="71"/>
      <c r="E1010" s="71"/>
      <c r="F1010" s="71"/>
    </row>
    <row r="1011">
      <c r="A1011" s="71"/>
      <c r="B1011" s="71"/>
      <c r="C1011" s="71"/>
      <c r="D1011" s="71"/>
      <c r="E1011" s="71"/>
      <c r="F1011" s="71"/>
    </row>
    <row r="1012">
      <c r="A1012" s="71"/>
      <c r="B1012" s="71"/>
      <c r="C1012" s="71"/>
      <c r="D1012" s="71"/>
      <c r="E1012" s="71"/>
      <c r="F1012" s="71"/>
    </row>
    <row r="1013">
      <c r="A1013" s="71"/>
      <c r="B1013" s="71"/>
      <c r="C1013" s="71"/>
      <c r="D1013" s="71"/>
      <c r="E1013" s="71"/>
      <c r="F1013" s="71"/>
    </row>
    <row r="1014">
      <c r="A1014" s="71"/>
      <c r="B1014" s="71"/>
      <c r="C1014" s="71"/>
      <c r="D1014" s="71"/>
      <c r="E1014" s="71"/>
      <c r="F1014" s="71"/>
    </row>
    <row r="1015">
      <c r="A1015" s="71"/>
      <c r="B1015" s="71"/>
      <c r="C1015" s="71"/>
      <c r="D1015" s="71"/>
      <c r="E1015" s="71"/>
      <c r="F1015" s="71"/>
    </row>
    <row r="1016">
      <c r="A1016" s="71"/>
      <c r="B1016" s="71"/>
      <c r="C1016" s="71"/>
      <c r="D1016" s="71"/>
      <c r="E1016" s="71"/>
      <c r="F1016" s="71"/>
    </row>
    <row r="1017">
      <c r="A1017" s="71"/>
      <c r="B1017" s="71"/>
      <c r="C1017" s="71"/>
      <c r="D1017" s="71"/>
      <c r="E1017" s="71"/>
      <c r="F1017" s="71"/>
    </row>
    <row r="1018">
      <c r="A1018" s="71"/>
      <c r="B1018" s="71"/>
      <c r="C1018" s="71"/>
      <c r="D1018" s="71"/>
      <c r="E1018" s="71"/>
      <c r="F1018" s="71"/>
    </row>
    <row r="1019">
      <c r="A1019" s="71"/>
      <c r="B1019" s="71"/>
      <c r="C1019" s="71"/>
      <c r="D1019" s="71"/>
      <c r="E1019" s="71"/>
      <c r="F1019" s="71"/>
    </row>
    <row r="1020">
      <c r="A1020" s="71"/>
      <c r="B1020" s="71"/>
      <c r="C1020" s="71"/>
      <c r="D1020" s="71"/>
      <c r="E1020" s="71"/>
      <c r="F1020" s="71"/>
    </row>
    <row r="1021">
      <c r="A1021" s="71"/>
      <c r="B1021" s="71"/>
      <c r="C1021" s="71"/>
      <c r="D1021" s="71"/>
      <c r="E1021" s="71"/>
      <c r="F1021" s="71"/>
    </row>
    <row r="1022">
      <c r="A1022" s="71"/>
      <c r="B1022" s="71"/>
      <c r="C1022" s="71"/>
      <c r="D1022" s="71"/>
      <c r="E1022" s="71"/>
      <c r="F1022" s="71"/>
    </row>
    <row r="1023">
      <c r="A1023" s="71"/>
      <c r="B1023" s="71"/>
      <c r="C1023" s="71"/>
      <c r="D1023" s="71"/>
      <c r="E1023" s="71"/>
      <c r="F1023" s="71"/>
    </row>
    <row r="1024">
      <c r="A1024" s="71"/>
      <c r="B1024" s="71"/>
      <c r="C1024" s="71"/>
      <c r="D1024" s="71"/>
      <c r="E1024" s="71"/>
      <c r="F1024" s="7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9" t="s">
        <v>95</v>
      </c>
      <c r="C1" s="21" t="s">
        <v>97</v>
      </c>
      <c r="D1" s="21" t="s">
        <v>98</v>
      </c>
      <c r="E1" s="21" t="s">
        <v>99</v>
      </c>
      <c r="F1" s="261" t="s">
        <v>0</v>
      </c>
      <c r="G1" s="262" t="s">
        <v>95</v>
      </c>
      <c r="H1" s="262" t="s">
        <v>682</v>
      </c>
      <c r="I1" s="262" t="s">
        <v>683</v>
      </c>
      <c r="J1" s="262" t="s">
        <v>684</v>
      </c>
    </row>
    <row r="2">
      <c r="A2" s="28" t="s">
        <v>114</v>
      </c>
      <c r="B2" s="51"/>
      <c r="C2" s="51"/>
      <c r="D2" s="51"/>
      <c r="E2" s="263"/>
      <c r="F2" s="264" t="s">
        <v>114</v>
      </c>
      <c r="G2" s="71"/>
      <c r="H2" s="71"/>
      <c r="I2" s="71"/>
      <c r="J2" s="71"/>
    </row>
    <row r="3">
      <c r="A3" s="28" t="s">
        <v>130</v>
      </c>
      <c r="B3" s="51"/>
      <c r="C3" s="51"/>
      <c r="D3" s="51"/>
      <c r="E3" s="263"/>
      <c r="F3" s="264" t="s">
        <v>130</v>
      </c>
      <c r="G3" s="71"/>
      <c r="H3" s="71"/>
      <c r="I3" s="71"/>
      <c r="J3" s="71"/>
    </row>
    <row r="4">
      <c r="A4" s="28" t="s">
        <v>139</v>
      </c>
      <c r="B4" s="51"/>
      <c r="C4" s="51"/>
      <c r="D4" s="51"/>
      <c r="E4" s="263"/>
      <c r="F4" s="264" t="s">
        <v>144</v>
      </c>
      <c r="G4" s="71"/>
      <c r="H4" s="71"/>
      <c r="I4" s="71"/>
      <c r="J4" s="71"/>
    </row>
    <row r="5">
      <c r="A5" s="28" t="s">
        <v>144</v>
      </c>
      <c r="B5" s="51"/>
      <c r="C5" s="51"/>
      <c r="D5" s="51"/>
      <c r="E5" s="263"/>
      <c r="F5" s="264" t="s">
        <v>154</v>
      </c>
      <c r="G5" s="71"/>
      <c r="H5" s="71"/>
      <c r="I5" s="71"/>
      <c r="J5" s="71"/>
    </row>
    <row r="6">
      <c r="A6" s="28" t="s">
        <v>148</v>
      </c>
      <c r="B6" s="51"/>
      <c r="C6" s="51"/>
      <c r="D6" s="51"/>
      <c r="E6" s="263"/>
      <c r="F6" s="264" t="s">
        <v>155</v>
      </c>
      <c r="G6" s="71"/>
      <c r="H6" s="71"/>
      <c r="I6" s="71"/>
      <c r="J6" s="71"/>
    </row>
    <row r="7">
      <c r="A7" s="28" t="s">
        <v>151</v>
      </c>
      <c r="B7" s="51"/>
      <c r="C7" s="51"/>
      <c r="D7" s="51"/>
      <c r="E7" s="263"/>
      <c r="F7" s="264" t="s">
        <v>158</v>
      </c>
      <c r="G7" s="71"/>
      <c r="H7" s="71"/>
      <c r="I7" s="71"/>
      <c r="J7" s="71"/>
    </row>
    <row r="8">
      <c r="A8" s="28" t="s">
        <v>154</v>
      </c>
      <c r="B8" s="51"/>
      <c r="C8" s="51"/>
      <c r="D8" s="51"/>
      <c r="E8" s="263"/>
      <c r="F8" s="264" t="s">
        <v>164</v>
      </c>
      <c r="G8" s="71"/>
      <c r="H8" s="71"/>
      <c r="I8" s="71"/>
      <c r="J8" s="71"/>
    </row>
    <row r="9">
      <c r="A9" s="28" t="s">
        <v>155</v>
      </c>
      <c r="B9" s="51"/>
      <c r="C9" s="51"/>
      <c r="D9" s="51"/>
      <c r="E9" s="263"/>
      <c r="F9" s="264" t="s">
        <v>753</v>
      </c>
      <c r="G9" s="71"/>
      <c r="H9" s="71"/>
      <c r="I9" s="71"/>
      <c r="J9" s="71"/>
    </row>
    <row r="10">
      <c r="A10" s="28" t="s">
        <v>158</v>
      </c>
      <c r="B10" s="51"/>
      <c r="C10" s="51"/>
      <c r="D10" s="51"/>
      <c r="E10" s="263"/>
      <c r="F10" s="264" t="s">
        <v>166</v>
      </c>
      <c r="G10" s="71"/>
      <c r="H10" s="71"/>
      <c r="I10" s="71"/>
      <c r="J10" s="71"/>
    </row>
    <row r="11">
      <c r="A11" s="28" t="s">
        <v>164</v>
      </c>
      <c r="B11" s="51"/>
      <c r="C11" s="51"/>
      <c r="D11" s="51"/>
      <c r="E11" s="263"/>
      <c r="F11" s="264" t="s">
        <v>172</v>
      </c>
      <c r="G11" s="71"/>
      <c r="H11" s="71"/>
      <c r="I11" s="71"/>
      <c r="J11" s="71"/>
    </row>
    <row r="12">
      <c r="A12" s="28" t="s">
        <v>166</v>
      </c>
      <c r="B12" s="51"/>
      <c r="C12" s="51"/>
      <c r="D12" s="51"/>
      <c r="E12" s="263"/>
      <c r="F12" s="264" t="s">
        <v>175</v>
      </c>
      <c r="G12" s="81">
        <v>1.0</v>
      </c>
      <c r="H12" s="81">
        <v>14.931034482758623</v>
      </c>
      <c r="I12" s="81">
        <v>0.010818273092369476</v>
      </c>
      <c r="J12" s="81">
        <v>0.7945625</v>
      </c>
    </row>
    <row r="13">
      <c r="A13" s="28" t="s">
        <v>172</v>
      </c>
      <c r="B13" s="51"/>
      <c r="C13" s="51"/>
      <c r="D13" s="51"/>
      <c r="E13" s="263"/>
      <c r="F13" s="264" t="s">
        <v>179</v>
      </c>
      <c r="G13" s="71"/>
      <c r="H13" s="71"/>
      <c r="I13" s="71"/>
      <c r="J13" s="71"/>
    </row>
    <row r="14">
      <c r="A14" s="28" t="s">
        <v>175</v>
      </c>
      <c r="B14" s="51">
        <v>1.0</v>
      </c>
      <c r="C14" s="51">
        <v>14.931034482758623</v>
      </c>
      <c r="D14" s="51">
        <v>0.010818273092369476</v>
      </c>
      <c r="E14" s="263">
        <v>0.7945625</v>
      </c>
      <c r="F14" s="264" t="s">
        <v>183</v>
      </c>
      <c r="G14" s="71"/>
      <c r="H14" s="71"/>
      <c r="I14" s="71"/>
      <c r="J14" s="71"/>
    </row>
    <row r="15">
      <c r="A15" s="28" t="s">
        <v>179</v>
      </c>
      <c r="B15" s="51"/>
      <c r="C15" s="51"/>
      <c r="D15" s="51"/>
      <c r="E15" s="263"/>
      <c r="F15" s="264" t="s">
        <v>187</v>
      </c>
      <c r="G15" s="81">
        <v>2.0</v>
      </c>
      <c r="H15" s="81">
        <v>7.094827586206898</v>
      </c>
      <c r="I15" s="81">
        <v>0.010140562248995982</v>
      </c>
      <c r="J15" s="81">
        <v>0.9083125</v>
      </c>
    </row>
    <row r="16">
      <c r="A16" s="28" t="s">
        <v>183</v>
      </c>
      <c r="B16" s="51"/>
      <c r="C16" s="51"/>
      <c r="D16" s="51"/>
      <c r="E16" s="263"/>
      <c r="F16" s="264" t="s">
        <v>193</v>
      </c>
      <c r="G16" s="81">
        <v>3.0</v>
      </c>
      <c r="H16" s="81">
        <v>9.327586206896553</v>
      </c>
      <c r="I16" s="81">
        <v>0.0107429718875502</v>
      </c>
      <c r="J16" s="81">
        <v>1.1813124999999998</v>
      </c>
    </row>
    <row r="17">
      <c r="A17" s="28" t="s">
        <v>187</v>
      </c>
      <c r="B17" s="51">
        <v>2.0</v>
      </c>
      <c r="C17" s="51">
        <v>7.094827586206898</v>
      </c>
      <c r="D17" s="51">
        <v>0.010140562248995982</v>
      </c>
      <c r="E17" s="263">
        <v>0.9083125</v>
      </c>
      <c r="F17" s="264" t="s">
        <v>197</v>
      </c>
      <c r="G17" s="71"/>
      <c r="H17" s="71"/>
      <c r="I17" s="71"/>
      <c r="J17" s="71"/>
    </row>
    <row r="18">
      <c r="A18" s="28" t="s">
        <v>193</v>
      </c>
      <c r="B18" s="51">
        <v>3.0</v>
      </c>
      <c r="C18" s="51">
        <v>9.327586206896553</v>
      </c>
      <c r="D18" s="51">
        <v>0.0107429718875502</v>
      </c>
      <c r="E18" s="263">
        <v>1.1813124999999998</v>
      </c>
      <c r="F18" s="264" t="s">
        <v>202</v>
      </c>
      <c r="G18" s="81">
        <v>4.0</v>
      </c>
      <c r="H18" s="81">
        <v>9.702586206896552</v>
      </c>
      <c r="I18" s="81">
        <v>0.01109437751004016</v>
      </c>
      <c r="J18" s="81">
        <v>1.0191249999999998</v>
      </c>
    </row>
    <row r="19">
      <c r="A19" s="28" t="s">
        <v>197</v>
      </c>
      <c r="B19" s="51"/>
      <c r="C19" s="51"/>
      <c r="D19" s="51"/>
      <c r="E19" s="263"/>
      <c r="F19" s="264" t="s">
        <v>207</v>
      </c>
      <c r="G19" s="71"/>
      <c r="H19" s="71"/>
      <c r="I19" s="71"/>
      <c r="J19" s="71"/>
    </row>
    <row r="20">
      <c r="A20" s="28" t="s">
        <v>202</v>
      </c>
      <c r="B20" s="51">
        <v>4.0</v>
      </c>
      <c r="C20" s="51">
        <v>9.702586206896552</v>
      </c>
      <c r="D20" s="51">
        <v>0.01109437751004016</v>
      </c>
      <c r="E20" s="263">
        <v>1.0191249999999998</v>
      </c>
      <c r="F20" s="264" t="s">
        <v>209</v>
      </c>
      <c r="G20" s="81">
        <v>5.0</v>
      </c>
      <c r="H20" s="81">
        <v>7.9655172413793105</v>
      </c>
      <c r="I20" s="81">
        <v>0.01096887550200803</v>
      </c>
      <c r="J20" s="81">
        <v>1.218375</v>
      </c>
    </row>
    <row r="21">
      <c r="A21" s="28" t="s">
        <v>207</v>
      </c>
      <c r="B21" s="51"/>
      <c r="C21" s="51"/>
      <c r="D21" s="51"/>
      <c r="E21" s="263"/>
      <c r="F21" s="264" t="s">
        <v>213</v>
      </c>
      <c r="G21" s="81">
        <v>6.0</v>
      </c>
      <c r="H21" s="81">
        <v>9.689655172413792</v>
      </c>
      <c r="I21" s="81">
        <v>0.013353413654618474</v>
      </c>
      <c r="J21" s="81">
        <v>0.8697499999999999</v>
      </c>
    </row>
    <row r="22">
      <c r="A22" s="28" t="s">
        <v>209</v>
      </c>
      <c r="B22" s="51">
        <v>5.0</v>
      </c>
      <c r="C22" s="51">
        <v>7.9655172413793105</v>
      </c>
      <c r="D22" s="51">
        <v>0.01096887550200803</v>
      </c>
      <c r="E22" s="263">
        <v>1.218375</v>
      </c>
      <c r="F22" s="264" t="s">
        <v>216</v>
      </c>
      <c r="G22" s="71"/>
      <c r="H22" s="71"/>
      <c r="I22" s="71"/>
      <c r="J22" s="71"/>
    </row>
    <row r="23">
      <c r="A23" s="28" t="s">
        <v>213</v>
      </c>
      <c r="B23" s="51">
        <v>6.0</v>
      </c>
      <c r="C23" s="51">
        <v>9.689655172413792</v>
      </c>
      <c r="D23" s="51">
        <v>0.013353413654618474</v>
      </c>
      <c r="E23" s="263">
        <v>0.8697499999999999</v>
      </c>
      <c r="F23" s="264" t="s">
        <v>220</v>
      </c>
      <c r="G23" s="81">
        <v>7.0</v>
      </c>
      <c r="H23" s="81">
        <v>7.7284482758620685</v>
      </c>
      <c r="I23" s="81">
        <v>0.011044176706827308</v>
      </c>
      <c r="J23" s="81">
        <v>1.002875</v>
      </c>
    </row>
    <row r="24">
      <c r="A24" s="28" t="s">
        <v>216</v>
      </c>
      <c r="B24" s="51"/>
      <c r="C24" s="51"/>
      <c r="D24" s="51"/>
      <c r="E24" s="263"/>
      <c r="F24" s="264" t="s">
        <v>224</v>
      </c>
      <c r="G24" s="81">
        <v>8.0</v>
      </c>
      <c r="H24" s="81">
        <v>13.13362068965517</v>
      </c>
      <c r="I24" s="81">
        <v>0.010692771084337348</v>
      </c>
      <c r="J24" s="81">
        <v>0.8377500000000001</v>
      </c>
    </row>
    <row r="25">
      <c r="A25" s="28" t="s">
        <v>220</v>
      </c>
      <c r="B25" s="51">
        <v>7.0</v>
      </c>
      <c r="C25" s="51">
        <v>7.7284482758620685</v>
      </c>
      <c r="D25" s="51">
        <v>0.011044176706827308</v>
      </c>
      <c r="E25" s="263">
        <v>1.002875</v>
      </c>
      <c r="F25" s="264" t="s">
        <v>229</v>
      </c>
      <c r="G25" s="71"/>
      <c r="H25" s="71"/>
      <c r="I25" s="71"/>
      <c r="J25" s="71"/>
    </row>
    <row r="26">
      <c r="A26" s="28" t="s">
        <v>224</v>
      </c>
      <c r="B26" s="51">
        <v>8.0</v>
      </c>
      <c r="C26" s="51">
        <v>13.13362068965517</v>
      </c>
      <c r="D26" s="51">
        <v>0.010692771084337348</v>
      </c>
      <c r="E26" s="263">
        <v>0.8377500000000001</v>
      </c>
      <c r="F26" s="264" t="s">
        <v>230</v>
      </c>
      <c r="G26" s="71"/>
      <c r="H26" s="71"/>
      <c r="I26" s="71"/>
      <c r="J26" s="71"/>
    </row>
    <row r="27">
      <c r="A27" s="28" t="s">
        <v>229</v>
      </c>
      <c r="B27" s="51"/>
      <c r="C27" s="51"/>
      <c r="D27" s="51"/>
      <c r="E27" s="263"/>
      <c r="F27" s="264" t="s">
        <v>235</v>
      </c>
      <c r="G27" s="71"/>
      <c r="H27" s="71"/>
      <c r="I27" s="71"/>
      <c r="J27" s="71"/>
    </row>
    <row r="28">
      <c r="A28" s="28" t="s">
        <v>230</v>
      </c>
      <c r="B28" s="51"/>
      <c r="C28" s="51"/>
      <c r="D28" s="51"/>
      <c r="E28" s="263"/>
      <c r="F28" s="264" t="s">
        <v>238</v>
      </c>
      <c r="G28" s="81">
        <v>9.0</v>
      </c>
      <c r="H28" s="81">
        <v>8.862068965517242</v>
      </c>
      <c r="I28" s="81">
        <v>0.010517068273092367</v>
      </c>
      <c r="J28" s="81">
        <v>0.98525</v>
      </c>
    </row>
    <row r="29">
      <c r="A29" s="28" t="s">
        <v>235</v>
      </c>
      <c r="B29" s="51"/>
      <c r="C29" s="51"/>
      <c r="D29" s="51"/>
      <c r="E29" s="263"/>
      <c r="F29" s="264" t="s">
        <v>239</v>
      </c>
      <c r="G29" s="81">
        <v>10.0</v>
      </c>
      <c r="H29" s="81">
        <v>7.439655172413792</v>
      </c>
      <c r="I29" s="81">
        <v>0.01177208835341365</v>
      </c>
      <c r="J29" s="81">
        <v>1.0223125</v>
      </c>
    </row>
    <row r="30">
      <c r="A30" s="28" t="s">
        <v>238</v>
      </c>
      <c r="B30" s="51">
        <v>9.0</v>
      </c>
      <c r="C30" s="51">
        <v>8.862068965517242</v>
      </c>
      <c r="D30" s="51">
        <v>0.010517068273092367</v>
      </c>
      <c r="E30" s="263">
        <v>0.98525</v>
      </c>
      <c r="F30" s="264" t="s">
        <v>241</v>
      </c>
      <c r="G30" s="81">
        <v>11.0</v>
      </c>
      <c r="H30" s="81">
        <v>8.168103448275861</v>
      </c>
      <c r="I30" s="81">
        <v>0.01149598393574297</v>
      </c>
      <c r="J30" s="81">
        <v>0.9584374999999997</v>
      </c>
    </row>
    <row r="31">
      <c r="A31" s="28" t="s">
        <v>239</v>
      </c>
      <c r="B31" s="51">
        <v>10.0</v>
      </c>
      <c r="C31" s="51">
        <v>7.439655172413792</v>
      </c>
      <c r="D31" s="51">
        <v>0.01177208835341365</v>
      </c>
      <c r="E31" s="263">
        <v>1.0223125</v>
      </c>
      <c r="F31" s="264" t="s">
        <v>245</v>
      </c>
      <c r="G31" s="71"/>
      <c r="H31" s="71"/>
      <c r="I31" s="71"/>
      <c r="J31" s="71"/>
    </row>
    <row r="32">
      <c r="A32" s="28" t="s">
        <v>241</v>
      </c>
      <c r="B32" s="51">
        <v>11.0</v>
      </c>
      <c r="C32" s="51">
        <v>8.168103448275861</v>
      </c>
      <c r="D32" s="51">
        <v>0.01149598393574297</v>
      </c>
      <c r="E32" s="263">
        <v>0.9584374999999997</v>
      </c>
      <c r="F32" s="264" t="s">
        <v>247</v>
      </c>
      <c r="G32" s="81">
        <v>12.0</v>
      </c>
      <c r="H32" s="81">
        <v>9.948275862068964</v>
      </c>
      <c r="I32" s="81">
        <v>0.011194779116465861</v>
      </c>
      <c r="J32" s="81">
        <v>0.9920624999999998</v>
      </c>
    </row>
    <row r="33">
      <c r="A33" s="28" t="s">
        <v>245</v>
      </c>
      <c r="B33" s="51"/>
      <c r="C33" s="51"/>
      <c r="D33" s="51"/>
      <c r="E33" s="263"/>
      <c r="F33" s="264" t="s">
        <v>250</v>
      </c>
      <c r="G33" s="81">
        <v>13.0</v>
      </c>
      <c r="H33" s="81">
        <v>7.547413793103449</v>
      </c>
      <c r="I33" s="81">
        <v>0.011395582329317267</v>
      </c>
      <c r="J33" s="81">
        <v>1.0065</v>
      </c>
    </row>
    <row r="34">
      <c r="A34" s="28" t="s">
        <v>247</v>
      </c>
      <c r="B34" s="51">
        <v>12.0</v>
      </c>
      <c r="C34" s="51">
        <v>9.948275862068964</v>
      </c>
      <c r="D34" s="51">
        <v>0.011194779116465861</v>
      </c>
      <c r="E34" s="263">
        <v>0.9920624999999998</v>
      </c>
      <c r="F34" s="264" t="s">
        <v>253</v>
      </c>
      <c r="G34" s="81">
        <v>14.0</v>
      </c>
      <c r="H34" s="81">
        <v>7.646551724137931</v>
      </c>
      <c r="I34" s="81">
        <v>0.011546184738955821</v>
      </c>
      <c r="J34" s="81">
        <v>0.8226875</v>
      </c>
    </row>
    <row r="35">
      <c r="A35" s="28" t="s">
        <v>250</v>
      </c>
      <c r="B35" s="51">
        <v>13.0</v>
      </c>
      <c r="C35" s="51">
        <v>7.547413793103449</v>
      </c>
      <c r="D35" s="51">
        <v>0.011395582329317267</v>
      </c>
      <c r="E35" s="263">
        <v>1.0065</v>
      </c>
      <c r="F35" s="264" t="s">
        <v>255</v>
      </c>
      <c r="G35" s="71"/>
      <c r="H35" s="71"/>
      <c r="I35" s="71"/>
      <c r="J35" s="71"/>
    </row>
    <row r="36">
      <c r="A36" s="28" t="s">
        <v>253</v>
      </c>
      <c r="B36" s="51">
        <v>14.0</v>
      </c>
      <c r="C36" s="51">
        <v>7.646551724137931</v>
      </c>
      <c r="D36" s="51">
        <v>0.011546184738955821</v>
      </c>
      <c r="E36" s="263">
        <v>0.8226875</v>
      </c>
      <c r="F36" s="264" t="s">
        <v>257</v>
      </c>
      <c r="G36" s="71"/>
      <c r="H36" s="71"/>
      <c r="I36" s="71"/>
      <c r="J36" s="71"/>
    </row>
    <row r="37">
      <c r="A37" s="28" t="s">
        <v>255</v>
      </c>
      <c r="B37" s="51"/>
      <c r="C37" s="51"/>
      <c r="D37" s="51"/>
      <c r="E37" s="263"/>
      <c r="F37" s="264" t="s">
        <v>260</v>
      </c>
      <c r="G37" s="81">
        <v>15.0</v>
      </c>
      <c r="H37" s="81">
        <v>7.112068965517243</v>
      </c>
      <c r="I37" s="81">
        <v>0.011445783132530118</v>
      </c>
      <c r="J37" s="81">
        <v>1.0316875</v>
      </c>
    </row>
    <row r="38">
      <c r="A38" s="28" t="s">
        <v>257</v>
      </c>
      <c r="B38" s="51"/>
      <c r="C38" s="51"/>
      <c r="D38" s="51"/>
      <c r="E38" s="263"/>
      <c r="F38" s="264" t="s">
        <v>262</v>
      </c>
      <c r="G38" s="81">
        <v>16.0</v>
      </c>
      <c r="H38" s="81">
        <v>8.715517241379311</v>
      </c>
      <c r="I38" s="81">
        <v>0.010993975903614457</v>
      </c>
      <c r="J38" s="81">
        <v>1.015125</v>
      </c>
    </row>
    <row r="39">
      <c r="A39" s="28" t="s">
        <v>260</v>
      </c>
      <c r="B39" s="51">
        <v>15.0</v>
      </c>
      <c r="C39" s="51">
        <v>7.112068965517243</v>
      </c>
      <c r="D39" s="51">
        <v>0.011445783132530118</v>
      </c>
      <c r="E39" s="263">
        <v>1.0316875</v>
      </c>
      <c r="F39" s="264" t="s">
        <v>265</v>
      </c>
      <c r="G39" s="81">
        <v>17.0</v>
      </c>
      <c r="H39" s="81">
        <v>8.849137931034484</v>
      </c>
      <c r="I39" s="81">
        <v>0.011244979919678712</v>
      </c>
      <c r="J39" s="81">
        <v>0.6664999999999999</v>
      </c>
    </row>
    <row r="40">
      <c r="A40" s="28" t="s">
        <v>262</v>
      </c>
      <c r="B40" s="51">
        <v>16.0</v>
      </c>
      <c r="C40" s="51">
        <v>8.715517241379311</v>
      </c>
      <c r="D40" s="51">
        <v>0.010993975903614457</v>
      </c>
      <c r="E40" s="263">
        <v>1.015125</v>
      </c>
      <c r="F40" s="264" t="s">
        <v>268</v>
      </c>
      <c r="G40" s="71"/>
      <c r="H40" s="71"/>
      <c r="I40" s="71"/>
      <c r="J40" s="71"/>
    </row>
    <row r="41">
      <c r="A41" s="28" t="s">
        <v>265</v>
      </c>
      <c r="B41" s="51">
        <v>17.0</v>
      </c>
      <c r="C41" s="51">
        <v>8.849137931034484</v>
      </c>
      <c r="D41" s="51">
        <v>0.011244979919678712</v>
      </c>
      <c r="E41" s="263">
        <v>0.6664999999999999</v>
      </c>
      <c r="F41" s="264" t="s">
        <v>272</v>
      </c>
      <c r="G41" s="71"/>
      <c r="H41" s="71"/>
      <c r="I41" s="71"/>
      <c r="J41" s="71"/>
    </row>
    <row r="42">
      <c r="A42" s="28" t="s">
        <v>268</v>
      </c>
      <c r="B42" s="51"/>
      <c r="C42" s="51"/>
      <c r="D42" s="51"/>
      <c r="E42" s="263"/>
      <c r="F42" s="264" t="s">
        <v>275</v>
      </c>
      <c r="G42" s="71"/>
      <c r="H42" s="71"/>
      <c r="I42" s="71"/>
      <c r="J42" s="71"/>
    </row>
    <row r="43">
      <c r="A43" s="28" t="s">
        <v>272</v>
      </c>
      <c r="B43" s="51"/>
      <c r="C43" s="51"/>
      <c r="D43" s="51"/>
      <c r="E43" s="263"/>
      <c r="F43" s="264" t="s">
        <v>277</v>
      </c>
      <c r="G43" s="71"/>
      <c r="H43" s="71"/>
      <c r="I43" s="71"/>
      <c r="J43" s="71"/>
    </row>
    <row r="44">
      <c r="A44" s="28" t="s">
        <v>275</v>
      </c>
      <c r="B44" s="51"/>
      <c r="C44" s="51"/>
      <c r="D44" s="51"/>
      <c r="E44" s="263"/>
      <c r="F44" s="264" t="s">
        <v>280</v>
      </c>
      <c r="G44" s="81">
        <v>18.0</v>
      </c>
      <c r="H44" s="81">
        <v>5.814655172413794</v>
      </c>
      <c r="I44" s="81">
        <v>0.011194779116465863</v>
      </c>
      <c r="J44" s="81">
        <v>0.8142499999999999</v>
      </c>
    </row>
    <row r="45">
      <c r="A45" s="28" t="s">
        <v>277</v>
      </c>
      <c r="B45" s="51"/>
      <c r="C45" s="51"/>
      <c r="D45" s="51"/>
      <c r="E45" s="263"/>
      <c r="F45" s="264" t="s">
        <v>283</v>
      </c>
      <c r="G45" s="81">
        <v>19.0</v>
      </c>
      <c r="H45" s="81">
        <v>8.22844827586207</v>
      </c>
      <c r="I45" s="81">
        <v>0.01132028112449799</v>
      </c>
      <c r="J45" s="81">
        <v>1.1909375</v>
      </c>
    </row>
    <row r="46">
      <c r="A46" s="28" t="s">
        <v>280</v>
      </c>
      <c r="B46" s="51">
        <v>18.0</v>
      </c>
      <c r="C46" s="51">
        <v>5.814655172413794</v>
      </c>
      <c r="D46" s="51">
        <v>0.011194779116465863</v>
      </c>
      <c r="E46" s="263">
        <v>0.8142499999999999</v>
      </c>
      <c r="F46" s="264" t="s">
        <v>284</v>
      </c>
      <c r="G46" s="71"/>
      <c r="H46" s="71"/>
      <c r="I46" s="71"/>
      <c r="J46" s="71"/>
    </row>
    <row r="47">
      <c r="A47" s="28" t="s">
        <v>283</v>
      </c>
      <c r="B47" s="51">
        <v>19.0</v>
      </c>
      <c r="C47" s="51">
        <v>8.22844827586207</v>
      </c>
      <c r="D47" s="51">
        <v>0.01132028112449799</v>
      </c>
      <c r="E47" s="263">
        <v>1.1909375</v>
      </c>
      <c r="F47" s="264" t="s">
        <v>286</v>
      </c>
      <c r="G47" s="71"/>
      <c r="H47" s="71"/>
      <c r="I47" s="71"/>
      <c r="J47" s="71"/>
    </row>
    <row r="48">
      <c r="A48" s="28" t="s">
        <v>284</v>
      </c>
      <c r="B48" s="51"/>
      <c r="C48" s="51"/>
      <c r="D48" s="51"/>
      <c r="E48" s="263"/>
      <c r="F48" s="264" t="s">
        <v>289</v>
      </c>
      <c r="G48" s="81">
        <v>20.0</v>
      </c>
      <c r="H48" s="81">
        <v>7.357758620689657</v>
      </c>
      <c r="I48" s="81">
        <v>0.01127008032128514</v>
      </c>
      <c r="J48" s="81">
        <v>0.8346875</v>
      </c>
    </row>
    <row r="49">
      <c r="A49" s="28" t="s">
        <v>286</v>
      </c>
      <c r="B49" s="51"/>
      <c r="C49" s="51"/>
      <c r="D49" s="51"/>
      <c r="E49" s="263"/>
      <c r="F49" s="264" t="s">
        <v>292</v>
      </c>
      <c r="G49" s="71"/>
      <c r="H49" s="71"/>
      <c r="I49" s="71"/>
      <c r="J49" s="71"/>
    </row>
    <row r="50">
      <c r="A50" s="28" t="s">
        <v>289</v>
      </c>
      <c r="B50" s="51">
        <v>20.0</v>
      </c>
      <c r="C50" s="51">
        <v>7.357758620689657</v>
      </c>
      <c r="D50" s="51">
        <v>0.01127008032128514</v>
      </c>
      <c r="E50" s="263">
        <v>0.8346875</v>
      </c>
      <c r="F50" s="264" t="s">
        <v>295</v>
      </c>
      <c r="G50" s="71"/>
      <c r="H50" s="71"/>
      <c r="I50" s="71"/>
      <c r="J50" s="71"/>
    </row>
    <row r="51">
      <c r="A51" s="28" t="s">
        <v>292</v>
      </c>
      <c r="E51" s="97"/>
      <c r="F51" s="264" t="s">
        <v>298</v>
      </c>
      <c r="G51" s="71"/>
      <c r="H51" s="71"/>
      <c r="I51" s="71"/>
      <c r="J51" s="71"/>
    </row>
    <row r="52">
      <c r="A52" s="28" t="s">
        <v>295</v>
      </c>
      <c r="B52" s="51"/>
      <c r="C52" s="51"/>
      <c r="D52" s="51"/>
      <c r="E52" s="263"/>
      <c r="F52" s="264" t="s">
        <v>300</v>
      </c>
      <c r="G52" s="71"/>
      <c r="H52" s="71"/>
      <c r="I52" s="71"/>
      <c r="J52" s="71"/>
    </row>
    <row r="53">
      <c r="A53" s="28" t="s">
        <v>298</v>
      </c>
      <c r="B53" s="51"/>
      <c r="C53" s="51"/>
      <c r="D53" s="51"/>
      <c r="E53" s="263"/>
      <c r="F53" s="264" t="s">
        <v>301</v>
      </c>
      <c r="G53" s="71"/>
      <c r="H53" s="71"/>
      <c r="I53" s="71"/>
      <c r="J53" s="71"/>
    </row>
    <row r="54">
      <c r="A54" s="28" t="s">
        <v>300</v>
      </c>
      <c r="B54" s="51"/>
      <c r="C54" s="51"/>
      <c r="D54" s="51"/>
      <c r="E54" s="263"/>
      <c r="F54" s="264" t="s">
        <v>303</v>
      </c>
      <c r="G54" s="71"/>
      <c r="H54" s="71"/>
      <c r="I54" s="71"/>
      <c r="J54" s="71"/>
    </row>
    <row r="55">
      <c r="A55" s="28" t="s">
        <v>301</v>
      </c>
      <c r="B55" s="51"/>
      <c r="C55" s="51"/>
      <c r="D55" s="51"/>
      <c r="E55" s="263"/>
      <c r="F55" s="264" t="s">
        <v>306</v>
      </c>
      <c r="G55" s="71"/>
      <c r="H55" s="71"/>
      <c r="I55" s="71"/>
      <c r="J55" s="71"/>
    </row>
    <row r="56">
      <c r="A56" s="28" t="s">
        <v>303</v>
      </c>
      <c r="B56" s="51"/>
      <c r="C56" s="51"/>
      <c r="D56" s="51"/>
      <c r="E56" s="263"/>
      <c r="F56" s="264" t="s">
        <v>310</v>
      </c>
      <c r="G56" s="81">
        <v>21.0</v>
      </c>
      <c r="H56" s="81">
        <v>7.344827586206896</v>
      </c>
      <c r="I56" s="81">
        <v>0.011144578313253009</v>
      </c>
      <c r="J56" s="81">
        <v>0.7004375</v>
      </c>
    </row>
    <row r="57">
      <c r="A57" s="28" t="s">
        <v>306</v>
      </c>
      <c r="B57" s="51"/>
      <c r="C57" s="51"/>
      <c r="D57" s="51"/>
      <c r="E57" s="263"/>
      <c r="F57" s="264" t="s">
        <v>312</v>
      </c>
      <c r="G57" s="71"/>
      <c r="H57" s="71"/>
      <c r="I57" s="71"/>
      <c r="J57" s="71"/>
    </row>
    <row r="58">
      <c r="A58" s="28" t="s">
        <v>310</v>
      </c>
      <c r="B58" s="51">
        <v>21.0</v>
      </c>
      <c r="C58" s="51">
        <v>7.344827586206896</v>
      </c>
      <c r="D58" s="51">
        <v>0.011144578313253009</v>
      </c>
      <c r="E58" s="263">
        <v>0.7004375</v>
      </c>
      <c r="F58" s="264" t="s">
        <v>314</v>
      </c>
      <c r="G58" s="71"/>
      <c r="H58" s="71"/>
      <c r="I58" s="71"/>
      <c r="J58" s="71"/>
    </row>
    <row r="59">
      <c r="A59" s="28" t="s">
        <v>312</v>
      </c>
      <c r="B59" s="51"/>
      <c r="C59" s="51"/>
      <c r="D59" s="51"/>
      <c r="E59" s="263"/>
      <c r="F59" s="264" t="s">
        <v>315</v>
      </c>
      <c r="G59" s="81">
        <v>22.0</v>
      </c>
      <c r="H59" s="81">
        <v>6.181034482758622</v>
      </c>
      <c r="I59" s="81">
        <v>0.011947791164658631</v>
      </c>
      <c r="J59" s="81">
        <v>0.8595</v>
      </c>
    </row>
    <row r="60">
      <c r="A60" s="28" t="s">
        <v>314</v>
      </c>
      <c r="B60" s="51"/>
      <c r="C60" s="51"/>
      <c r="D60" s="51"/>
      <c r="E60" s="263"/>
      <c r="F60" s="264" t="s">
        <v>317</v>
      </c>
      <c r="G60" s="71"/>
      <c r="H60" s="71"/>
      <c r="I60" s="71"/>
      <c r="J60" s="71"/>
    </row>
    <row r="61">
      <c r="A61" s="28" t="s">
        <v>315</v>
      </c>
      <c r="B61" s="51">
        <v>22.0</v>
      </c>
      <c r="C61" s="51">
        <v>6.181034482758622</v>
      </c>
      <c r="D61" s="51">
        <v>0.011947791164658631</v>
      </c>
      <c r="E61" s="263">
        <v>0.8595</v>
      </c>
      <c r="F61" s="264" t="s">
        <v>320</v>
      </c>
      <c r="G61" s="71"/>
      <c r="H61" s="71"/>
      <c r="I61" s="71"/>
      <c r="J61" s="71"/>
    </row>
    <row r="62">
      <c r="A62" s="28" t="s">
        <v>317</v>
      </c>
      <c r="B62" s="51"/>
      <c r="C62" s="51"/>
      <c r="D62" s="51"/>
      <c r="E62" s="263"/>
      <c r="F62" s="264" t="s">
        <v>325</v>
      </c>
      <c r="G62" s="81">
        <v>23.0</v>
      </c>
      <c r="H62" s="81">
        <v>5.982758620689657</v>
      </c>
      <c r="I62" s="81">
        <v>0.011345381526104415</v>
      </c>
      <c r="J62" s="81">
        <v>0.9824999999999997</v>
      </c>
    </row>
    <row r="63">
      <c r="A63" s="28" t="s">
        <v>320</v>
      </c>
      <c r="B63" s="51"/>
      <c r="C63" s="51"/>
      <c r="D63" s="51"/>
      <c r="E63" s="263"/>
      <c r="F63" s="264" t="s">
        <v>329</v>
      </c>
      <c r="G63" s="71"/>
      <c r="H63" s="71"/>
      <c r="I63" s="71"/>
      <c r="J63" s="71"/>
    </row>
    <row r="64">
      <c r="A64" s="28" t="s">
        <v>325</v>
      </c>
      <c r="B64" s="51">
        <v>23.0</v>
      </c>
      <c r="C64" s="51">
        <v>5.982758620689657</v>
      </c>
      <c r="D64" s="51">
        <v>0.011345381526104415</v>
      </c>
      <c r="E64" s="263">
        <v>0.9824999999999997</v>
      </c>
      <c r="F64" s="264" t="s">
        <v>331</v>
      </c>
      <c r="G64" s="71"/>
      <c r="H64" s="71"/>
      <c r="I64" s="71"/>
      <c r="J64" s="71"/>
    </row>
    <row r="65">
      <c r="A65" s="28" t="s">
        <v>329</v>
      </c>
      <c r="E65" s="97"/>
      <c r="F65" s="264" t="s">
        <v>338</v>
      </c>
      <c r="G65" s="71"/>
      <c r="H65" s="71"/>
      <c r="I65" s="71"/>
      <c r="J65" s="71"/>
    </row>
    <row r="66">
      <c r="A66" s="28" t="s">
        <v>331</v>
      </c>
      <c r="E66" s="97"/>
      <c r="F66" s="264" t="s">
        <v>340</v>
      </c>
      <c r="G66" s="71"/>
      <c r="H66" s="71"/>
      <c r="I66" s="71"/>
      <c r="J66" s="71"/>
    </row>
    <row r="67">
      <c r="A67" s="28" t="s">
        <v>338</v>
      </c>
      <c r="E67" s="97"/>
      <c r="F67" s="264" t="s">
        <v>344</v>
      </c>
      <c r="G67" s="71"/>
      <c r="H67" s="71"/>
      <c r="I67" s="71"/>
      <c r="J67" s="71"/>
    </row>
    <row r="68">
      <c r="A68" s="28" t="s">
        <v>340</v>
      </c>
      <c r="E68" s="97"/>
      <c r="F68" s="264" t="s">
        <v>345</v>
      </c>
      <c r="G68" s="265" t="s">
        <v>346</v>
      </c>
      <c r="H68" s="81">
        <v>7.814655172413794</v>
      </c>
      <c r="I68" s="81">
        <v>0.010843373493975902</v>
      </c>
      <c r="J68" s="81">
        <v>0.6633749999999999</v>
      </c>
    </row>
    <row r="69">
      <c r="A69" s="28" t="s">
        <v>344</v>
      </c>
      <c r="E69" s="97"/>
      <c r="F69" s="264" t="s">
        <v>347</v>
      </c>
      <c r="G69" s="71"/>
      <c r="H69" s="71"/>
      <c r="I69" s="71"/>
      <c r="J69" s="71"/>
    </row>
    <row r="70">
      <c r="A70" s="28" t="s">
        <v>345</v>
      </c>
      <c r="B70" s="75" t="s">
        <v>346</v>
      </c>
      <c r="C70" s="51">
        <v>7.814655172413794</v>
      </c>
      <c r="D70" s="51">
        <v>0.010843373493975902</v>
      </c>
      <c r="E70" s="263">
        <v>0.6633749999999999</v>
      </c>
      <c r="F70" s="264" t="s">
        <v>349</v>
      </c>
      <c r="G70" s="265" t="s">
        <v>350</v>
      </c>
      <c r="H70" s="81">
        <v>6.620689655172414</v>
      </c>
      <c r="I70" s="81">
        <v>0.010466867469879517</v>
      </c>
      <c r="J70" s="81">
        <v>0.9710624999999997</v>
      </c>
    </row>
    <row r="71">
      <c r="A71" s="28" t="s">
        <v>347</v>
      </c>
      <c r="B71" s="51"/>
      <c r="C71" s="51"/>
      <c r="D71" s="51"/>
      <c r="E71" s="263"/>
      <c r="F71" s="264" t="s">
        <v>351</v>
      </c>
      <c r="G71" s="71"/>
      <c r="H71" s="71"/>
      <c r="I71" s="71"/>
      <c r="J71" s="71"/>
    </row>
    <row r="72">
      <c r="A72" s="28" t="s">
        <v>349</v>
      </c>
      <c r="B72" s="75" t="s">
        <v>350</v>
      </c>
      <c r="C72" s="51">
        <v>6.620689655172414</v>
      </c>
      <c r="D72" s="51">
        <v>0.010466867469879517</v>
      </c>
      <c r="E72" s="263">
        <v>0.9710624999999997</v>
      </c>
      <c r="F72" s="264" t="s">
        <v>353</v>
      </c>
      <c r="G72" s="265" t="s">
        <v>355</v>
      </c>
      <c r="H72" s="81">
        <v>7.25</v>
      </c>
      <c r="I72" s="81">
        <v>0.010642570281124497</v>
      </c>
      <c r="J72" s="81">
        <v>1.1476875</v>
      </c>
    </row>
    <row r="73">
      <c r="A73" s="28" t="s">
        <v>351</v>
      </c>
      <c r="B73" s="75"/>
      <c r="C73" s="51"/>
      <c r="D73" s="51"/>
      <c r="E73" s="263"/>
      <c r="F73" s="264" t="s">
        <v>356</v>
      </c>
      <c r="G73" s="265" t="s">
        <v>357</v>
      </c>
      <c r="H73" s="81">
        <v>5.724137931034484</v>
      </c>
      <c r="I73" s="81">
        <v>0.010592369477911645</v>
      </c>
      <c r="J73" s="81">
        <v>0.924</v>
      </c>
    </row>
    <row r="74">
      <c r="A74" s="28" t="s">
        <v>353</v>
      </c>
      <c r="B74" s="75" t="s">
        <v>355</v>
      </c>
      <c r="C74" s="51">
        <v>7.25</v>
      </c>
      <c r="D74" s="51">
        <v>0.010642570281124497</v>
      </c>
      <c r="E74" s="263">
        <v>1.1476875</v>
      </c>
      <c r="F74" s="264" t="s">
        <v>358</v>
      </c>
      <c r="G74" s="71"/>
      <c r="H74" s="71"/>
      <c r="I74" s="71"/>
      <c r="J74" s="71"/>
    </row>
    <row r="75">
      <c r="A75" s="28" t="s">
        <v>356</v>
      </c>
      <c r="B75" s="75" t="s">
        <v>357</v>
      </c>
      <c r="C75" s="51">
        <v>5.724137931034484</v>
      </c>
      <c r="D75" s="51">
        <v>0.010592369477911645</v>
      </c>
      <c r="E75" s="263">
        <v>0.924</v>
      </c>
      <c r="F75" s="264" t="s">
        <v>359</v>
      </c>
      <c r="G75" s="71"/>
      <c r="H75" s="71"/>
      <c r="I75" s="71"/>
      <c r="J75" s="71"/>
    </row>
    <row r="76">
      <c r="A76" s="28" t="s">
        <v>358</v>
      </c>
      <c r="E76" s="97"/>
      <c r="F76" s="264" t="s">
        <v>362</v>
      </c>
      <c r="G76" s="71"/>
      <c r="H76" s="71"/>
      <c r="I76" s="71"/>
      <c r="J76" s="71"/>
    </row>
    <row r="77">
      <c r="A77" s="28" t="s">
        <v>359</v>
      </c>
      <c r="E77" s="97"/>
      <c r="F77" s="264" t="s">
        <v>363</v>
      </c>
      <c r="G77" s="71"/>
      <c r="H77" s="71"/>
      <c r="I77" s="71"/>
      <c r="J77" s="71"/>
    </row>
    <row r="78">
      <c r="A78" s="28" t="s">
        <v>362</v>
      </c>
      <c r="E78" s="97"/>
      <c r="F78" s="264" t="s">
        <v>366</v>
      </c>
      <c r="G78" s="71"/>
      <c r="H78" s="71"/>
      <c r="I78" s="71"/>
      <c r="J78" s="71"/>
    </row>
    <row r="79">
      <c r="A79" s="28" t="s">
        <v>363</v>
      </c>
      <c r="E79" s="97"/>
      <c r="F79" s="264" t="s">
        <v>368</v>
      </c>
      <c r="G79" s="71"/>
      <c r="H79" s="71"/>
      <c r="I79" s="71"/>
      <c r="J79" s="71"/>
    </row>
    <row r="80">
      <c r="A80" s="28" t="s">
        <v>366</v>
      </c>
      <c r="E80" s="97"/>
      <c r="F80" s="264" t="s">
        <v>369</v>
      </c>
      <c r="G80" s="265" t="s">
        <v>371</v>
      </c>
      <c r="H80" s="81">
        <v>8.40948275862069</v>
      </c>
      <c r="I80" s="81">
        <v>0.011119477911646584</v>
      </c>
      <c r="J80" s="81">
        <v>0.909875</v>
      </c>
    </row>
    <row r="81">
      <c r="A81" s="28" t="s">
        <v>368</v>
      </c>
      <c r="B81" s="51"/>
      <c r="C81" s="51"/>
      <c r="D81" s="51"/>
      <c r="E81" s="263"/>
      <c r="F81" s="264" t="s">
        <v>372</v>
      </c>
      <c r="G81" s="71"/>
      <c r="H81" s="71"/>
      <c r="I81" s="71"/>
      <c r="J81" s="71"/>
    </row>
    <row r="82">
      <c r="A82" s="28" t="s">
        <v>369</v>
      </c>
      <c r="B82" s="75" t="s">
        <v>371</v>
      </c>
      <c r="C82" s="51">
        <v>8.40948275862069</v>
      </c>
      <c r="D82" s="51">
        <v>0.011119477911646584</v>
      </c>
      <c r="E82" s="263">
        <v>0.909875</v>
      </c>
      <c r="F82" s="264" t="s">
        <v>376</v>
      </c>
      <c r="G82" s="71"/>
      <c r="H82" s="71"/>
      <c r="I82" s="71"/>
      <c r="J82" s="71"/>
    </row>
    <row r="83">
      <c r="A83" s="28" t="s">
        <v>372</v>
      </c>
      <c r="B83" s="51"/>
      <c r="C83" s="51"/>
      <c r="D83" s="51"/>
      <c r="E83" s="263"/>
      <c r="F83" s="264" t="s">
        <v>379</v>
      </c>
      <c r="G83" s="71"/>
      <c r="H83" s="71"/>
      <c r="I83" s="71"/>
      <c r="J83" s="71"/>
    </row>
    <row r="84">
      <c r="A84" s="28" t="s">
        <v>376</v>
      </c>
      <c r="B84" s="51"/>
      <c r="C84" s="51"/>
      <c r="D84" s="51"/>
      <c r="E84" s="263"/>
      <c r="F84" s="264" t="s">
        <v>381</v>
      </c>
      <c r="G84" s="71"/>
      <c r="H84" s="71"/>
      <c r="I84" s="71"/>
      <c r="J84" s="71"/>
    </row>
    <row r="85">
      <c r="A85" s="28" t="s">
        <v>379</v>
      </c>
      <c r="B85" s="51"/>
      <c r="C85" s="51"/>
      <c r="D85" s="51"/>
      <c r="E85" s="263"/>
      <c r="F85" s="264" t="s">
        <v>382</v>
      </c>
      <c r="G85" s="71"/>
      <c r="H85" s="71"/>
      <c r="I85" s="71"/>
      <c r="J85" s="71"/>
    </row>
    <row r="86">
      <c r="A86" s="28" t="s">
        <v>381</v>
      </c>
      <c r="B86" s="51"/>
      <c r="C86" s="51"/>
      <c r="D86" s="51"/>
      <c r="E86" s="263"/>
      <c r="F86" s="264" t="s">
        <v>385</v>
      </c>
      <c r="G86" s="71"/>
      <c r="H86" s="71"/>
      <c r="I86" s="71"/>
      <c r="J86" s="71"/>
    </row>
    <row r="87">
      <c r="A87" s="28" t="s">
        <v>382</v>
      </c>
      <c r="B87" s="51"/>
      <c r="C87" s="51"/>
      <c r="D87" s="51"/>
      <c r="E87" s="263"/>
      <c r="F87" s="264" t="s">
        <v>387</v>
      </c>
      <c r="G87" s="71"/>
      <c r="H87" s="71"/>
      <c r="I87" s="71"/>
      <c r="J87" s="71"/>
    </row>
    <row r="88">
      <c r="A88" s="28" t="s">
        <v>385</v>
      </c>
      <c r="B88" s="51"/>
      <c r="C88" s="51"/>
      <c r="D88" s="51"/>
      <c r="E88" s="263"/>
      <c r="F88" s="264" t="s">
        <v>390</v>
      </c>
      <c r="G88" s="265" t="s">
        <v>391</v>
      </c>
      <c r="H88" s="81">
        <v>6.8965517241379315</v>
      </c>
      <c r="I88" s="81">
        <v>0.010592369477911645</v>
      </c>
      <c r="J88" s="81">
        <v>0.9081875</v>
      </c>
    </row>
    <row r="89">
      <c r="A89" s="28" t="s">
        <v>387</v>
      </c>
      <c r="E89" s="97"/>
      <c r="F89" s="264" t="s">
        <v>392</v>
      </c>
      <c r="G89" s="71"/>
      <c r="H89" s="71"/>
      <c r="I89" s="71"/>
      <c r="J89" s="71"/>
    </row>
    <row r="90">
      <c r="A90" s="28" t="s">
        <v>390</v>
      </c>
      <c r="B90" s="75" t="s">
        <v>391</v>
      </c>
      <c r="C90" s="51">
        <v>6.8965517241379315</v>
      </c>
      <c r="D90" s="51">
        <v>0.010592369477911645</v>
      </c>
      <c r="E90" s="263">
        <v>0.9081875</v>
      </c>
      <c r="F90" s="264" t="s">
        <v>754</v>
      </c>
      <c r="G90" s="71"/>
      <c r="H90" s="71"/>
      <c r="I90" s="71"/>
      <c r="J90" s="71"/>
    </row>
    <row r="91">
      <c r="A91" s="28" t="s">
        <v>392</v>
      </c>
      <c r="E91" s="97"/>
      <c r="F91" s="264" t="s">
        <v>394</v>
      </c>
      <c r="G91" s="81">
        <v>29.0</v>
      </c>
      <c r="H91" s="81">
        <v>6.97844827586207</v>
      </c>
      <c r="I91" s="81">
        <v>0.011119477911646584</v>
      </c>
      <c r="J91" s="81">
        <v>0.864375</v>
      </c>
    </row>
    <row r="92">
      <c r="A92" s="28" t="s">
        <v>394</v>
      </c>
      <c r="B92" s="51">
        <v>29.0</v>
      </c>
      <c r="C92" s="51">
        <v>6.97844827586207</v>
      </c>
      <c r="D92" s="51">
        <v>0.011119477911646584</v>
      </c>
      <c r="E92" s="263">
        <v>0.864375</v>
      </c>
      <c r="F92" s="266" t="s">
        <v>396</v>
      </c>
      <c r="G92" s="71"/>
      <c r="H92" s="71"/>
      <c r="I92" s="71"/>
      <c r="J92" s="71"/>
    </row>
    <row r="93">
      <c r="A93" s="37" t="s">
        <v>396</v>
      </c>
      <c r="B93" s="51"/>
      <c r="C93" s="51"/>
      <c r="D93" s="51"/>
      <c r="E93" s="263"/>
      <c r="F93" s="266" t="s">
        <v>398</v>
      </c>
      <c r="G93" s="71"/>
      <c r="H93" s="71"/>
      <c r="I93" s="71"/>
      <c r="J93" s="71"/>
    </row>
    <row r="94">
      <c r="A94" s="28" t="s">
        <v>398</v>
      </c>
      <c r="B94" s="51"/>
      <c r="C94" s="51"/>
      <c r="D94" s="51"/>
      <c r="E94" s="263"/>
      <c r="F94" s="266" t="s">
        <v>400</v>
      </c>
      <c r="G94" s="71"/>
      <c r="H94" s="71"/>
      <c r="I94" s="71"/>
      <c r="J94" s="71"/>
    </row>
    <row r="95">
      <c r="A95" s="37" t="s">
        <v>400</v>
      </c>
      <c r="B95" s="51"/>
      <c r="C95" s="51"/>
      <c r="D95" s="51"/>
      <c r="E95" s="263"/>
      <c r="F95" s="266" t="s">
        <v>402</v>
      </c>
      <c r="G95" s="71"/>
      <c r="H95" s="71"/>
      <c r="I95" s="71"/>
      <c r="J95" s="71"/>
    </row>
    <row r="96">
      <c r="A96" s="37" t="s">
        <v>402</v>
      </c>
      <c r="B96" s="51"/>
      <c r="C96" s="51"/>
      <c r="D96" s="51"/>
      <c r="E96" s="263"/>
      <c r="F96" s="266" t="s">
        <v>405</v>
      </c>
      <c r="G96" s="71"/>
      <c r="H96" s="71"/>
      <c r="I96" s="71"/>
      <c r="J96" s="71"/>
    </row>
    <row r="97">
      <c r="A97" s="37" t="s">
        <v>405</v>
      </c>
      <c r="B97" s="51"/>
      <c r="C97" s="51"/>
      <c r="D97" s="51"/>
      <c r="E97" s="263"/>
      <c r="F97" s="266" t="s">
        <v>407</v>
      </c>
      <c r="G97" s="71"/>
      <c r="H97" s="71"/>
      <c r="I97" s="71"/>
      <c r="J97" s="71"/>
    </row>
    <row r="98">
      <c r="A98" s="37" t="s">
        <v>407</v>
      </c>
      <c r="E98" s="97"/>
      <c r="F98" s="266" t="s">
        <v>412</v>
      </c>
      <c r="G98" s="71"/>
      <c r="H98" s="71"/>
      <c r="I98" s="71"/>
      <c r="J98" s="71"/>
    </row>
    <row r="99">
      <c r="A99" s="37" t="s">
        <v>409</v>
      </c>
      <c r="E99" s="97"/>
      <c r="F99" s="266" t="s">
        <v>415</v>
      </c>
      <c r="G99" s="71"/>
      <c r="H99" s="71"/>
      <c r="I99" s="71"/>
      <c r="J99" s="71"/>
    </row>
    <row r="100">
      <c r="A100" s="37" t="s">
        <v>412</v>
      </c>
      <c r="E100" s="97"/>
      <c r="F100" s="266" t="s">
        <v>417</v>
      </c>
      <c r="G100" s="71"/>
      <c r="H100" s="71"/>
      <c r="I100" s="71"/>
      <c r="J100" s="71"/>
    </row>
    <row r="101">
      <c r="A101" s="37" t="s">
        <v>415</v>
      </c>
      <c r="E101" s="97"/>
      <c r="F101" s="266" t="s">
        <v>419</v>
      </c>
      <c r="G101" s="71"/>
      <c r="H101" s="71"/>
      <c r="I101" s="71"/>
      <c r="J101" s="71"/>
    </row>
    <row r="102">
      <c r="A102" s="37" t="s">
        <v>417</v>
      </c>
      <c r="E102" s="97"/>
      <c r="F102" s="266" t="s">
        <v>421</v>
      </c>
      <c r="G102" s="71"/>
      <c r="H102" s="71"/>
      <c r="I102" s="71"/>
      <c r="J102" s="71"/>
    </row>
    <row r="103">
      <c r="A103" s="37" t="s">
        <v>419</v>
      </c>
      <c r="E103" s="97"/>
      <c r="F103" s="266" t="s">
        <v>423</v>
      </c>
      <c r="G103" s="71"/>
      <c r="H103" s="71"/>
      <c r="I103" s="71"/>
      <c r="J103" s="71"/>
    </row>
    <row r="104">
      <c r="A104" s="37" t="s">
        <v>421</v>
      </c>
      <c r="B104" s="51"/>
      <c r="C104" s="51"/>
      <c r="D104" s="51"/>
      <c r="E104" s="263"/>
      <c r="F104" s="266" t="s">
        <v>424</v>
      </c>
      <c r="G104" s="71"/>
      <c r="H104" s="71"/>
      <c r="I104" s="71"/>
      <c r="J104" s="71"/>
    </row>
    <row r="105">
      <c r="A105" s="37" t="s">
        <v>423</v>
      </c>
      <c r="B105" s="51"/>
      <c r="C105" s="51"/>
      <c r="D105" s="51"/>
      <c r="E105" s="263"/>
      <c r="F105" s="266" t="s">
        <v>426</v>
      </c>
      <c r="G105" s="71"/>
      <c r="H105" s="71"/>
      <c r="I105" s="71"/>
      <c r="J105" s="71"/>
    </row>
    <row r="106">
      <c r="A106" s="37" t="s">
        <v>424</v>
      </c>
      <c r="B106" s="51"/>
      <c r="C106" s="51"/>
      <c r="D106" s="51"/>
      <c r="E106" s="263"/>
      <c r="F106" s="266" t="s">
        <v>428</v>
      </c>
      <c r="G106" s="71"/>
      <c r="H106" s="71"/>
      <c r="I106" s="71"/>
      <c r="J106" s="71"/>
    </row>
    <row r="107">
      <c r="A107" s="37" t="s">
        <v>426</v>
      </c>
      <c r="B107" s="51"/>
      <c r="C107" s="51"/>
      <c r="D107" s="51"/>
      <c r="E107" s="263"/>
      <c r="F107" s="266" t="s">
        <v>430</v>
      </c>
      <c r="G107" s="71"/>
      <c r="H107" s="71"/>
      <c r="I107" s="71"/>
      <c r="J107" s="71"/>
    </row>
    <row r="108">
      <c r="A108" s="37" t="s">
        <v>428</v>
      </c>
      <c r="B108" s="51"/>
      <c r="C108" s="51"/>
      <c r="D108" s="51"/>
      <c r="E108" s="263"/>
      <c r="F108" s="266" t="s">
        <v>432</v>
      </c>
      <c r="G108" s="71"/>
      <c r="H108" s="71"/>
      <c r="I108" s="71"/>
      <c r="J108" s="71"/>
    </row>
    <row r="109">
      <c r="A109" s="37" t="s">
        <v>430</v>
      </c>
      <c r="B109" s="51"/>
      <c r="C109" s="51"/>
      <c r="D109" s="51"/>
      <c r="E109" s="263"/>
      <c r="F109" s="266" t="s">
        <v>434</v>
      </c>
      <c r="G109" s="71"/>
      <c r="H109" s="71"/>
      <c r="I109" s="71"/>
      <c r="J109" s="71"/>
    </row>
    <row r="110">
      <c r="A110" s="37" t="s">
        <v>432</v>
      </c>
      <c r="B110" s="51"/>
      <c r="C110" s="51"/>
      <c r="D110" s="51"/>
      <c r="E110" s="263"/>
      <c r="F110" s="266" t="s">
        <v>437</v>
      </c>
      <c r="G110" s="71"/>
      <c r="H110" s="71"/>
      <c r="I110" s="71"/>
      <c r="J110" s="71"/>
    </row>
    <row r="111">
      <c r="A111" s="37" t="s">
        <v>434</v>
      </c>
      <c r="B111" s="51"/>
      <c r="C111" s="51"/>
      <c r="D111" s="51"/>
      <c r="E111" s="263"/>
      <c r="F111" s="266" t="s">
        <v>438</v>
      </c>
      <c r="G111" s="71"/>
      <c r="H111" s="71"/>
      <c r="I111" s="71"/>
      <c r="J111" s="71"/>
    </row>
    <row r="112">
      <c r="A112" s="37" t="s">
        <v>437</v>
      </c>
      <c r="B112" s="51"/>
      <c r="C112" s="51"/>
      <c r="D112" s="51"/>
      <c r="E112" s="263"/>
      <c r="F112" s="266" t="s">
        <v>439</v>
      </c>
      <c r="G112" s="71"/>
      <c r="H112" s="71"/>
      <c r="I112" s="71"/>
      <c r="J112" s="71"/>
    </row>
    <row r="113">
      <c r="A113" s="37" t="s">
        <v>438</v>
      </c>
      <c r="E113" s="97"/>
      <c r="F113" s="266" t="s">
        <v>441</v>
      </c>
      <c r="G113" s="71"/>
      <c r="H113" s="71"/>
      <c r="I113" s="71"/>
      <c r="J113" s="71"/>
    </row>
    <row r="114">
      <c r="A114" s="37" t="s">
        <v>439</v>
      </c>
      <c r="E114" s="97"/>
      <c r="F114" s="266" t="s">
        <v>442</v>
      </c>
      <c r="G114" s="71"/>
      <c r="H114" s="71"/>
      <c r="I114" s="71"/>
      <c r="J114" s="71"/>
    </row>
    <row r="115">
      <c r="A115" s="37" t="s">
        <v>441</v>
      </c>
      <c r="E115" s="97"/>
      <c r="F115" s="264" t="s">
        <v>444</v>
      </c>
      <c r="G115" s="71"/>
      <c r="H115" s="71"/>
      <c r="I115" s="71"/>
      <c r="J115" s="71"/>
    </row>
    <row r="116">
      <c r="A116" s="37" t="s">
        <v>442</v>
      </c>
      <c r="E116" s="97"/>
      <c r="F116" s="264" t="s">
        <v>448</v>
      </c>
      <c r="G116" s="71"/>
      <c r="H116" s="71"/>
      <c r="I116" s="71"/>
      <c r="J116" s="71"/>
    </row>
    <row r="117">
      <c r="A117" s="28" t="s">
        <v>444</v>
      </c>
      <c r="E117" s="97"/>
      <c r="F117" s="264" t="s">
        <v>451</v>
      </c>
      <c r="G117" s="71"/>
      <c r="H117" s="71"/>
      <c r="I117" s="71"/>
      <c r="J117" s="71"/>
    </row>
    <row r="118">
      <c r="A118" s="28" t="s">
        <v>448</v>
      </c>
      <c r="B118" s="51"/>
      <c r="C118" s="51"/>
      <c r="D118" s="51"/>
      <c r="E118" s="263"/>
    </row>
    <row r="119">
      <c r="A119" s="28" t="s">
        <v>451</v>
      </c>
      <c r="B119" s="51"/>
      <c r="C119" s="51"/>
      <c r="D119" s="51"/>
      <c r="E119" s="263"/>
    </row>
    <row r="120">
      <c r="A120" s="28" t="s">
        <v>453</v>
      </c>
      <c r="E120" s="97"/>
    </row>
    <row r="121">
      <c r="A121" s="28" t="s">
        <v>456</v>
      </c>
      <c r="B121" s="51">
        <v>24.0</v>
      </c>
      <c r="C121" s="51">
        <v>6.469827586206897</v>
      </c>
      <c r="D121" s="51">
        <v>0.011546184738955821</v>
      </c>
      <c r="E121" s="263">
        <v>0.9486249999999999</v>
      </c>
      <c r="F121" s="264" t="s">
        <v>456</v>
      </c>
      <c r="G121" s="81">
        <v>24.0</v>
      </c>
      <c r="H121" s="81">
        <v>6.469827586206897</v>
      </c>
      <c r="I121" s="81">
        <v>0.011546184738955821</v>
      </c>
      <c r="J121" s="81">
        <v>0.9486249999999999</v>
      </c>
    </row>
    <row r="122">
      <c r="A122" s="28" t="s">
        <v>459</v>
      </c>
      <c r="E122" s="97"/>
      <c r="F122" s="264" t="s">
        <v>459</v>
      </c>
      <c r="G122" s="71"/>
      <c r="H122" s="71"/>
      <c r="I122" s="71"/>
      <c r="J122" s="71"/>
    </row>
    <row r="123">
      <c r="A123" s="37" t="s">
        <v>461</v>
      </c>
      <c r="E123" s="97"/>
      <c r="F123" s="266" t="s">
        <v>461</v>
      </c>
      <c r="G123" s="71"/>
      <c r="H123" s="71"/>
      <c r="I123" s="71"/>
      <c r="J123" s="71"/>
    </row>
    <row r="124">
      <c r="A124" s="37" t="s">
        <v>463</v>
      </c>
      <c r="E124" s="97"/>
      <c r="F124" s="266" t="s">
        <v>463</v>
      </c>
      <c r="G124" s="71"/>
      <c r="H124" s="71"/>
      <c r="I124" s="71"/>
      <c r="J124" s="71"/>
    </row>
    <row r="125">
      <c r="A125" s="37" t="s">
        <v>466</v>
      </c>
      <c r="E125" s="97"/>
      <c r="F125" s="266" t="s">
        <v>466</v>
      </c>
      <c r="G125" s="71"/>
      <c r="H125" s="71"/>
      <c r="I125" s="71"/>
      <c r="J125" s="71"/>
    </row>
    <row r="126">
      <c r="A126" s="37" t="s">
        <v>469</v>
      </c>
      <c r="B126" s="51">
        <v>25.0</v>
      </c>
      <c r="C126" s="51">
        <v>6.870689655172413</v>
      </c>
      <c r="D126" s="51">
        <v>0.011194779116465861</v>
      </c>
      <c r="E126" s="263">
        <v>1.000375</v>
      </c>
      <c r="F126" s="266" t="s">
        <v>469</v>
      </c>
      <c r="G126" s="81">
        <v>25.0</v>
      </c>
      <c r="H126" s="81">
        <v>6.870689655172413</v>
      </c>
      <c r="I126" s="81">
        <v>0.011194779116465861</v>
      </c>
      <c r="J126" s="81">
        <v>1.000375</v>
      </c>
    </row>
    <row r="127">
      <c r="A127" s="37" t="s">
        <v>470</v>
      </c>
      <c r="B127" s="51">
        <v>26.0</v>
      </c>
      <c r="C127" s="51">
        <v>7.883620689655175</v>
      </c>
      <c r="D127" s="51">
        <v>0.011922690763052206</v>
      </c>
      <c r="E127" s="263">
        <v>0.9783125</v>
      </c>
      <c r="F127" s="266" t="s">
        <v>470</v>
      </c>
      <c r="G127" s="81">
        <v>26.0</v>
      </c>
      <c r="H127" s="81">
        <v>7.883620689655175</v>
      </c>
      <c r="I127" s="81">
        <v>0.011922690763052206</v>
      </c>
      <c r="J127" s="81">
        <v>0.9783125</v>
      </c>
    </row>
    <row r="128">
      <c r="A128" s="37" t="s">
        <v>472</v>
      </c>
      <c r="E128" s="97"/>
      <c r="F128" s="266" t="s">
        <v>472</v>
      </c>
      <c r="G128" s="71"/>
      <c r="H128" s="71"/>
      <c r="I128" s="71"/>
      <c r="J128" s="71"/>
    </row>
    <row r="129">
      <c r="A129" s="37" t="s">
        <v>473</v>
      </c>
      <c r="B129" s="51"/>
      <c r="C129" s="51"/>
      <c r="D129" s="51"/>
      <c r="E129" s="263"/>
      <c r="F129" s="266" t="s">
        <v>473</v>
      </c>
      <c r="G129" s="71"/>
      <c r="H129" s="71"/>
      <c r="I129" s="71"/>
      <c r="J129" s="71"/>
    </row>
    <row r="130">
      <c r="A130" s="37" t="s">
        <v>476</v>
      </c>
      <c r="B130" s="51"/>
      <c r="C130" s="51"/>
      <c r="D130" s="51"/>
      <c r="E130" s="263"/>
      <c r="F130" s="266" t="s">
        <v>476</v>
      </c>
      <c r="G130" s="71"/>
      <c r="H130" s="71"/>
      <c r="I130" s="71"/>
      <c r="J130" s="71"/>
    </row>
    <row r="131">
      <c r="A131" s="37" t="s">
        <v>478</v>
      </c>
      <c r="B131" s="51"/>
      <c r="C131" s="51"/>
      <c r="D131" s="51"/>
      <c r="E131" s="263"/>
      <c r="F131" s="266" t="s">
        <v>478</v>
      </c>
      <c r="G131" s="71"/>
      <c r="H131" s="71"/>
      <c r="I131" s="71"/>
      <c r="J131" s="71"/>
    </row>
    <row r="132">
      <c r="A132" s="37" t="s">
        <v>479</v>
      </c>
      <c r="B132" s="51"/>
      <c r="C132" s="51"/>
      <c r="D132" s="51"/>
      <c r="E132" s="263"/>
      <c r="F132" s="266" t="s">
        <v>479</v>
      </c>
      <c r="G132" s="71"/>
      <c r="H132" s="71"/>
      <c r="I132" s="71"/>
      <c r="J132" s="71"/>
    </row>
    <row r="133">
      <c r="A133" s="37" t="s">
        <v>482</v>
      </c>
      <c r="B133" s="51">
        <v>27.0</v>
      </c>
      <c r="C133" s="51">
        <v>6.8663793103448265</v>
      </c>
      <c r="D133" s="51">
        <v>0.012098393574297185</v>
      </c>
      <c r="E133" s="263">
        <v>1.1286874999999998</v>
      </c>
      <c r="F133" s="266" t="s">
        <v>482</v>
      </c>
      <c r="G133" s="81">
        <v>27.0</v>
      </c>
      <c r="H133" s="81">
        <v>6.8663793103448265</v>
      </c>
      <c r="I133" s="81">
        <v>0.012098393574297185</v>
      </c>
      <c r="J133" s="81">
        <v>1.1286874999999998</v>
      </c>
    </row>
    <row r="134">
      <c r="A134" s="37" t="s">
        <v>483</v>
      </c>
      <c r="B134" s="51"/>
      <c r="C134" s="51"/>
      <c r="D134" s="51"/>
      <c r="E134" s="263"/>
      <c r="F134" s="266" t="s">
        <v>483</v>
      </c>
      <c r="G134" s="71"/>
      <c r="H134" s="71"/>
      <c r="I134" s="71"/>
      <c r="J134" s="71"/>
    </row>
    <row r="135">
      <c r="A135" s="37" t="s">
        <v>484</v>
      </c>
      <c r="E135" s="97"/>
      <c r="F135" s="266" t="s">
        <v>484</v>
      </c>
      <c r="G135" s="71"/>
      <c r="H135" s="71"/>
      <c r="I135" s="71"/>
      <c r="J135" s="71"/>
    </row>
    <row r="136">
      <c r="A136" s="37" t="s">
        <v>485</v>
      </c>
      <c r="B136" s="51"/>
      <c r="C136" s="51"/>
      <c r="D136" s="51"/>
      <c r="E136" s="263"/>
      <c r="F136" s="266" t="s">
        <v>485</v>
      </c>
      <c r="G136" s="71"/>
      <c r="H136" s="71"/>
      <c r="I136" s="71"/>
      <c r="J136" s="71"/>
    </row>
    <row r="137">
      <c r="A137" s="37" t="s">
        <v>487</v>
      </c>
      <c r="B137" s="51">
        <v>28.0</v>
      </c>
      <c r="C137" s="51">
        <v>6.142241379310345</v>
      </c>
      <c r="D137" s="51">
        <v>0.010968875502008032</v>
      </c>
      <c r="E137" s="263">
        <v>1.0428125000000001</v>
      </c>
      <c r="F137" s="266" t="s">
        <v>487</v>
      </c>
      <c r="G137" s="81">
        <v>28.0</v>
      </c>
      <c r="H137" s="81">
        <v>6.142241379310345</v>
      </c>
      <c r="I137" s="81">
        <v>0.010968875502008032</v>
      </c>
      <c r="J137" s="81">
        <v>1.0428125000000001</v>
      </c>
    </row>
    <row r="138">
      <c r="A138" s="37" t="s">
        <v>488</v>
      </c>
      <c r="E138" s="97"/>
      <c r="F138" s="266" t="s">
        <v>488</v>
      </c>
      <c r="G138" s="71"/>
      <c r="H138" s="71"/>
      <c r="I138" s="71"/>
      <c r="J138" s="71"/>
    </row>
    <row r="139">
      <c r="A139" s="37" t="s">
        <v>491</v>
      </c>
      <c r="B139" s="51"/>
      <c r="C139" s="51"/>
      <c r="D139" s="51"/>
      <c r="E139" s="263"/>
      <c r="F139" s="266" t="s">
        <v>491</v>
      </c>
      <c r="G139" s="71"/>
      <c r="H139" s="71"/>
      <c r="I139" s="71"/>
      <c r="J139" s="71"/>
    </row>
    <row r="140">
      <c r="A140" s="37" t="s">
        <v>494</v>
      </c>
      <c r="B140" s="51">
        <v>30.0</v>
      </c>
      <c r="C140" s="51">
        <v>7.413793103448278</v>
      </c>
      <c r="D140" s="51">
        <v>0.010843373493975902</v>
      </c>
      <c r="E140" s="263">
        <v>1.11825</v>
      </c>
      <c r="F140" s="266" t="s">
        <v>494</v>
      </c>
      <c r="G140" s="81">
        <v>30.0</v>
      </c>
      <c r="H140" s="81">
        <v>7.413793103448278</v>
      </c>
      <c r="I140" s="81">
        <v>0.010843373493975902</v>
      </c>
      <c r="J140" s="81">
        <v>1.11825</v>
      </c>
    </row>
    <row r="141">
      <c r="A141" s="37" t="s">
        <v>496</v>
      </c>
      <c r="B141" s="51">
        <v>31.0</v>
      </c>
      <c r="C141" s="51">
        <v>7.586206896551726</v>
      </c>
      <c r="D141" s="51">
        <v>0.010943775100401605</v>
      </c>
      <c r="E141" s="263">
        <v>1.2220624999999998</v>
      </c>
      <c r="F141" s="266" t="s">
        <v>496</v>
      </c>
      <c r="G141" s="81">
        <v>31.0</v>
      </c>
      <c r="H141" s="81">
        <v>7.586206896551726</v>
      </c>
      <c r="I141" s="81">
        <v>0.010943775100401605</v>
      </c>
      <c r="J141" s="81">
        <v>1.2220624999999998</v>
      </c>
    </row>
    <row r="142">
      <c r="A142" s="37" t="s">
        <v>499</v>
      </c>
      <c r="B142" s="51">
        <v>32.0</v>
      </c>
      <c r="C142" s="51">
        <v>5.969590643274853</v>
      </c>
      <c r="D142" s="51">
        <v>0.01174719887955182</v>
      </c>
      <c r="E142" s="205"/>
      <c r="F142" s="266" t="s">
        <v>499</v>
      </c>
      <c r="G142" s="81">
        <v>32.0</v>
      </c>
      <c r="H142" s="81">
        <v>5.969590643274853</v>
      </c>
      <c r="I142" s="81">
        <v>0.01174719887955182</v>
      </c>
      <c r="J142" s="71"/>
    </row>
    <row r="143">
      <c r="A143" s="37" t="s">
        <v>503</v>
      </c>
      <c r="B143" s="51">
        <v>33.0</v>
      </c>
      <c r="C143" s="51">
        <v>4.382066276803118</v>
      </c>
      <c r="D143" s="51">
        <v>0.011160714285714282</v>
      </c>
      <c r="E143" s="205"/>
      <c r="F143" s="266" t="s">
        <v>503</v>
      </c>
      <c r="G143" s="81">
        <v>33.0</v>
      </c>
      <c r="H143" s="81">
        <v>4.382066276803118</v>
      </c>
      <c r="I143" s="81">
        <v>0.011160714285714282</v>
      </c>
      <c r="J143" s="71"/>
    </row>
    <row r="144">
      <c r="A144" s="37" t="s">
        <v>505</v>
      </c>
      <c r="B144" s="51">
        <v>34.0</v>
      </c>
      <c r="C144" s="51">
        <v>3.0003898635477584</v>
      </c>
      <c r="D144" s="51">
        <v>0.01187850140056022</v>
      </c>
      <c r="E144" s="205"/>
      <c r="F144" s="266" t="s">
        <v>505</v>
      </c>
      <c r="G144" s="81">
        <v>34.0</v>
      </c>
      <c r="H144" s="81">
        <v>3.0003898635477584</v>
      </c>
      <c r="I144" s="81">
        <v>0.01187850140056022</v>
      </c>
      <c r="J144" s="71"/>
    </row>
    <row r="145">
      <c r="A145" s="37" t="s">
        <v>509</v>
      </c>
      <c r="B145" s="51">
        <v>35.0</v>
      </c>
      <c r="C145" s="51">
        <v>4.330604288499026</v>
      </c>
      <c r="D145" s="51">
        <v>0.013270308123249298</v>
      </c>
      <c r="E145" s="205"/>
      <c r="F145" s="266" t="s">
        <v>509</v>
      </c>
      <c r="G145" s="81">
        <v>35.0</v>
      </c>
      <c r="H145" s="81">
        <v>4.330604288499026</v>
      </c>
      <c r="I145" s="81">
        <v>0.013270308123249298</v>
      </c>
      <c r="J145" s="71"/>
    </row>
    <row r="146">
      <c r="A146" s="37" t="s">
        <v>511</v>
      </c>
      <c r="B146" s="51">
        <v>36.0</v>
      </c>
      <c r="C146" s="51">
        <v>4.4756335282651065</v>
      </c>
      <c r="D146" s="51">
        <v>0.010582983193277313</v>
      </c>
      <c r="E146" s="205"/>
      <c r="F146" s="266" t="s">
        <v>511</v>
      </c>
      <c r="G146" s="81">
        <v>36.0</v>
      </c>
      <c r="H146" s="81">
        <v>4.4756335282651065</v>
      </c>
      <c r="I146" s="81">
        <v>0.010582983193277313</v>
      </c>
      <c r="J146" s="71"/>
    </row>
    <row r="147">
      <c r="A147" s="37" t="s">
        <v>513</v>
      </c>
      <c r="B147" s="51">
        <v>37.0</v>
      </c>
      <c r="C147" s="51">
        <v>5.102534113060429</v>
      </c>
      <c r="D147" s="51">
        <v>0.010084033613445377</v>
      </c>
      <c r="E147" s="205"/>
      <c r="F147" s="266" t="s">
        <v>513</v>
      </c>
      <c r="G147" s="81">
        <v>37.0</v>
      </c>
      <c r="H147" s="81">
        <v>5.102534113060429</v>
      </c>
      <c r="I147" s="81">
        <v>0.010084033613445377</v>
      </c>
      <c r="J147" s="71"/>
    </row>
    <row r="148">
      <c r="A148" s="37" t="s">
        <v>515</v>
      </c>
      <c r="B148" s="51">
        <v>38.0</v>
      </c>
      <c r="C148" s="51">
        <v>5.46588693957115</v>
      </c>
      <c r="D148" s="51">
        <v>0.012526260504201676</v>
      </c>
      <c r="E148" s="205"/>
      <c r="F148" s="266" t="s">
        <v>515</v>
      </c>
      <c r="G148" s="81">
        <v>38.0</v>
      </c>
      <c r="H148" s="81">
        <v>5.46588693957115</v>
      </c>
      <c r="I148" s="81">
        <v>0.012526260504201676</v>
      </c>
      <c r="J148" s="71"/>
    </row>
    <row r="149">
      <c r="A149" s="37" t="s">
        <v>517</v>
      </c>
      <c r="B149" s="51">
        <v>39.0</v>
      </c>
      <c r="C149" s="51">
        <v>18.76803118908382</v>
      </c>
      <c r="D149" s="51">
        <v>0.013996848739495794</v>
      </c>
      <c r="E149" s="205"/>
      <c r="F149" s="266" t="s">
        <v>517</v>
      </c>
      <c r="G149" s="81">
        <v>39.0</v>
      </c>
      <c r="H149" s="81">
        <v>18.76803118908382</v>
      </c>
      <c r="I149" s="81">
        <v>0.013996848739495794</v>
      </c>
      <c r="J149" s="71"/>
    </row>
    <row r="150">
      <c r="A150" s="37" t="s">
        <v>519</v>
      </c>
      <c r="B150" s="51">
        <v>40.0</v>
      </c>
      <c r="C150" s="51">
        <v>4.991812865497076</v>
      </c>
      <c r="D150" s="51">
        <v>0.012473739495798317</v>
      </c>
      <c r="E150" s="205"/>
      <c r="F150" s="266" t="s">
        <v>519</v>
      </c>
      <c r="G150" s="81">
        <v>40.0</v>
      </c>
      <c r="H150" s="81">
        <v>4.991812865497076</v>
      </c>
      <c r="I150" s="81">
        <v>0.012473739495798317</v>
      </c>
      <c r="J150" s="71"/>
    </row>
    <row r="151">
      <c r="A151" s="37" t="s">
        <v>521</v>
      </c>
      <c r="B151" s="51">
        <v>41.0</v>
      </c>
      <c r="C151" s="51">
        <v>3.5711500974658867</v>
      </c>
      <c r="D151" s="51">
        <v>0.012972689075630253</v>
      </c>
      <c r="E151" s="205"/>
      <c r="F151" s="266" t="s">
        <v>521</v>
      </c>
      <c r="G151" s="81">
        <v>41.0</v>
      </c>
      <c r="H151" s="81">
        <v>3.5711500974658867</v>
      </c>
      <c r="I151" s="81">
        <v>0.012972689075630253</v>
      </c>
      <c r="J151" s="71"/>
    </row>
    <row r="152">
      <c r="A152" s="29" t="s">
        <v>522</v>
      </c>
      <c r="B152" s="51">
        <v>42.0</v>
      </c>
      <c r="C152" s="51">
        <v>5.180506822612085</v>
      </c>
      <c r="D152" s="51">
        <v>0.01145833333333333</v>
      </c>
      <c r="E152" s="97"/>
      <c r="F152" s="266" t="s">
        <v>522</v>
      </c>
      <c r="G152" s="81">
        <v>42.0</v>
      </c>
      <c r="H152" s="81">
        <v>5.180506822612085</v>
      </c>
      <c r="I152" s="81">
        <v>0.01145833333333333</v>
      </c>
      <c r="J152" s="71"/>
    </row>
    <row r="153">
      <c r="A153" s="29" t="s">
        <v>526</v>
      </c>
      <c r="B153" s="51">
        <v>43.0</v>
      </c>
      <c r="C153" s="51">
        <v>4.463157894736842</v>
      </c>
      <c r="D153" s="51">
        <v>0.012001050420168068</v>
      </c>
      <c r="E153" s="205"/>
      <c r="F153" s="266" t="s">
        <v>526</v>
      </c>
      <c r="G153" s="81">
        <v>43.0</v>
      </c>
      <c r="H153" s="81">
        <v>4.463157894736842</v>
      </c>
      <c r="I153" s="81">
        <v>0.012001050420168068</v>
      </c>
      <c r="J153" s="71"/>
    </row>
    <row r="154">
      <c r="A154" s="29" t="s">
        <v>528</v>
      </c>
      <c r="B154" s="51">
        <v>59.0</v>
      </c>
      <c r="C154" s="51">
        <v>3.762962962962963</v>
      </c>
      <c r="D154" s="51">
        <v>0.01180847338935574</v>
      </c>
      <c r="E154" s="205"/>
      <c r="F154" s="266" t="s">
        <v>528</v>
      </c>
      <c r="G154" s="81">
        <v>59.0</v>
      </c>
      <c r="H154" s="81">
        <v>3.762962962962963</v>
      </c>
      <c r="I154" s="81">
        <v>0.01180847338935574</v>
      </c>
      <c r="J154" s="71"/>
    </row>
    <row r="155">
      <c r="A155" s="29" t="s">
        <v>532</v>
      </c>
      <c r="B155" s="51">
        <v>44.0</v>
      </c>
      <c r="C155" s="51">
        <v>4.076413255360624</v>
      </c>
      <c r="D155" s="51">
        <v>0.012753851540616243</v>
      </c>
      <c r="E155" s="205"/>
      <c r="F155" s="266" t="s">
        <v>532</v>
      </c>
      <c r="G155" s="81">
        <v>44.0</v>
      </c>
      <c r="H155" s="81">
        <v>4.076413255360624</v>
      </c>
      <c r="I155" s="81">
        <v>0.012753851540616243</v>
      </c>
      <c r="J155" s="71"/>
    </row>
    <row r="156">
      <c r="A156" s="37" t="s">
        <v>534</v>
      </c>
      <c r="B156" s="51">
        <v>45.0</v>
      </c>
      <c r="C156" s="51">
        <v>4.874853801169591</v>
      </c>
      <c r="D156" s="51">
        <v>0.013900560224089632</v>
      </c>
      <c r="E156" s="205"/>
      <c r="F156" s="266" t="s">
        <v>534</v>
      </c>
      <c r="G156" s="81">
        <v>45.0</v>
      </c>
      <c r="H156" s="81">
        <v>4.874853801169591</v>
      </c>
      <c r="I156" s="81">
        <v>0.013900560224089632</v>
      </c>
      <c r="J156" s="71"/>
    </row>
    <row r="157">
      <c r="A157" s="37" t="s">
        <v>537</v>
      </c>
      <c r="B157" s="51">
        <v>46.0</v>
      </c>
      <c r="C157" s="51">
        <v>22.05692007797271</v>
      </c>
      <c r="D157" s="51">
        <v>0.012683823529411763</v>
      </c>
      <c r="E157" s="205"/>
      <c r="F157" s="266" t="s">
        <v>537</v>
      </c>
      <c r="G157" s="81">
        <v>46.0</v>
      </c>
      <c r="H157" s="81">
        <v>22.05692007797271</v>
      </c>
      <c r="I157" s="81">
        <v>0.012683823529411763</v>
      </c>
      <c r="J157" s="71"/>
    </row>
    <row r="158">
      <c r="A158" s="28" t="s">
        <v>538</v>
      </c>
      <c r="B158" s="51">
        <v>47.0</v>
      </c>
      <c r="C158" s="51">
        <v>2.8101364522417156</v>
      </c>
      <c r="D158" s="51">
        <v>0.010705532212885152</v>
      </c>
      <c r="E158" s="205"/>
      <c r="F158" s="266" t="s">
        <v>538</v>
      </c>
      <c r="G158" s="81">
        <v>47.0</v>
      </c>
      <c r="H158" s="81">
        <v>2.8101364522417156</v>
      </c>
      <c r="I158" s="81">
        <v>0.010705532212885152</v>
      </c>
      <c r="J158" s="71"/>
    </row>
    <row r="159">
      <c r="A159" s="37" t="s">
        <v>539</v>
      </c>
      <c r="B159" s="51">
        <v>48.0</v>
      </c>
      <c r="C159" s="51">
        <v>3.472904483430799</v>
      </c>
      <c r="D159" s="51">
        <v>0.010092787114845935</v>
      </c>
      <c r="E159" s="205"/>
      <c r="F159" s="266" t="s">
        <v>539</v>
      </c>
      <c r="G159" s="81">
        <v>48.0</v>
      </c>
      <c r="H159" s="81">
        <v>3.472904483430799</v>
      </c>
      <c r="I159" s="81">
        <v>0.010092787114845935</v>
      </c>
      <c r="J159" s="71"/>
    </row>
    <row r="160">
      <c r="A160" s="37" t="s">
        <v>541</v>
      </c>
      <c r="B160" s="51">
        <v>49.0</v>
      </c>
      <c r="C160" s="51">
        <v>11.281091617933722</v>
      </c>
      <c r="D160" s="51">
        <v>0.011265756302521007</v>
      </c>
      <c r="E160" s="205"/>
      <c r="F160" s="266" t="s">
        <v>541</v>
      </c>
      <c r="G160" s="81">
        <v>49.0</v>
      </c>
      <c r="H160" s="81">
        <v>11.281091617933722</v>
      </c>
      <c r="I160" s="81">
        <v>0.011265756302521007</v>
      </c>
      <c r="J160" s="71"/>
    </row>
    <row r="161">
      <c r="A161" s="37" t="s">
        <v>542</v>
      </c>
      <c r="B161" s="51">
        <v>50.0</v>
      </c>
      <c r="C161" s="51">
        <v>3.433918128654971</v>
      </c>
      <c r="D161" s="51">
        <v>0.013156512605042017</v>
      </c>
      <c r="E161" s="205"/>
      <c r="F161" s="266" t="s">
        <v>542</v>
      </c>
      <c r="G161" s="81">
        <v>50.0</v>
      </c>
      <c r="H161" s="81">
        <v>3.433918128654971</v>
      </c>
      <c r="I161" s="81">
        <v>0.013156512605042017</v>
      </c>
      <c r="J161" s="71"/>
    </row>
    <row r="162">
      <c r="A162" s="37" t="s">
        <v>543</v>
      </c>
      <c r="B162" s="51">
        <v>51.0</v>
      </c>
      <c r="C162" s="51">
        <v>5.473684210526316</v>
      </c>
      <c r="D162" s="51">
        <v>0.01129201680672269</v>
      </c>
      <c r="E162" s="205"/>
      <c r="F162" s="266" t="s">
        <v>543</v>
      </c>
      <c r="G162" s="81">
        <v>51.0</v>
      </c>
      <c r="H162" s="81">
        <v>5.473684210526316</v>
      </c>
      <c r="I162" s="81">
        <v>0.01129201680672269</v>
      </c>
      <c r="J162" s="71"/>
    </row>
    <row r="163">
      <c r="A163" s="37" t="s">
        <v>544</v>
      </c>
      <c r="B163" s="51">
        <v>52.0</v>
      </c>
      <c r="C163" s="51">
        <v>4.130994152046784</v>
      </c>
      <c r="D163" s="51">
        <v>0.018995098039215685</v>
      </c>
      <c r="E163" s="205"/>
      <c r="F163" s="266" t="s">
        <v>544</v>
      </c>
      <c r="G163" s="81">
        <v>52.0</v>
      </c>
      <c r="H163" s="81">
        <v>4.130994152046784</v>
      </c>
      <c r="I163" s="81">
        <v>0.018995098039215685</v>
      </c>
      <c r="J163" s="71"/>
    </row>
    <row r="164">
      <c r="A164" s="37" t="s">
        <v>547</v>
      </c>
      <c r="B164" s="51">
        <v>53.0</v>
      </c>
      <c r="C164" s="51">
        <v>5.3317738791423</v>
      </c>
      <c r="D164" s="51">
        <v>0.011467086834733894</v>
      </c>
      <c r="E164" s="205"/>
      <c r="F164" s="266" t="s">
        <v>547</v>
      </c>
      <c r="G164" s="81">
        <v>53.0</v>
      </c>
      <c r="H164" s="81">
        <v>5.3317738791423</v>
      </c>
      <c r="I164" s="81">
        <v>0.011467086834733894</v>
      </c>
      <c r="J164" s="71"/>
    </row>
    <row r="165">
      <c r="A165" s="37" t="s">
        <v>549</v>
      </c>
      <c r="B165" s="75" t="s">
        <v>550</v>
      </c>
      <c r="C165" s="51">
        <v>8.676724137931036</v>
      </c>
      <c r="D165" s="51">
        <v>0.010667670682730923</v>
      </c>
      <c r="E165" s="205"/>
      <c r="F165" s="266" t="s">
        <v>549</v>
      </c>
      <c r="G165" s="265" t="s">
        <v>550</v>
      </c>
      <c r="H165" s="81">
        <v>8.676724137931036</v>
      </c>
      <c r="I165" s="81">
        <v>0.010667670682730923</v>
      </c>
      <c r="J165" s="71"/>
    </row>
    <row r="166">
      <c r="A166" s="37" t="s">
        <v>551</v>
      </c>
      <c r="B166" s="51">
        <v>54.0</v>
      </c>
      <c r="C166" s="51">
        <v>4.848343079922027</v>
      </c>
      <c r="D166" s="51">
        <v>0.011081932773109239</v>
      </c>
      <c r="E166" s="205"/>
      <c r="F166" s="266" t="s">
        <v>551</v>
      </c>
      <c r="G166" s="81">
        <v>54.0</v>
      </c>
      <c r="H166" s="81">
        <v>4.848343079922027</v>
      </c>
      <c r="I166" s="81">
        <v>0.011081932773109239</v>
      </c>
      <c r="J166" s="71"/>
    </row>
    <row r="167">
      <c r="A167" s="37" t="s">
        <v>553</v>
      </c>
      <c r="B167" s="75" t="s">
        <v>556</v>
      </c>
      <c r="C167" s="51">
        <v>7.614814814814815</v>
      </c>
      <c r="D167" s="51">
        <v>0.008543417366946776</v>
      </c>
      <c r="E167" s="263">
        <v>0.8870625</v>
      </c>
      <c r="F167" s="266" t="s">
        <v>553</v>
      </c>
      <c r="G167" s="265" t="s">
        <v>556</v>
      </c>
      <c r="H167" s="81">
        <v>7.614814814814815</v>
      </c>
      <c r="I167" s="81">
        <v>0.008543417366946776</v>
      </c>
      <c r="J167" s="81">
        <v>0.8870625</v>
      </c>
    </row>
    <row r="168">
      <c r="A168" s="37" t="s">
        <v>557</v>
      </c>
      <c r="B168" s="51">
        <v>55.0</v>
      </c>
      <c r="C168" s="51">
        <v>5.258479532163743</v>
      </c>
      <c r="D168" s="51">
        <v>0.015817577030812324</v>
      </c>
      <c r="E168" s="205"/>
      <c r="F168" s="266" t="s">
        <v>557</v>
      </c>
      <c r="G168" s="81">
        <v>55.0</v>
      </c>
      <c r="H168" s="81">
        <v>5.258479532163743</v>
      </c>
      <c r="I168" s="81">
        <v>0.015817577030812324</v>
      </c>
      <c r="J168" s="71"/>
    </row>
    <row r="169">
      <c r="A169" s="28" t="s">
        <v>560</v>
      </c>
      <c r="B169" s="51">
        <v>63.0</v>
      </c>
      <c r="C169" s="51">
        <v>8.93411306042885</v>
      </c>
      <c r="D169" s="51">
        <v>0.012753851540616243</v>
      </c>
      <c r="E169" s="205"/>
      <c r="F169" s="266" t="s">
        <v>560</v>
      </c>
      <c r="G169" s="81">
        <v>63.0</v>
      </c>
      <c r="H169" s="81">
        <v>8.93411306042885</v>
      </c>
      <c r="I169" s="81">
        <v>0.012753851540616243</v>
      </c>
      <c r="J169" s="71"/>
    </row>
    <row r="170">
      <c r="A170" s="28" t="s">
        <v>561</v>
      </c>
      <c r="B170" s="75" t="s">
        <v>562</v>
      </c>
      <c r="C170" s="51">
        <v>12.318965517241377</v>
      </c>
      <c r="D170" s="51">
        <v>0.010717871485943773</v>
      </c>
      <c r="E170" s="263">
        <v>0.83175</v>
      </c>
      <c r="F170" s="266" t="s">
        <v>561</v>
      </c>
      <c r="G170" s="265" t="s">
        <v>562</v>
      </c>
      <c r="H170" s="81">
        <v>12.318965517241377</v>
      </c>
      <c r="I170" s="81">
        <v>0.010717871485943773</v>
      </c>
      <c r="J170" s="81">
        <v>0.83175</v>
      </c>
    </row>
    <row r="171">
      <c r="A171" s="28" t="s">
        <v>563</v>
      </c>
      <c r="B171" s="51">
        <v>56.0</v>
      </c>
      <c r="C171" s="51">
        <v>4.642495126705653</v>
      </c>
      <c r="D171" s="51">
        <v>0.01145833333333333</v>
      </c>
      <c r="E171" s="205"/>
      <c r="F171" s="266" t="s">
        <v>563</v>
      </c>
      <c r="G171" s="81">
        <v>56.0</v>
      </c>
      <c r="H171" s="81">
        <v>4.642495126705653</v>
      </c>
      <c r="I171" s="81">
        <v>0.01145833333333333</v>
      </c>
      <c r="J171" s="71"/>
    </row>
    <row r="172">
      <c r="A172" s="28" t="s">
        <v>564</v>
      </c>
      <c r="B172" s="75" t="s">
        <v>565</v>
      </c>
      <c r="C172" s="51">
        <v>7.6912280701754385</v>
      </c>
      <c r="D172" s="51">
        <v>0.010968137254901958</v>
      </c>
      <c r="E172" s="205"/>
      <c r="F172" s="266" t="s">
        <v>564</v>
      </c>
      <c r="G172" s="265" t="s">
        <v>565</v>
      </c>
      <c r="H172" s="81">
        <v>7.6912280701754385</v>
      </c>
      <c r="I172" s="81">
        <v>0.010968137254901958</v>
      </c>
      <c r="J172" s="71"/>
    </row>
    <row r="173">
      <c r="A173" s="28" t="s">
        <v>566</v>
      </c>
      <c r="B173" s="51">
        <v>57.0</v>
      </c>
      <c r="C173" s="51">
        <v>5.094736842105264</v>
      </c>
      <c r="D173" s="51">
        <v>0.013681722689075632</v>
      </c>
      <c r="E173" s="97"/>
      <c r="F173" s="266" t="s">
        <v>566</v>
      </c>
      <c r="G173" s="81">
        <v>57.0</v>
      </c>
      <c r="H173" s="81">
        <v>5.094736842105264</v>
      </c>
      <c r="I173" s="81">
        <v>0.013681722689075632</v>
      </c>
      <c r="J173" s="71"/>
    </row>
    <row r="174">
      <c r="A174" s="28" t="s">
        <v>567</v>
      </c>
      <c r="B174" s="51">
        <v>60.0</v>
      </c>
      <c r="C174" s="51">
        <v>4.575438596491229</v>
      </c>
      <c r="D174" s="51">
        <v>0.011887254901960779</v>
      </c>
      <c r="E174" s="205"/>
      <c r="F174" s="266" t="s">
        <v>567</v>
      </c>
      <c r="G174" s="81">
        <v>60.0</v>
      </c>
      <c r="H174" s="81">
        <v>4.575438596491229</v>
      </c>
      <c r="I174" s="81">
        <v>0.011887254901960779</v>
      </c>
      <c r="J174" s="71"/>
    </row>
    <row r="175">
      <c r="A175" s="28" t="s">
        <v>568</v>
      </c>
      <c r="B175" s="51">
        <v>62.0</v>
      </c>
      <c r="C175" s="51">
        <v>4.793762183235868</v>
      </c>
      <c r="D175" s="51">
        <v>0.01410189075630252</v>
      </c>
      <c r="E175" s="263"/>
      <c r="F175" s="266" t="s">
        <v>568</v>
      </c>
      <c r="G175" s="81">
        <v>62.0</v>
      </c>
      <c r="H175" s="81">
        <v>4.793762183235868</v>
      </c>
      <c r="I175" s="81">
        <v>0.01410189075630252</v>
      </c>
      <c r="J175" s="71"/>
    </row>
    <row r="176">
      <c r="A176" s="28" t="s">
        <v>569</v>
      </c>
      <c r="B176" s="51">
        <v>58.0</v>
      </c>
      <c r="C176" s="51">
        <v>5.177387914230019</v>
      </c>
      <c r="D176" s="51">
        <v>0.011607142857142852</v>
      </c>
      <c r="E176" s="263">
        <v>0.8853749999999999</v>
      </c>
      <c r="F176" s="266" t="s">
        <v>569</v>
      </c>
      <c r="G176" s="81">
        <v>58.0</v>
      </c>
      <c r="H176" s="81">
        <v>5.177387914230019</v>
      </c>
      <c r="I176" s="81">
        <v>0.011607142857142852</v>
      </c>
      <c r="J176" s="81">
        <v>0.8853749999999999</v>
      </c>
    </row>
    <row r="177">
      <c r="A177" s="28" t="s">
        <v>571</v>
      </c>
      <c r="B177" s="51">
        <v>61.0</v>
      </c>
      <c r="C177" s="51">
        <v>4.692397660818713</v>
      </c>
      <c r="D177" s="51">
        <v>0.011335784313725486</v>
      </c>
      <c r="E177" s="205"/>
      <c r="F177" s="266" t="s">
        <v>571</v>
      </c>
      <c r="G177" s="81">
        <v>61.0</v>
      </c>
      <c r="H177" s="81">
        <v>4.692397660818713</v>
      </c>
      <c r="I177" s="81">
        <v>0.011335784313725486</v>
      </c>
      <c r="J177" s="71"/>
    </row>
    <row r="178">
      <c r="A178" s="28" t="s">
        <v>574</v>
      </c>
      <c r="B178" s="75" t="s">
        <v>575</v>
      </c>
      <c r="C178" s="51">
        <v>3.5274853801169592</v>
      </c>
      <c r="D178" s="51">
        <v>0.011125700280112045</v>
      </c>
      <c r="E178" s="205"/>
      <c r="F178" s="266" t="s">
        <v>574</v>
      </c>
      <c r="G178" s="265" t="s">
        <v>575</v>
      </c>
      <c r="H178" s="81">
        <v>3.5274853801169592</v>
      </c>
      <c r="I178" s="81">
        <v>0.011125700280112045</v>
      </c>
      <c r="J178" s="71"/>
    </row>
    <row r="179">
      <c r="A179" s="28" t="s">
        <v>576</v>
      </c>
      <c r="B179" s="75"/>
      <c r="C179" s="51"/>
      <c r="D179" s="51"/>
      <c r="E179" s="205"/>
      <c r="F179" s="266" t="s">
        <v>576</v>
      </c>
      <c r="G179" s="71"/>
      <c r="H179" s="71"/>
      <c r="I179" s="71"/>
      <c r="J179" s="71"/>
    </row>
    <row r="180">
      <c r="A180" s="28" t="s">
        <v>577</v>
      </c>
      <c r="B180" s="75" t="s">
        <v>578</v>
      </c>
      <c r="C180" s="51">
        <v>8.021551724137932</v>
      </c>
      <c r="D180" s="51">
        <v>0.010893574297188752</v>
      </c>
      <c r="E180" s="205"/>
      <c r="F180" s="266" t="s">
        <v>577</v>
      </c>
      <c r="G180" s="265" t="s">
        <v>578</v>
      </c>
      <c r="H180" s="81">
        <v>8.021551724137932</v>
      </c>
      <c r="I180" s="81">
        <v>0.010893574297188752</v>
      </c>
      <c r="J180" s="71"/>
    </row>
    <row r="181">
      <c r="A181" s="28" t="s">
        <v>579</v>
      </c>
      <c r="B181" s="75" t="s">
        <v>580</v>
      </c>
      <c r="C181" s="51">
        <v>7.254310344827585</v>
      </c>
      <c r="D181" s="51">
        <v>0.011194779116465861</v>
      </c>
      <c r="E181" s="205"/>
      <c r="F181" s="266" t="s">
        <v>579</v>
      </c>
      <c r="G181" s="265" t="s">
        <v>580</v>
      </c>
      <c r="H181" s="81">
        <v>7.254310344827585</v>
      </c>
      <c r="I181" s="81">
        <v>0.011194779116465861</v>
      </c>
      <c r="J181" s="71"/>
    </row>
    <row r="182">
      <c r="A182" s="28" t="s">
        <v>581</v>
      </c>
      <c r="B182" s="75" t="s">
        <v>585</v>
      </c>
      <c r="C182" s="51">
        <v>3.246783625730994</v>
      </c>
      <c r="D182" s="51">
        <v>0.011607142857142852</v>
      </c>
      <c r="E182" s="205"/>
      <c r="F182" s="266" t="s">
        <v>581</v>
      </c>
      <c r="G182" s="265" t="s">
        <v>585</v>
      </c>
      <c r="H182" s="81">
        <v>3.246783625730994</v>
      </c>
      <c r="I182" s="81">
        <v>0.011607142857142852</v>
      </c>
      <c r="J182" s="71"/>
    </row>
    <row r="183">
      <c r="A183" s="28" t="s">
        <v>586</v>
      </c>
      <c r="B183" s="75" t="s">
        <v>588</v>
      </c>
      <c r="C183" s="51">
        <v>7.596101364522418</v>
      </c>
      <c r="D183" s="51">
        <v>0.008245798319327728</v>
      </c>
      <c r="E183" s="205"/>
      <c r="F183" s="266" t="s">
        <v>586</v>
      </c>
      <c r="G183" s="265" t="s">
        <v>588</v>
      </c>
      <c r="H183" s="81">
        <v>7.596101364522418</v>
      </c>
      <c r="I183" s="81">
        <v>0.008245798319327728</v>
      </c>
      <c r="J183" s="71"/>
    </row>
    <row r="184">
      <c r="A184" s="28" t="s">
        <v>589</v>
      </c>
      <c r="B184" s="75" t="s">
        <v>590</v>
      </c>
      <c r="C184" s="51">
        <v>3.9641325536062384</v>
      </c>
      <c r="D184" s="51">
        <v>0.009558823529411762</v>
      </c>
      <c r="E184" s="205"/>
      <c r="F184" s="266" t="s">
        <v>589</v>
      </c>
      <c r="G184" s="265" t="s">
        <v>590</v>
      </c>
      <c r="H184" s="81">
        <v>3.9641325536062384</v>
      </c>
      <c r="I184" s="81">
        <v>0.009558823529411762</v>
      </c>
      <c r="J184" s="71"/>
    </row>
    <row r="185">
      <c r="A185" s="28" t="s">
        <v>591</v>
      </c>
      <c r="B185" s="75" t="s">
        <v>593</v>
      </c>
      <c r="C185" s="51">
        <v>4.18869395711501</v>
      </c>
      <c r="D185" s="51">
        <v>0.008989845938375348</v>
      </c>
      <c r="E185" s="205"/>
      <c r="F185" s="266" t="s">
        <v>591</v>
      </c>
      <c r="G185" s="265" t="s">
        <v>593</v>
      </c>
      <c r="H185" s="81">
        <v>4.18869395711501</v>
      </c>
      <c r="I185" s="81">
        <v>0.008989845938375348</v>
      </c>
      <c r="J185" s="71"/>
    </row>
    <row r="186">
      <c r="A186" s="28" t="s">
        <v>594</v>
      </c>
      <c r="B186" s="75" t="s">
        <v>595</v>
      </c>
      <c r="C186" s="51">
        <v>5.189863547758285</v>
      </c>
      <c r="D186" s="51">
        <v>0.010049019607843135</v>
      </c>
      <c r="E186" s="205"/>
      <c r="F186" s="266" t="s">
        <v>594</v>
      </c>
      <c r="G186" s="265" t="s">
        <v>595</v>
      </c>
      <c r="H186" s="81">
        <v>5.189863547758285</v>
      </c>
      <c r="I186" s="81">
        <v>0.010049019607843135</v>
      </c>
      <c r="J186" s="71"/>
    </row>
    <row r="187">
      <c r="A187" s="28" t="s">
        <v>596</v>
      </c>
      <c r="B187" s="28"/>
      <c r="C187" s="28"/>
      <c r="D187" s="28"/>
      <c r="E187" s="32"/>
    </row>
    <row r="188">
      <c r="A188" s="37" t="s">
        <v>600</v>
      </c>
      <c r="B188" s="29"/>
      <c r="C188" s="29"/>
      <c r="D188" s="29"/>
      <c r="E188" s="73"/>
      <c r="F188" s="71"/>
      <c r="G188" s="71"/>
      <c r="H188" s="71"/>
      <c r="I188" s="71"/>
      <c r="J188" s="71"/>
    </row>
    <row r="189">
      <c r="A189" s="28" t="s">
        <v>603</v>
      </c>
      <c r="B189" s="29"/>
      <c r="C189" s="29"/>
      <c r="D189" s="29"/>
      <c r="E189" s="73"/>
      <c r="F189" s="71"/>
      <c r="G189" s="71"/>
      <c r="H189" s="71"/>
      <c r="I189" s="71"/>
      <c r="J189" s="71"/>
    </row>
    <row r="190">
      <c r="A190" s="28" t="s">
        <v>606</v>
      </c>
      <c r="B190" s="28"/>
      <c r="C190" s="28"/>
      <c r="D190" s="28"/>
      <c r="E190" s="32"/>
      <c r="F190" s="71"/>
      <c r="G190" s="71"/>
      <c r="H190" s="71"/>
      <c r="I190" s="71"/>
      <c r="J190" s="71"/>
    </row>
    <row r="191">
      <c r="A191" s="28" t="s">
        <v>610</v>
      </c>
      <c r="B191" s="29"/>
      <c r="C191" s="29"/>
      <c r="D191" s="29"/>
      <c r="E191" s="73"/>
      <c r="F191" s="71"/>
      <c r="G191" s="71"/>
      <c r="H191" s="71"/>
      <c r="I191" s="71"/>
      <c r="J191" s="71"/>
    </row>
    <row r="192">
      <c r="A192" s="28" t="s">
        <v>612</v>
      </c>
      <c r="B192" s="28"/>
      <c r="C192" s="28"/>
      <c r="D192" s="28"/>
      <c r="E192" s="32"/>
      <c r="F192" s="71"/>
      <c r="G192" s="71"/>
      <c r="H192" s="71"/>
      <c r="I192" s="71"/>
      <c r="J192" s="71"/>
    </row>
    <row r="193">
      <c r="A193" s="28" t="s">
        <v>614</v>
      </c>
      <c r="B193" s="28"/>
      <c r="C193" s="28"/>
      <c r="D193" s="28"/>
      <c r="E193" s="32"/>
      <c r="F193" s="71"/>
      <c r="G193" s="71"/>
      <c r="H193" s="71"/>
      <c r="I193" s="71"/>
      <c r="J193" s="71"/>
    </row>
    <row r="194">
      <c r="A194" s="28" t="s">
        <v>616</v>
      </c>
      <c r="B194" s="29"/>
      <c r="C194" s="29"/>
      <c r="D194" s="29"/>
      <c r="E194" s="73"/>
      <c r="F194" s="71"/>
      <c r="G194" s="71"/>
      <c r="H194" s="71"/>
      <c r="I194" s="71"/>
      <c r="J194" s="71"/>
    </row>
    <row r="195">
      <c r="A195" s="29" t="s">
        <v>618</v>
      </c>
      <c r="B195" s="28"/>
      <c r="C195" s="28"/>
      <c r="D195" s="28"/>
      <c r="E195" s="32"/>
      <c r="F195" s="71"/>
      <c r="G195" s="71"/>
      <c r="H195" s="71"/>
      <c r="I195" s="71"/>
      <c r="J195" s="71"/>
    </row>
    <row r="196">
      <c r="A196" s="29" t="s">
        <v>621</v>
      </c>
      <c r="B196" s="28"/>
      <c r="C196" s="28"/>
      <c r="D196" s="28"/>
      <c r="E196" s="32"/>
      <c r="F196" s="71"/>
      <c r="G196" s="71"/>
      <c r="H196" s="71"/>
      <c r="I196" s="71"/>
      <c r="J196" s="71"/>
    </row>
    <row r="197">
      <c r="A197" s="29" t="s">
        <v>622</v>
      </c>
      <c r="B197" s="29"/>
      <c r="C197" s="29"/>
      <c r="D197" s="29"/>
      <c r="E197" s="73"/>
      <c r="F197" s="71"/>
      <c r="G197" s="71"/>
      <c r="H197" s="71"/>
      <c r="I197" s="71"/>
      <c r="J197" s="71"/>
    </row>
    <row r="198">
      <c r="A198" s="29" t="s">
        <v>623</v>
      </c>
      <c r="B198" s="29"/>
      <c r="C198" s="29"/>
      <c r="D198" s="29"/>
      <c r="E198" s="73"/>
      <c r="F198" s="71"/>
      <c r="G198" s="71"/>
      <c r="H198" s="71"/>
      <c r="I198" s="71"/>
      <c r="J198" s="71"/>
    </row>
    <row r="199">
      <c r="A199" s="29" t="s">
        <v>624</v>
      </c>
      <c r="B199" s="29"/>
      <c r="C199" s="29"/>
      <c r="D199" s="29"/>
      <c r="E199" s="73"/>
      <c r="F199" s="71"/>
      <c r="G199" s="71"/>
      <c r="H199" s="71"/>
      <c r="I199" s="71"/>
      <c r="J199" s="71"/>
    </row>
    <row r="200">
      <c r="A200" s="29" t="s">
        <v>625</v>
      </c>
      <c r="B200" s="28"/>
      <c r="C200" s="28"/>
      <c r="D200" s="28"/>
      <c r="E200" s="32"/>
      <c r="F200" s="71"/>
      <c r="G200" s="71"/>
      <c r="H200" s="71"/>
      <c r="I200" s="71"/>
      <c r="J200" s="71"/>
    </row>
    <row r="201">
      <c r="A201" s="29" t="s">
        <v>626</v>
      </c>
      <c r="B201" s="28"/>
      <c r="C201" s="28"/>
      <c r="D201" s="28"/>
      <c r="E201" s="32"/>
      <c r="F201" s="71"/>
      <c r="G201" s="71"/>
      <c r="H201" s="71"/>
      <c r="I201" s="71"/>
      <c r="J201" s="71"/>
    </row>
    <row r="202">
      <c r="A202" s="29" t="s">
        <v>627</v>
      </c>
      <c r="B202" s="28"/>
      <c r="C202" s="28"/>
      <c r="D202" s="28"/>
      <c r="E202" s="32"/>
      <c r="F202" s="71"/>
      <c r="G202" s="71"/>
      <c r="H202" s="71"/>
      <c r="I202" s="71"/>
      <c r="J202" s="71"/>
    </row>
    <row r="203">
      <c r="A203" s="29" t="s">
        <v>629</v>
      </c>
      <c r="B203" s="29"/>
      <c r="C203" s="29"/>
      <c r="D203" s="29"/>
      <c r="E203" s="73"/>
      <c r="F203" s="71"/>
      <c r="G203" s="71"/>
      <c r="H203" s="71"/>
      <c r="I203" s="71"/>
      <c r="J203" s="71"/>
    </row>
    <row r="204">
      <c r="A204" s="29" t="s">
        <v>631</v>
      </c>
      <c r="B204" s="29"/>
      <c r="C204" s="29"/>
      <c r="D204" s="29"/>
      <c r="E204" s="73"/>
      <c r="F204" s="71"/>
      <c r="G204" s="71"/>
      <c r="H204" s="71"/>
      <c r="I204" s="71"/>
      <c r="J204" s="71"/>
    </row>
    <row r="205">
      <c r="A205" s="29" t="s">
        <v>634</v>
      </c>
      <c r="B205" s="29"/>
      <c r="C205" s="29"/>
      <c r="D205" s="29"/>
      <c r="E205" s="73"/>
      <c r="F205" s="71"/>
      <c r="G205" s="71"/>
      <c r="H205" s="71"/>
      <c r="I205" s="71"/>
      <c r="J205" s="71"/>
    </row>
    <row r="206">
      <c r="A206" s="29" t="s">
        <v>636</v>
      </c>
      <c r="B206" s="29"/>
      <c r="C206" s="29"/>
      <c r="D206" s="29"/>
      <c r="E206" s="73"/>
      <c r="F206" s="71"/>
      <c r="G206" s="71"/>
      <c r="H206" s="71"/>
      <c r="I206" s="71"/>
      <c r="J206" s="71"/>
    </row>
    <row r="207">
      <c r="A207" s="29" t="s">
        <v>639</v>
      </c>
      <c r="B207" s="28"/>
      <c r="C207" s="28"/>
      <c r="D207" s="28"/>
      <c r="E207" s="32"/>
      <c r="F207" s="71"/>
      <c r="G207" s="71"/>
      <c r="H207" s="71"/>
      <c r="I207" s="71"/>
      <c r="J207" s="71"/>
    </row>
    <row r="208">
      <c r="A208" s="29" t="s">
        <v>642</v>
      </c>
      <c r="B208" s="29"/>
      <c r="C208" s="29"/>
      <c r="D208" s="29"/>
      <c r="E208" s="73"/>
      <c r="F208" s="71"/>
      <c r="G208" s="71"/>
      <c r="H208" s="71"/>
      <c r="I208" s="71"/>
      <c r="J208" s="71"/>
    </row>
    <row r="209">
      <c r="A209" s="29" t="s">
        <v>644</v>
      </c>
      <c r="B209" s="29"/>
      <c r="C209" s="29"/>
      <c r="D209" s="29"/>
      <c r="E209" s="73"/>
      <c r="F209" s="71"/>
      <c r="G209" s="71"/>
      <c r="H209" s="71"/>
      <c r="I209" s="71"/>
      <c r="J209" s="71"/>
    </row>
    <row r="210">
      <c r="A210" s="29" t="s">
        <v>645</v>
      </c>
      <c r="B210" s="28"/>
      <c r="C210" s="28"/>
      <c r="D210" s="28"/>
      <c r="E210" s="32"/>
      <c r="F210" s="71"/>
      <c r="G210" s="71"/>
      <c r="H210" s="71"/>
      <c r="I210" s="71"/>
      <c r="J210" s="71"/>
    </row>
    <row r="211">
      <c r="A211" s="29" t="s">
        <v>646</v>
      </c>
      <c r="B211" s="28"/>
      <c r="C211" s="28"/>
      <c r="D211" s="28"/>
      <c r="E211" s="32"/>
      <c r="F211" s="71"/>
      <c r="G211" s="71"/>
      <c r="H211" s="71"/>
      <c r="I211" s="71"/>
      <c r="J211" s="71"/>
    </row>
    <row r="212">
      <c r="A212" s="29" t="s">
        <v>647</v>
      </c>
      <c r="B212" s="29"/>
      <c r="C212" s="29"/>
      <c r="D212" s="29"/>
      <c r="E212" s="73"/>
      <c r="F212" s="71"/>
      <c r="G212" s="71"/>
      <c r="H212" s="71"/>
      <c r="I212" s="71"/>
      <c r="J212" s="71"/>
    </row>
    <row r="213">
      <c r="A213" s="29" t="s">
        <v>648</v>
      </c>
      <c r="B213" s="28"/>
      <c r="C213" s="28"/>
      <c r="D213" s="28"/>
      <c r="E213" s="32"/>
      <c r="F213" s="71"/>
      <c r="G213" s="71"/>
      <c r="H213" s="71"/>
      <c r="I213" s="71"/>
      <c r="J213" s="71"/>
    </row>
    <row r="214">
      <c r="A214" s="29" t="s">
        <v>650</v>
      </c>
      <c r="B214" s="29"/>
      <c r="C214" s="29"/>
      <c r="D214" s="29"/>
      <c r="E214" s="73"/>
      <c r="F214" s="71"/>
      <c r="G214" s="71"/>
      <c r="H214" s="71"/>
      <c r="I214" s="71"/>
      <c r="J214" s="71"/>
    </row>
    <row r="215">
      <c r="A215" s="29" t="s">
        <v>651</v>
      </c>
      <c r="B215" s="28"/>
      <c r="C215" s="28"/>
      <c r="D215" s="28"/>
      <c r="E215" s="32"/>
      <c r="F215" s="71"/>
      <c r="G215" s="71"/>
      <c r="H215" s="71"/>
      <c r="I215" s="71"/>
      <c r="J215" s="71"/>
    </row>
    <row r="216">
      <c r="A216" s="29" t="s">
        <v>652</v>
      </c>
      <c r="B216" s="29"/>
      <c r="C216" s="29"/>
      <c r="D216" s="29"/>
      <c r="E216" s="73"/>
      <c r="F216" s="71"/>
      <c r="G216" s="71"/>
      <c r="H216" s="71"/>
      <c r="I216" s="71"/>
      <c r="J216" s="71"/>
    </row>
    <row r="217">
      <c r="A217" s="29" t="s">
        <v>653</v>
      </c>
      <c r="B217" s="29"/>
      <c r="C217" s="29"/>
      <c r="D217" s="29"/>
      <c r="E217" s="73"/>
      <c r="F217" s="71"/>
      <c r="G217" s="71"/>
      <c r="H217" s="71"/>
      <c r="I217" s="71"/>
      <c r="J217" s="71"/>
    </row>
    <row r="218">
      <c r="E218" s="97"/>
      <c r="F218" s="71"/>
      <c r="G218" s="71"/>
      <c r="H218" s="71"/>
      <c r="I218" s="71"/>
      <c r="J218" s="71"/>
    </row>
    <row r="219">
      <c r="E219" s="97"/>
      <c r="F219" s="71"/>
      <c r="G219" s="71"/>
      <c r="H219" s="71"/>
      <c r="I219" s="71"/>
      <c r="J219" s="71"/>
    </row>
    <row r="220">
      <c r="E220" s="97"/>
      <c r="F220" s="71"/>
      <c r="G220" s="71"/>
      <c r="H220" s="71"/>
      <c r="I220" s="71"/>
      <c r="J220" s="71"/>
    </row>
    <row r="221">
      <c r="E221" s="97"/>
      <c r="F221" s="71"/>
      <c r="G221" s="71"/>
      <c r="H221" s="71"/>
      <c r="I221" s="71"/>
      <c r="J221" s="71"/>
    </row>
    <row r="222">
      <c r="E222" s="97"/>
      <c r="F222" s="71"/>
      <c r="G222" s="71"/>
      <c r="H222" s="71"/>
      <c r="I222" s="71"/>
      <c r="J222" s="71"/>
    </row>
    <row r="223">
      <c r="E223" s="97"/>
      <c r="F223" s="71"/>
      <c r="G223" s="71"/>
      <c r="H223" s="71"/>
      <c r="I223" s="71"/>
      <c r="J223" s="71"/>
    </row>
    <row r="224">
      <c r="E224" s="97"/>
      <c r="F224" s="71"/>
      <c r="G224" s="71"/>
      <c r="H224" s="71"/>
      <c r="I224" s="71"/>
      <c r="J224" s="71"/>
    </row>
    <row r="225">
      <c r="E225" s="97"/>
      <c r="F225" s="71"/>
      <c r="G225" s="71"/>
      <c r="H225" s="71"/>
      <c r="I225" s="71"/>
      <c r="J225" s="71"/>
    </row>
    <row r="226">
      <c r="E226" s="97"/>
      <c r="F226" s="71"/>
      <c r="G226" s="71"/>
      <c r="H226" s="71"/>
      <c r="I226" s="71"/>
      <c r="J226" s="71"/>
    </row>
    <row r="227">
      <c r="E227" s="97"/>
      <c r="F227" s="71"/>
      <c r="G227" s="71"/>
      <c r="H227" s="71"/>
      <c r="I227" s="71"/>
      <c r="J227" s="71"/>
    </row>
    <row r="228">
      <c r="E228" s="97"/>
      <c r="F228" s="71"/>
      <c r="G228" s="71"/>
      <c r="H228" s="71"/>
      <c r="I228" s="71"/>
      <c r="J228" s="71"/>
    </row>
    <row r="229">
      <c r="E229" s="97"/>
      <c r="F229" s="71"/>
      <c r="G229" s="71"/>
      <c r="H229" s="71"/>
      <c r="I229" s="71"/>
      <c r="J229" s="71"/>
    </row>
    <row r="230">
      <c r="E230" s="97"/>
      <c r="F230" s="71"/>
      <c r="G230" s="71"/>
      <c r="H230" s="71"/>
      <c r="I230" s="71"/>
      <c r="J230" s="71"/>
    </row>
    <row r="231">
      <c r="E231" s="97"/>
      <c r="F231" s="71"/>
      <c r="G231" s="71"/>
      <c r="H231" s="71"/>
      <c r="I231" s="71"/>
      <c r="J231" s="71"/>
    </row>
    <row r="232">
      <c r="E232" s="97"/>
      <c r="F232" s="71"/>
      <c r="G232" s="71"/>
      <c r="H232" s="71"/>
      <c r="I232" s="71"/>
      <c r="J232" s="71"/>
    </row>
    <row r="233">
      <c r="E233" s="97"/>
      <c r="F233" s="71"/>
      <c r="G233" s="71"/>
      <c r="H233" s="71"/>
      <c r="I233" s="71"/>
      <c r="J233" s="71"/>
    </row>
    <row r="234">
      <c r="E234" s="97"/>
      <c r="F234" s="71"/>
      <c r="G234" s="71"/>
      <c r="H234" s="71"/>
      <c r="I234" s="71"/>
      <c r="J234" s="71"/>
    </row>
    <row r="235">
      <c r="E235" s="97"/>
      <c r="F235" s="71"/>
      <c r="G235" s="71"/>
      <c r="H235" s="71"/>
      <c r="I235" s="71"/>
      <c r="J235" s="71"/>
    </row>
    <row r="236">
      <c r="E236" s="97"/>
      <c r="F236" s="71"/>
      <c r="G236" s="71"/>
      <c r="H236" s="71"/>
      <c r="I236" s="71"/>
      <c r="J236" s="71"/>
    </row>
    <row r="237">
      <c r="E237" s="97"/>
      <c r="F237" s="71"/>
      <c r="G237" s="71"/>
      <c r="H237" s="71"/>
      <c r="I237" s="71"/>
      <c r="J237" s="71"/>
    </row>
    <row r="238">
      <c r="E238" s="97"/>
      <c r="F238" s="71"/>
      <c r="G238" s="71"/>
      <c r="H238" s="71"/>
      <c r="I238" s="71"/>
      <c r="J238" s="71"/>
    </row>
    <row r="239">
      <c r="E239" s="97"/>
      <c r="F239" s="71"/>
      <c r="G239" s="71"/>
      <c r="H239" s="71"/>
      <c r="I239" s="71"/>
      <c r="J239" s="71"/>
    </row>
    <row r="240">
      <c r="E240" s="97"/>
      <c r="F240" s="71"/>
      <c r="G240" s="71"/>
      <c r="H240" s="71"/>
      <c r="I240" s="71"/>
      <c r="J240" s="71"/>
    </row>
    <row r="241">
      <c r="E241" s="97"/>
      <c r="F241" s="71"/>
      <c r="G241" s="71"/>
      <c r="H241" s="71"/>
      <c r="I241" s="71"/>
      <c r="J241" s="71"/>
    </row>
    <row r="242">
      <c r="E242" s="97"/>
      <c r="F242" s="71"/>
      <c r="G242" s="71"/>
      <c r="H242" s="71"/>
      <c r="I242" s="71"/>
      <c r="J242" s="71"/>
    </row>
    <row r="243">
      <c r="E243" s="97"/>
      <c r="F243" s="71"/>
      <c r="G243" s="71"/>
      <c r="H243" s="71"/>
      <c r="I243" s="71"/>
      <c r="J243" s="71"/>
    </row>
    <row r="244">
      <c r="E244" s="97"/>
      <c r="F244" s="71"/>
      <c r="G244" s="71"/>
      <c r="H244" s="71"/>
      <c r="I244" s="71"/>
      <c r="J244" s="71"/>
    </row>
    <row r="245">
      <c r="E245" s="97"/>
      <c r="F245" s="71"/>
      <c r="G245" s="71"/>
      <c r="H245" s="71"/>
      <c r="I245" s="71"/>
      <c r="J245" s="71"/>
    </row>
    <row r="246">
      <c r="E246" s="97"/>
      <c r="F246" s="71"/>
      <c r="G246" s="71"/>
      <c r="H246" s="71"/>
      <c r="I246" s="71"/>
      <c r="J246" s="71"/>
    </row>
    <row r="247">
      <c r="E247" s="97"/>
      <c r="F247" s="71"/>
      <c r="G247" s="71"/>
      <c r="H247" s="71"/>
      <c r="I247" s="71"/>
      <c r="J247" s="71"/>
    </row>
    <row r="248">
      <c r="E248" s="97"/>
      <c r="F248" s="71"/>
      <c r="G248" s="71"/>
      <c r="H248" s="71"/>
      <c r="I248" s="71"/>
      <c r="J248" s="71"/>
    </row>
    <row r="249">
      <c r="E249" s="97"/>
      <c r="F249" s="71"/>
      <c r="G249" s="71"/>
      <c r="H249" s="71"/>
      <c r="I249" s="71"/>
      <c r="J249" s="71"/>
    </row>
    <row r="250">
      <c r="E250" s="97"/>
      <c r="F250" s="71"/>
      <c r="G250" s="71"/>
      <c r="H250" s="71"/>
      <c r="I250" s="71"/>
      <c r="J250" s="71"/>
    </row>
    <row r="251">
      <c r="E251" s="97"/>
      <c r="F251" s="71"/>
      <c r="G251" s="71"/>
      <c r="H251" s="71"/>
      <c r="I251" s="71"/>
      <c r="J251" s="71"/>
    </row>
    <row r="252">
      <c r="E252" s="97"/>
      <c r="F252" s="71"/>
      <c r="G252" s="71"/>
      <c r="H252" s="71"/>
      <c r="I252" s="71"/>
      <c r="J252" s="71"/>
    </row>
    <row r="253">
      <c r="E253" s="97"/>
      <c r="F253" s="71"/>
      <c r="G253" s="71"/>
      <c r="H253" s="71"/>
      <c r="I253" s="71"/>
      <c r="J253" s="71"/>
    </row>
    <row r="254">
      <c r="E254" s="97"/>
      <c r="F254" s="71"/>
      <c r="G254" s="71"/>
      <c r="H254" s="71"/>
      <c r="I254" s="71"/>
      <c r="J254" s="71"/>
    </row>
    <row r="255">
      <c r="E255" s="97"/>
      <c r="F255" s="71"/>
      <c r="G255" s="71"/>
      <c r="H255" s="71"/>
      <c r="I255" s="71"/>
      <c r="J255" s="71"/>
    </row>
    <row r="256">
      <c r="E256" s="97"/>
      <c r="F256" s="71"/>
      <c r="G256" s="71"/>
      <c r="H256" s="71"/>
      <c r="I256" s="71"/>
      <c r="J256" s="71"/>
    </row>
    <row r="257">
      <c r="E257" s="97"/>
      <c r="F257" s="71"/>
      <c r="G257" s="71"/>
      <c r="H257" s="71"/>
      <c r="I257" s="71"/>
      <c r="J257" s="71"/>
    </row>
    <row r="258">
      <c r="E258" s="97"/>
      <c r="F258" s="71"/>
      <c r="G258" s="71"/>
      <c r="H258" s="71"/>
      <c r="I258" s="71"/>
      <c r="J258" s="71"/>
    </row>
    <row r="259">
      <c r="E259" s="97"/>
      <c r="F259" s="71"/>
      <c r="G259" s="71"/>
      <c r="H259" s="71"/>
      <c r="I259" s="71"/>
      <c r="J259" s="71"/>
    </row>
    <row r="260">
      <c r="E260" s="97"/>
      <c r="F260" s="71"/>
      <c r="G260" s="71"/>
      <c r="H260" s="71"/>
      <c r="I260" s="71"/>
      <c r="J260" s="71"/>
    </row>
    <row r="261">
      <c r="E261" s="97"/>
      <c r="F261" s="71"/>
      <c r="G261" s="71"/>
      <c r="H261" s="71"/>
      <c r="I261" s="71"/>
      <c r="J261" s="71"/>
    </row>
    <row r="262">
      <c r="E262" s="97"/>
      <c r="F262" s="71"/>
      <c r="G262" s="71"/>
      <c r="H262" s="71"/>
      <c r="I262" s="71"/>
      <c r="J262" s="71"/>
    </row>
    <row r="263">
      <c r="E263" s="97"/>
      <c r="F263" s="71"/>
      <c r="G263" s="71"/>
      <c r="H263" s="71"/>
      <c r="I263" s="71"/>
      <c r="J263" s="71"/>
    </row>
    <row r="264">
      <c r="E264" s="97"/>
      <c r="F264" s="71"/>
      <c r="G264" s="71"/>
      <c r="H264" s="71"/>
      <c r="I264" s="71"/>
      <c r="J264" s="71"/>
    </row>
    <row r="265">
      <c r="E265" s="97"/>
      <c r="F265" s="71"/>
      <c r="G265" s="71"/>
      <c r="H265" s="71"/>
      <c r="I265" s="71"/>
      <c r="J265" s="71"/>
    </row>
    <row r="266">
      <c r="E266" s="97"/>
      <c r="F266" s="71"/>
      <c r="G266" s="71"/>
      <c r="H266" s="71"/>
      <c r="I266" s="71"/>
      <c r="J266" s="71"/>
    </row>
    <row r="267">
      <c r="E267" s="97"/>
      <c r="F267" s="71"/>
      <c r="G267" s="71"/>
      <c r="H267" s="71"/>
      <c r="I267" s="71"/>
      <c r="J267" s="71"/>
    </row>
    <row r="268">
      <c r="E268" s="97"/>
      <c r="F268" s="71"/>
      <c r="G268" s="71"/>
      <c r="H268" s="71"/>
      <c r="I268" s="71"/>
      <c r="J268" s="71"/>
    </row>
    <row r="269">
      <c r="E269" s="97"/>
      <c r="F269" s="71"/>
      <c r="G269" s="71"/>
      <c r="H269" s="71"/>
      <c r="I269" s="71"/>
      <c r="J269" s="71"/>
    </row>
    <row r="270">
      <c r="E270" s="97"/>
      <c r="F270" s="71"/>
      <c r="G270" s="71"/>
      <c r="H270" s="71"/>
      <c r="I270" s="71"/>
      <c r="J270" s="71"/>
    </row>
    <row r="271">
      <c r="E271" s="97"/>
      <c r="F271" s="71"/>
      <c r="G271" s="71"/>
      <c r="H271" s="71"/>
      <c r="I271" s="71"/>
      <c r="J271" s="71"/>
    </row>
    <row r="272">
      <c r="E272" s="97"/>
      <c r="F272" s="71"/>
      <c r="G272" s="71"/>
      <c r="H272" s="71"/>
      <c r="I272" s="71"/>
      <c r="J272" s="71"/>
    </row>
    <row r="273">
      <c r="E273" s="97"/>
      <c r="F273" s="71"/>
      <c r="G273" s="71"/>
      <c r="H273" s="71"/>
      <c r="I273" s="71"/>
      <c r="J273" s="71"/>
    </row>
    <row r="274">
      <c r="E274" s="97"/>
      <c r="F274" s="71"/>
      <c r="G274" s="71"/>
      <c r="H274" s="71"/>
      <c r="I274" s="71"/>
      <c r="J274" s="71"/>
    </row>
    <row r="275">
      <c r="E275" s="97"/>
      <c r="F275" s="71"/>
      <c r="G275" s="71"/>
      <c r="H275" s="71"/>
      <c r="I275" s="71"/>
      <c r="J275" s="71"/>
    </row>
    <row r="276">
      <c r="E276" s="97"/>
      <c r="F276" s="71"/>
      <c r="G276" s="71"/>
      <c r="H276" s="71"/>
      <c r="I276" s="71"/>
      <c r="J276" s="71"/>
    </row>
    <row r="277">
      <c r="E277" s="97"/>
      <c r="F277" s="71"/>
      <c r="G277" s="71"/>
      <c r="H277" s="71"/>
      <c r="I277" s="71"/>
      <c r="J277" s="71"/>
    </row>
    <row r="278">
      <c r="E278" s="97"/>
      <c r="F278" s="71"/>
      <c r="G278" s="71"/>
      <c r="H278" s="71"/>
      <c r="I278" s="71"/>
      <c r="J278" s="71"/>
    </row>
    <row r="279">
      <c r="E279" s="97"/>
      <c r="F279" s="71"/>
      <c r="G279" s="71"/>
      <c r="H279" s="71"/>
      <c r="I279" s="71"/>
      <c r="J279" s="71"/>
    </row>
    <row r="280">
      <c r="E280" s="97"/>
      <c r="F280" s="71"/>
      <c r="G280" s="71"/>
      <c r="H280" s="71"/>
      <c r="I280" s="71"/>
      <c r="J280" s="71"/>
    </row>
    <row r="281">
      <c r="E281" s="97"/>
      <c r="F281" s="71"/>
      <c r="G281" s="71"/>
      <c r="H281" s="71"/>
      <c r="I281" s="71"/>
      <c r="J281" s="71"/>
    </row>
    <row r="282">
      <c r="E282" s="97"/>
      <c r="F282" s="71"/>
      <c r="G282" s="71"/>
      <c r="H282" s="71"/>
      <c r="I282" s="71"/>
      <c r="J282" s="71"/>
    </row>
    <row r="283">
      <c r="E283" s="97"/>
      <c r="F283" s="71"/>
      <c r="G283" s="71"/>
      <c r="H283" s="71"/>
      <c r="I283" s="71"/>
      <c r="J283" s="71"/>
    </row>
    <row r="284">
      <c r="E284" s="97"/>
      <c r="F284" s="71"/>
      <c r="G284" s="71"/>
      <c r="H284" s="71"/>
      <c r="I284" s="71"/>
      <c r="J284" s="71"/>
    </row>
    <row r="285">
      <c r="E285" s="97"/>
      <c r="F285" s="71"/>
      <c r="G285" s="71"/>
      <c r="H285" s="71"/>
      <c r="I285" s="71"/>
      <c r="J285" s="71"/>
    </row>
    <row r="286">
      <c r="E286" s="97"/>
      <c r="F286" s="71"/>
      <c r="G286" s="71"/>
      <c r="H286" s="71"/>
      <c r="I286" s="71"/>
      <c r="J286" s="71"/>
    </row>
    <row r="287">
      <c r="E287" s="97"/>
      <c r="F287" s="71"/>
      <c r="G287" s="71"/>
      <c r="H287" s="71"/>
      <c r="I287" s="71"/>
      <c r="J287" s="71"/>
    </row>
    <row r="288">
      <c r="E288" s="97"/>
      <c r="F288" s="71"/>
      <c r="G288" s="71"/>
      <c r="H288" s="71"/>
      <c r="I288" s="71"/>
      <c r="J288" s="71"/>
    </row>
    <row r="289">
      <c r="E289" s="97"/>
      <c r="F289" s="71"/>
      <c r="G289" s="71"/>
      <c r="H289" s="71"/>
      <c r="I289" s="71"/>
      <c r="J289" s="71"/>
    </row>
    <row r="290">
      <c r="E290" s="97"/>
      <c r="F290" s="71"/>
      <c r="G290" s="71"/>
      <c r="H290" s="71"/>
      <c r="I290" s="71"/>
      <c r="J290" s="71"/>
    </row>
    <row r="291">
      <c r="E291" s="97"/>
      <c r="F291" s="71"/>
      <c r="G291" s="71"/>
      <c r="H291" s="71"/>
      <c r="I291" s="71"/>
      <c r="J291" s="71"/>
    </row>
    <row r="292">
      <c r="E292" s="97"/>
      <c r="F292" s="71"/>
      <c r="G292" s="71"/>
      <c r="H292" s="71"/>
      <c r="I292" s="71"/>
      <c r="J292" s="71"/>
    </row>
    <row r="293">
      <c r="E293" s="97"/>
      <c r="F293" s="71"/>
      <c r="G293" s="71"/>
      <c r="H293" s="71"/>
      <c r="I293" s="71"/>
      <c r="J293" s="71"/>
    </row>
    <row r="294">
      <c r="E294" s="97"/>
      <c r="F294" s="71"/>
      <c r="G294" s="71"/>
      <c r="H294" s="71"/>
      <c r="I294" s="71"/>
      <c r="J294" s="71"/>
    </row>
    <row r="295">
      <c r="E295" s="97"/>
      <c r="F295" s="71"/>
      <c r="G295" s="71"/>
      <c r="H295" s="71"/>
      <c r="I295" s="71"/>
      <c r="J295" s="71"/>
    </row>
    <row r="296">
      <c r="E296" s="97"/>
      <c r="F296" s="71"/>
      <c r="G296" s="71"/>
      <c r="H296" s="71"/>
      <c r="I296" s="71"/>
      <c r="J296" s="71"/>
    </row>
    <row r="297">
      <c r="E297" s="97"/>
      <c r="F297" s="71"/>
      <c r="G297" s="71"/>
      <c r="H297" s="71"/>
      <c r="I297" s="71"/>
      <c r="J297" s="71"/>
    </row>
    <row r="298">
      <c r="E298" s="97"/>
      <c r="F298" s="71"/>
      <c r="G298" s="71"/>
      <c r="H298" s="71"/>
      <c r="I298" s="71"/>
      <c r="J298" s="71"/>
    </row>
    <row r="299">
      <c r="E299" s="97"/>
      <c r="F299" s="71"/>
      <c r="G299" s="71"/>
      <c r="H299" s="71"/>
      <c r="I299" s="71"/>
      <c r="J299" s="71"/>
    </row>
    <row r="300">
      <c r="E300" s="97"/>
      <c r="F300" s="71"/>
      <c r="G300" s="71"/>
      <c r="H300" s="71"/>
      <c r="I300" s="71"/>
      <c r="J300" s="71"/>
    </row>
    <row r="301">
      <c r="E301" s="97"/>
      <c r="F301" s="71"/>
      <c r="G301" s="71"/>
      <c r="H301" s="71"/>
      <c r="I301" s="71"/>
      <c r="J301" s="71"/>
    </row>
    <row r="302">
      <c r="E302" s="97"/>
      <c r="F302" s="71"/>
      <c r="G302" s="71"/>
      <c r="H302" s="71"/>
      <c r="I302" s="71"/>
      <c r="J302" s="71"/>
    </row>
    <row r="303">
      <c r="E303" s="97"/>
      <c r="F303" s="71"/>
      <c r="G303" s="71"/>
      <c r="H303" s="71"/>
      <c r="I303" s="71"/>
      <c r="J303" s="71"/>
    </row>
    <row r="304">
      <c r="E304" s="97"/>
      <c r="F304" s="71"/>
      <c r="G304" s="71"/>
      <c r="H304" s="71"/>
      <c r="I304" s="71"/>
      <c r="J304" s="71"/>
    </row>
    <row r="305">
      <c r="E305" s="97"/>
      <c r="F305" s="71"/>
      <c r="G305" s="71"/>
      <c r="H305" s="71"/>
      <c r="I305" s="71"/>
      <c r="J305" s="71"/>
    </row>
    <row r="306">
      <c r="E306" s="97"/>
      <c r="F306" s="71"/>
      <c r="G306" s="71"/>
      <c r="H306" s="71"/>
      <c r="I306" s="71"/>
      <c r="J306" s="71"/>
    </row>
    <row r="307">
      <c r="E307" s="97"/>
      <c r="F307" s="71"/>
      <c r="G307" s="71"/>
      <c r="H307" s="71"/>
      <c r="I307" s="71"/>
      <c r="J307" s="71"/>
    </row>
    <row r="308">
      <c r="E308" s="97"/>
      <c r="F308" s="71"/>
      <c r="G308" s="71"/>
      <c r="H308" s="71"/>
      <c r="I308" s="71"/>
      <c r="J308" s="71"/>
    </row>
    <row r="309">
      <c r="E309" s="97"/>
      <c r="F309" s="71"/>
      <c r="G309" s="71"/>
      <c r="H309" s="71"/>
      <c r="I309" s="71"/>
      <c r="J309" s="71"/>
    </row>
    <row r="310">
      <c r="E310" s="97"/>
      <c r="F310" s="71"/>
      <c r="G310" s="71"/>
      <c r="H310" s="71"/>
      <c r="I310" s="71"/>
      <c r="J310" s="71"/>
    </row>
    <row r="311">
      <c r="E311" s="97"/>
      <c r="F311" s="71"/>
      <c r="G311" s="71"/>
      <c r="H311" s="71"/>
      <c r="I311" s="71"/>
      <c r="J311" s="71"/>
    </row>
    <row r="312">
      <c r="E312" s="97"/>
      <c r="F312" s="71"/>
      <c r="G312" s="71"/>
      <c r="H312" s="71"/>
      <c r="I312" s="71"/>
      <c r="J312" s="71"/>
    </row>
    <row r="313">
      <c r="E313" s="97"/>
      <c r="F313" s="71"/>
      <c r="G313" s="71"/>
      <c r="H313" s="71"/>
      <c r="I313" s="71"/>
      <c r="J313" s="71"/>
    </row>
    <row r="314">
      <c r="E314" s="97"/>
      <c r="F314" s="71"/>
      <c r="G314" s="71"/>
      <c r="H314" s="71"/>
      <c r="I314" s="71"/>
      <c r="J314" s="71"/>
    </row>
    <row r="315">
      <c r="E315" s="97"/>
      <c r="F315" s="71"/>
      <c r="G315" s="71"/>
      <c r="H315" s="71"/>
      <c r="I315" s="71"/>
      <c r="J315" s="71"/>
    </row>
    <row r="316">
      <c r="E316" s="97"/>
      <c r="F316" s="71"/>
      <c r="G316" s="71"/>
      <c r="H316" s="71"/>
      <c r="I316" s="71"/>
      <c r="J316" s="71"/>
    </row>
    <row r="317">
      <c r="E317" s="97"/>
      <c r="F317" s="71"/>
      <c r="G317" s="71"/>
      <c r="H317" s="71"/>
      <c r="I317" s="71"/>
      <c r="J317" s="71"/>
    </row>
    <row r="318">
      <c r="E318" s="97"/>
      <c r="F318" s="71"/>
      <c r="G318" s="71"/>
      <c r="H318" s="71"/>
      <c r="I318" s="71"/>
      <c r="J318" s="71"/>
    </row>
    <row r="319">
      <c r="E319" s="97"/>
      <c r="F319" s="71"/>
      <c r="G319" s="71"/>
      <c r="H319" s="71"/>
      <c r="I319" s="71"/>
      <c r="J319" s="71"/>
    </row>
    <row r="320">
      <c r="E320" s="97"/>
      <c r="F320" s="71"/>
      <c r="G320" s="71"/>
      <c r="H320" s="71"/>
      <c r="I320" s="71"/>
      <c r="J320" s="71"/>
    </row>
    <row r="321">
      <c r="E321" s="97"/>
      <c r="F321" s="71"/>
      <c r="G321" s="71"/>
      <c r="H321" s="71"/>
      <c r="I321" s="71"/>
      <c r="J321" s="71"/>
    </row>
    <row r="322">
      <c r="E322" s="97"/>
      <c r="F322" s="71"/>
      <c r="G322" s="71"/>
      <c r="H322" s="71"/>
      <c r="I322" s="71"/>
      <c r="J322" s="71"/>
    </row>
    <row r="323">
      <c r="E323" s="97"/>
      <c r="F323" s="71"/>
      <c r="G323" s="71"/>
      <c r="H323" s="71"/>
      <c r="I323" s="71"/>
      <c r="J323" s="71"/>
    </row>
    <row r="324">
      <c r="E324" s="97"/>
      <c r="F324" s="71"/>
      <c r="G324" s="71"/>
      <c r="H324" s="71"/>
      <c r="I324" s="71"/>
      <c r="J324" s="71"/>
    </row>
    <row r="325">
      <c r="E325" s="97"/>
      <c r="F325" s="71"/>
      <c r="G325" s="71"/>
      <c r="H325" s="71"/>
      <c r="I325" s="71"/>
      <c r="J325" s="71"/>
    </row>
    <row r="326">
      <c r="E326" s="97"/>
      <c r="F326" s="71"/>
      <c r="G326" s="71"/>
      <c r="H326" s="71"/>
      <c r="I326" s="71"/>
      <c r="J326" s="71"/>
    </row>
    <row r="327">
      <c r="E327" s="97"/>
      <c r="F327" s="71"/>
      <c r="G327" s="71"/>
      <c r="H327" s="71"/>
      <c r="I327" s="71"/>
      <c r="J327" s="71"/>
    </row>
    <row r="328">
      <c r="E328" s="97"/>
      <c r="F328" s="71"/>
      <c r="G328" s="71"/>
      <c r="H328" s="71"/>
      <c r="I328" s="71"/>
      <c r="J328" s="71"/>
    </row>
    <row r="329">
      <c r="E329" s="97"/>
      <c r="F329" s="71"/>
      <c r="G329" s="71"/>
      <c r="H329" s="71"/>
      <c r="I329" s="71"/>
      <c r="J329" s="71"/>
    </row>
    <row r="330">
      <c r="E330" s="97"/>
      <c r="F330" s="71"/>
      <c r="G330" s="71"/>
      <c r="H330" s="71"/>
      <c r="I330" s="71"/>
      <c r="J330" s="71"/>
    </row>
    <row r="331">
      <c r="E331" s="97"/>
      <c r="F331" s="71"/>
      <c r="G331" s="71"/>
      <c r="H331" s="71"/>
      <c r="I331" s="71"/>
      <c r="J331" s="71"/>
    </row>
    <row r="332">
      <c r="E332" s="97"/>
      <c r="F332" s="71"/>
      <c r="G332" s="71"/>
      <c r="H332" s="71"/>
      <c r="I332" s="71"/>
      <c r="J332" s="71"/>
    </row>
    <row r="333">
      <c r="E333" s="97"/>
      <c r="F333" s="71"/>
      <c r="G333" s="71"/>
      <c r="H333" s="71"/>
      <c r="I333" s="71"/>
      <c r="J333" s="71"/>
    </row>
    <row r="334">
      <c r="E334" s="97"/>
      <c r="F334" s="71"/>
      <c r="G334" s="71"/>
      <c r="H334" s="71"/>
      <c r="I334" s="71"/>
      <c r="J334" s="71"/>
    </row>
    <row r="335">
      <c r="E335" s="97"/>
      <c r="F335" s="71"/>
      <c r="G335" s="71"/>
      <c r="H335" s="71"/>
      <c r="I335" s="71"/>
      <c r="J335" s="71"/>
    </row>
    <row r="336">
      <c r="E336" s="97"/>
      <c r="F336" s="71"/>
      <c r="G336" s="71"/>
      <c r="H336" s="71"/>
      <c r="I336" s="71"/>
      <c r="J336" s="71"/>
    </row>
    <row r="337">
      <c r="E337" s="97"/>
      <c r="F337" s="71"/>
      <c r="G337" s="71"/>
      <c r="H337" s="71"/>
      <c r="I337" s="71"/>
      <c r="J337" s="71"/>
    </row>
    <row r="338">
      <c r="E338" s="97"/>
      <c r="F338" s="71"/>
      <c r="G338" s="71"/>
      <c r="H338" s="71"/>
      <c r="I338" s="71"/>
      <c r="J338" s="71"/>
    </row>
    <row r="339">
      <c r="E339" s="97"/>
      <c r="F339" s="71"/>
      <c r="G339" s="71"/>
      <c r="H339" s="71"/>
      <c r="I339" s="71"/>
      <c r="J339" s="71"/>
    </row>
    <row r="340">
      <c r="E340" s="97"/>
      <c r="F340" s="71"/>
      <c r="G340" s="71"/>
      <c r="H340" s="71"/>
      <c r="I340" s="71"/>
      <c r="J340" s="71"/>
    </row>
    <row r="341">
      <c r="E341" s="97"/>
      <c r="F341" s="71"/>
      <c r="G341" s="71"/>
      <c r="H341" s="71"/>
      <c r="I341" s="71"/>
      <c r="J341" s="71"/>
    </row>
    <row r="342">
      <c r="E342" s="97"/>
      <c r="F342" s="71"/>
      <c r="G342" s="71"/>
      <c r="H342" s="71"/>
      <c r="I342" s="71"/>
      <c r="J342" s="71"/>
    </row>
    <row r="343">
      <c r="E343" s="97"/>
      <c r="F343" s="71"/>
      <c r="G343" s="71"/>
      <c r="H343" s="71"/>
      <c r="I343" s="71"/>
      <c r="J343" s="71"/>
    </row>
    <row r="344">
      <c r="E344" s="97"/>
      <c r="F344" s="71"/>
      <c r="G344" s="71"/>
      <c r="H344" s="71"/>
      <c r="I344" s="71"/>
      <c r="J344" s="71"/>
    </row>
    <row r="345">
      <c r="E345" s="97"/>
      <c r="F345" s="71"/>
      <c r="G345" s="71"/>
      <c r="H345" s="71"/>
      <c r="I345" s="71"/>
      <c r="J345" s="71"/>
    </row>
    <row r="346">
      <c r="E346" s="97"/>
      <c r="F346" s="71"/>
      <c r="G346" s="71"/>
      <c r="H346" s="71"/>
      <c r="I346" s="71"/>
      <c r="J346" s="71"/>
    </row>
    <row r="347">
      <c r="E347" s="97"/>
      <c r="F347" s="71"/>
      <c r="G347" s="71"/>
      <c r="H347" s="71"/>
      <c r="I347" s="71"/>
      <c r="J347" s="71"/>
    </row>
    <row r="348">
      <c r="E348" s="97"/>
      <c r="F348" s="71"/>
      <c r="G348" s="71"/>
      <c r="H348" s="71"/>
      <c r="I348" s="71"/>
      <c r="J348" s="71"/>
    </row>
    <row r="349">
      <c r="E349" s="97"/>
      <c r="F349" s="71"/>
      <c r="G349" s="71"/>
      <c r="H349" s="71"/>
      <c r="I349" s="71"/>
      <c r="J349" s="71"/>
    </row>
    <row r="350">
      <c r="E350" s="97"/>
      <c r="F350" s="71"/>
      <c r="G350" s="71"/>
      <c r="H350" s="71"/>
      <c r="I350" s="71"/>
      <c r="J350" s="71"/>
    </row>
    <row r="351">
      <c r="E351" s="97"/>
      <c r="F351" s="71"/>
      <c r="G351" s="71"/>
      <c r="H351" s="71"/>
      <c r="I351" s="71"/>
      <c r="J351" s="71"/>
    </row>
    <row r="352">
      <c r="E352" s="97"/>
      <c r="F352" s="71"/>
      <c r="G352" s="71"/>
      <c r="H352" s="71"/>
      <c r="I352" s="71"/>
      <c r="J352" s="71"/>
    </row>
    <row r="353">
      <c r="E353" s="97"/>
      <c r="F353" s="71"/>
      <c r="G353" s="71"/>
      <c r="H353" s="71"/>
      <c r="I353" s="71"/>
      <c r="J353" s="71"/>
    </row>
    <row r="354">
      <c r="E354" s="97"/>
      <c r="F354" s="71"/>
      <c r="G354" s="71"/>
      <c r="H354" s="71"/>
      <c r="I354" s="71"/>
      <c r="J354" s="71"/>
    </row>
    <row r="355">
      <c r="E355" s="97"/>
      <c r="F355" s="71"/>
      <c r="G355" s="71"/>
      <c r="H355" s="71"/>
      <c r="I355" s="71"/>
      <c r="J355" s="71"/>
    </row>
    <row r="356">
      <c r="E356" s="97"/>
      <c r="F356" s="71"/>
      <c r="G356" s="71"/>
      <c r="H356" s="71"/>
      <c r="I356" s="71"/>
      <c r="J356" s="71"/>
    </row>
    <row r="357">
      <c r="E357" s="97"/>
      <c r="F357" s="71"/>
      <c r="G357" s="71"/>
      <c r="H357" s="71"/>
      <c r="I357" s="71"/>
      <c r="J357" s="71"/>
    </row>
    <row r="358">
      <c r="E358" s="97"/>
      <c r="F358" s="71"/>
      <c r="G358" s="71"/>
      <c r="H358" s="71"/>
      <c r="I358" s="71"/>
      <c r="J358" s="71"/>
    </row>
    <row r="359">
      <c r="E359" s="97"/>
      <c r="F359" s="71"/>
      <c r="G359" s="71"/>
      <c r="H359" s="71"/>
      <c r="I359" s="71"/>
      <c r="J359" s="71"/>
    </row>
    <row r="360">
      <c r="E360" s="97"/>
      <c r="F360" s="71"/>
      <c r="G360" s="71"/>
      <c r="H360" s="71"/>
      <c r="I360" s="71"/>
      <c r="J360" s="71"/>
    </row>
    <row r="361">
      <c r="E361" s="97"/>
      <c r="F361" s="71"/>
      <c r="G361" s="71"/>
      <c r="H361" s="71"/>
      <c r="I361" s="71"/>
      <c r="J361" s="71"/>
    </row>
    <row r="362">
      <c r="E362" s="97"/>
      <c r="F362" s="71"/>
      <c r="G362" s="71"/>
      <c r="H362" s="71"/>
      <c r="I362" s="71"/>
      <c r="J362" s="71"/>
    </row>
    <row r="363">
      <c r="E363" s="97"/>
      <c r="F363" s="71"/>
      <c r="G363" s="71"/>
      <c r="H363" s="71"/>
      <c r="I363" s="71"/>
      <c r="J363" s="71"/>
    </row>
    <row r="364">
      <c r="E364" s="97"/>
      <c r="F364" s="71"/>
      <c r="G364" s="71"/>
      <c r="H364" s="71"/>
      <c r="I364" s="71"/>
      <c r="J364" s="71"/>
    </row>
    <row r="365">
      <c r="E365" s="97"/>
      <c r="F365" s="71"/>
      <c r="G365" s="71"/>
      <c r="H365" s="71"/>
      <c r="I365" s="71"/>
      <c r="J365" s="71"/>
    </row>
    <row r="366">
      <c r="E366" s="97"/>
      <c r="F366" s="71"/>
      <c r="G366" s="71"/>
      <c r="H366" s="71"/>
      <c r="I366" s="71"/>
      <c r="J366" s="71"/>
    </row>
    <row r="367">
      <c r="E367" s="97"/>
      <c r="F367" s="71"/>
      <c r="G367" s="71"/>
      <c r="H367" s="71"/>
      <c r="I367" s="71"/>
      <c r="J367" s="71"/>
    </row>
    <row r="368">
      <c r="E368" s="97"/>
      <c r="F368" s="71"/>
      <c r="G368" s="71"/>
      <c r="H368" s="71"/>
      <c r="I368" s="71"/>
      <c r="J368" s="71"/>
    </row>
    <row r="369">
      <c r="E369" s="97"/>
      <c r="F369" s="71"/>
      <c r="G369" s="71"/>
      <c r="H369" s="71"/>
      <c r="I369" s="71"/>
      <c r="J369" s="71"/>
    </row>
    <row r="370">
      <c r="E370" s="97"/>
      <c r="F370" s="71"/>
      <c r="G370" s="71"/>
      <c r="H370" s="71"/>
      <c r="I370" s="71"/>
      <c r="J370" s="71"/>
    </row>
    <row r="371">
      <c r="E371" s="97"/>
      <c r="F371" s="71"/>
      <c r="G371" s="71"/>
      <c r="H371" s="71"/>
      <c r="I371" s="71"/>
      <c r="J371" s="71"/>
    </row>
    <row r="372">
      <c r="E372" s="97"/>
      <c r="F372" s="71"/>
      <c r="G372" s="71"/>
      <c r="H372" s="71"/>
      <c r="I372" s="71"/>
      <c r="J372" s="71"/>
    </row>
    <row r="373">
      <c r="E373" s="97"/>
      <c r="F373" s="71"/>
      <c r="G373" s="71"/>
      <c r="H373" s="71"/>
      <c r="I373" s="71"/>
      <c r="J373" s="71"/>
    </row>
    <row r="374">
      <c r="E374" s="97"/>
      <c r="F374" s="71"/>
      <c r="G374" s="71"/>
      <c r="H374" s="71"/>
      <c r="I374" s="71"/>
      <c r="J374" s="71"/>
    </row>
    <row r="375">
      <c r="E375" s="97"/>
      <c r="F375" s="71"/>
      <c r="G375" s="71"/>
      <c r="H375" s="71"/>
      <c r="I375" s="71"/>
      <c r="J375" s="71"/>
    </row>
    <row r="376">
      <c r="E376" s="97"/>
      <c r="F376" s="71"/>
      <c r="G376" s="71"/>
      <c r="H376" s="71"/>
      <c r="I376" s="71"/>
      <c r="J376" s="71"/>
    </row>
    <row r="377">
      <c r="E377" s="97"/>
      <c r="F377" s="71"/>
      <c r="G377" s="71"/>
      <c r="H377" s="71"/>
      <c r="I377" s="71"/>
      <c r="J377" s="71"/>
    </row>
    <row r="378">
      <c r="E378" s="97"/>
      <c r="F378" s="71"/>
      <c r="G378" s="71"/>
      <c r="H378" s="71"/>
      <c r="I378" s="71"/>
      <c r="J378" s="71"/>
    </row>
    <row r="379">
      <c r="E379" s="97"/>
      <c r="F379" s="71"/>
      <c r="G379" s="71"/>
      <c r="H379" s="71"/>
      <c r="I379" s="71"/>
      <c r="J379" s="71"/>
    </row>
    <row r="380">
      <c r="E380" s="97"/>
      <c r="F380" s="71"/>
      <c r="G380" s="71"/>
      <c r="H380" s="71"/>
      <c r="I380" s="71"/>
      <c r="J380" s="71"/>
    </row>
    <row r="381">
      <c r="E381" s="97"/>
      <c r="F381" s="71"/>
      <c r="G381" s="71"/>
      <c r="H381" s="71"/>
      <c r="I381" s="71"/>
      <c r="J381" s="71"/>
    </row>
    <row r="382">
      <c r="E382" s="97"/>
      <c r="F382" s="71"/>
      <c r="G382" s="71"/>
      <c r="H382" s="71"/>
      <c r="I382" s="71"/>
      <c r="J382" s="71"/>
    </row>
    <row r="383">
      <c r="E383" s="97"/>
      <c r="F383" s="71"/>
      <c r="G383" s="71"/>
      <c r="H383" s="71"/>
      <c r="I383" s="71"/>
      <c r="J383" s="71"/>
    </row>
    <row r="384">
      <c r="E384" s="97"/>
      <c r="F384" s="71"/>
      <c r="G384" s="71"/>
      <c r="H384" s="71"/>
      <c r="I384" s="71"/>
      <c r="J384" s="71"/>
    </row>
    <row r="385">
      <c r="E385" s="97"/>
      <c r="F385" s="71"/>
      <c r="G385" s="71"/>
      <c r="H385" s="71"/>
      <c r="I385" s="71"/>
      <c r="J385" s="71"/>
    </row>
    <row r="386">
      <c r="E386" s="97"/>
      <c r="F386" s="71"/>
      <c r="G386" s="71"/>
      <c r="H386" s="71"/>
      <c r="I386" s="71"/>
      <c r="J386" s="71"/>
    </row>
    <row r="387">
      <c r="E387" s="97"/>
      <c r="F387" s="71"/>
      <c r="G387" s="71"/>
      <c r="H387" s="71"/>
      <c r="I387" s="71"/>
      <c r="J387" s="71"/>
    </row>
    <row r="388">
      <c r="E388" s="97"/>
      <c r="F388" s="71"/>
      <c r="G388" s="71"/>
      <c r="H388" s="71"/>
      <c r="I388" s="71"/>
      <c r="J388" s="71"/>
    </row>
    <row r="389">
      <c r="E389" s="97"/>
      <c r="F389" s="71"/>
      <c r="G389" s="71"/>
      <c r="H389" s="71"/>
      <c r="I389" s="71"/>
      <c r="J389" s="71"/>
    </row>
    <row r="390">
      <c r="E390" s="97"/>
      <c r="F390" s="71"/>
      <c r="G390" s="71"/>
      <c r="H390" s="71"/>
      <c r="I390" s="71"/>
      <c r="J390" s="71"/>
    </row>
    <row r="391">
      <c r="E391" s="97"/>
      <c r="F391" s="71"/>
      <c r="G391" s="71"/>
      <c r="H391" s="71"/>
      <c r="I391" s="71"/>
      <c r="J391" s="71"/>
    </row>
    <row r="392">
      <c r="E392" s="97"/>
      <c r="F392" s="71"/>
      <c r="G392" s="71"/>
      <c r="H392" s="71"/>
      <c r="I392" s="71"/>
      <c r="J392" s="71"/>
    </row>
    <row r="393">
      <c r="E393" s="97"/>
      <c r="F393" s="71"/>
      <c r="G393" s="71"/>
      <c r="H393" s="71"/>
      <c r="I393" s="71"/>
      <c r="J393" s="71"/>
    </row>
    <row r="394">
      <c r="E394" s="97"/>
      <c r="F394" s="71"/>
      <c r="G394" s="71"/>
      <c r="H394" s="71"/>
      <c r="I394" s="71"/>
      <c r="J394" s="71"/>
    </row>
    <row r="395">
      <c r="E395" s="97"/>
      <c r="F395" s="71"/>
      <c r="G395" s="71"/>
      <c r="H395" s="71"/>
      <c r="I395" s="71"/>
      <c r="J395" s="71"/>
    </row>
    <row r="396">
      <c r="E396" s="97"/>
      <c r="F396" s="71"/>
      <c r="G396" s="71"/>
      <c r="H396" s="71"/>
      <c r="I396" s="71"/>
      <c r="J396" s="71"/>
    </row>
    <row r="397">
      <c r="E397" s="97"/>
      <c r="F397" s="71"/>
      <c r="G397" s="71"/>
      <c r="H397" s="71"/>
      <c r="I397" s="71"/>
      <c r="J397" s="71"/>
    </row>
    <row r="398">
      <c r="E398" s="97"/>
      <c r="F398" s="71"/>
      <c r="G398" s="71"/>
      <c r="H398" s="71"/>
      <c r="I398" s="71"/>
      <c r="J398" s="71"/>
    </row>
    <row r="399">
      <c r="E399" s="97"/>
      <c r="F399" s="71"/>
      <c r="G399" s="71"/>
      <c r="H399" s="71"/>
      <c r="I399" s="71"/>
      <c r="J399" s="71"/>
    </row>
    <row r="400">
      <c r="E400" s="97"/>
      <c r="F400" s="71"/>
      <c r="G400" s="71"/>
      <c r="H400" s="71"/>
      <c r="I400" s="71"/>
      <c r="J400" s="71"/>
    </row>
    <row r="401">
      <c r="E401" s="97"/>
      <c r="F401" s="71"/>
      <c r="G401" s="71"/>
      <c r="H401" s="71"/>
      <c r="I401" s="71"/>
      <c r="J401" s="71"/>
    </row>
    <row r="402">
      <c r="E402" s="97"/>
      <c r="F402" s="71"/>
      <c r="G402" s="71"/>
      <c r="H402" s="71"/>
      <c r="I402" s="71"/>
      <c r="J402" s="71"/>
    </row>
    <row r="403">
      <c r="E403" s="97"/>
      <c r="F403" s="71"/>
      <c r="G403" s="71"/>
      <c r="H403" s="71"/>
      <c r="I403" s="71"/>
      <c r="J403" s="71"/>
    </row>
    <row r="404">
      <c r="E404" s="97"/>
      <c r="F404" s="71"/>
      <c r="G404" s="71"/>
      <c r="H404" s="71"/>
      <c r="I404" s="71"/>
      <c r="J404" s="71"/>
    </row>
    <row r="405">
      <c r="E405" s="97"/>
      <c r="F405" s="71"/>
      <c r="G405" s="71"/>
      <c r="H405" s="71"/>
      <c r="I405" s="71"/>
      <c r="J405" s="71"/>
    </row>
    <row r="406">
      <c r="E406" s="97"/>
      <c r="F406" s="71"/>
      <c r="G406" s="71"/>
      <c r="H406" s="71"/>
      <c r="I406" s="71"/>
      <c r="J406" s="71"/>
    </row>
    <row r="407">
      <c r="E407" s="97"/>
      <c r="F407" s="71"/>
      <c r="G407" s="71"/>
      <c r="H407" s="71"/>
      <c r="I407" s="71"/>
      <c r="J407" s="71"/>
    </row>
    <row r="408">
      <c r="E408" s="97"/>
      <c r="F408" s="71"/>
      <c r="G408" s="71"/>
      <c r="H408" s="71"/>
      <c r="I408" s="71"/>
      <c r="J408" s="71"/>
    </row>
    <row r="409">
      <c r="E409" s="97"/>
      <c r="F409" s="71"/>
      <c r="G409" s="71"/>
      <c r="H409" s="71"/>
      <c r="I409" s="71"/>
      <c r="J409" s="71"/>
    </row>
    <row r="410">
      <c r="E410" s="97"/>
      <c r="F410" s="71"/>
      <c r="G410" s="71"/>
      <c r="H410" s="71"/>
      <c r="I410" s="71"/>
      <c r="J410" s="71"/>
    </row>
    <row r="411">
      <c r="E411" s="97"/>
      <c r="F411" s="71"/>
      <c r="G411" s="71"/>
      <c r="H411" s="71"/>
      <c r="I411" s="71"/>
      <c r="J411" s="71"/>
    </row>
    <row r="412">
      <c r="E412" s="97"/>
      <c r="F412" s="71"/>
      <c r="G412" s="71"/>
      <c r="H412" s="71"/>
      <c r="I412" s="71"/>
      <c r="J412" s="71"/>
    </row>
    <row r="413">
      <c r="E413" s="97"/>
      <c r="F413" s="71"/>
      <c r="G413" s="71"/>
      <c r="H413" s="71"/>
      <c r="I413" s="71"/>
      <c r="J413" s="71"/>
    </row>
    <row r="414">
      <c r="E414" s="97"/>
      <c r="F414" s="71"/>
      <c r="G414" s="71"/>
      <c r="H414" s="71"/>
      <c r="I414" s="71"/>
      <c r="J414" s="71"/>
    </row>
    <row r="415">
      <c r="E415" s="97"/>
      <c r="F415" s="71"/>
      <c r="G415" s="71"/>
      <c r="H415" s="71"/>
      <c r="I415" s="71"/>
      <c r="J415" s="71"/>
    </row>
    <row r="416">
      <c r="E416" s="97"/>
      <c r="F416" s="71"/>
      <c r="G416" s="71"/>
      <c r="H416" s="71"/>
      <c r="I416" s="71"/>
      <c r="J416" s="71"/>
    </row>
    <row r="417">
      <c r="E417" s="97"/>
      <c r="F417" s="71"/>
      <c r="G417" s="71"/>
      <c r="H417" s="71"/>
      <c r="I417" s="71"/>
      <c r="J417" s="71"/>
    </row>
    <row r="418">
      <c r="E418" s="97"/>
      <c r="F418" s="71"/>
      <c r="G418" s="71"/>
      <c r="H418" s="71"/>
      <c r="I418" s="71"/>
      <c r="J418" s="71"/>
    </row>
    <row r="419">
      <c r="E419" s="97"/>
      <c r="F419" s="71"/>
      <c r="G419" s="71"/>
      <c r="H419" s="71"/>
      <c r="I419" s="71"/>
      <c r="J419" s="71"/>
    </row>
    <row r="420">
      <c r="E420" s="97"/>
      <c r="F420" s="71"/>
      <c r="G420" s="71"/>
      <c r="H420" s="71"/>
      <c r="I420" s="71"/>
      <c r="J420" s="71"/>
    </row>
    <row r="421">
      <c r="E421" s="97"/>
      <c r="F421" s="71"/>
      <c r="G421" s="71"/>
      <c r="H421" s="71"/>
      <c r="I421" s="71"/>
      <c r="J421" s="71"/>
    </row>
    <row r="422">
      <c r="E422" s="97"/>
      <c r="F422" s="71"/>
      <c r="G422" s="71"/>
      <c r="H422" s="71"/>
      <c r="I422" s="71"/>
      <c r="J422" s="71"/>
    </row>
    <row r="423">
      <c r="E423" s="97"/>
      <c r="F423" s="71"/>
      <c r="G423" s="71"/>
      <c r="H423" s="71"/>
      <c r="I423" s="71"/>
      <c r="J423" s="71"/>
    </row>
    <row r="424">
      <c r="E424" s="97"/>
      <c r="F424" s="71"/>
      <c r="G424" s="71"/>
      <c r="H424" s="71"/>
      <c r="I424" s="71"/>
      <c r="J424" s="71"/>
    </row>
    <row r="425">
      <c r="E425" s="97"/>
      <c r="F425" s="71"/>
      <c r="G425" s="71"/>
      <c r="H425" s="71"/>
      <c r="I425" s="71"/>
      <c r="J425" s="71"/>
    </row>
    <row r="426">
      <c r="E426" s="97"/>
      <c r="F426" s="71"/>
      <c r="G426" s="71"/>
      <c r="H426" s="71"/>
      <c r="I426" s="71"/>
      <c r="J426" s="71"/>
    </row>
    <row r="427">
      <c r="E427" s="97"/>
      <c r="F427" s="71"/>
      <c r="G427" s="71"/>
      <c r="H427" s="71"/>
      <c r="I427" s="71"/>
      <c r="J427" s="71"/>
    </row>
    <row r="428">
      <c r="E428" s="97"/>
      <c r="F428" s="71"/>
      <c r="G428" s="71"/>
      <c r="H428" s="71"/>
      <c r="I428" s="71"/>
      <c r="J428" s="71"/>
    </row>
    <row r="429">
      <c r="E429" s="97"/>
      <c r="F429" s="71"/>
      <c r="G429" s="71"/>
      <c r="H429" s="71"/>
      <c r="I429" s="71"/>
      <c r="J429" s="71"/>
    </row>
    <row r="430">
      <c r="E430" s="97"/>
      <c r="F430" s="71"/>
      <c r="G430" s="71"/>
      <c r="H430" s="71"/>
      <c r="I430" s="71"/>
      <c r="J430" s="71"/>
    </row>
    <row r="431">
      <c r="E431" s="97"/>
      <c r="F431" s="71"/>
      <c r="G431" s="71"/>
      <c r="H431" s="71"/>
      <c r="I431" s="71"/>
      <c r="J431" s="71"/>
    </row>
    <row r="432">
      <c r="E432" s="97"/>
      <c r="F432" s="71"/>
      <c r="G432" s="71"/>
      <c r="H432" s="71"/>
      <c r="I432" s="71"/>
      <c r="J432" s="71"/>
    </row>
    <row r="433">
      <c r="E433" s="97"/>
      <c r="F433" s="71"/>
      <c r="G433" s="71"/>
      <c r="H433" s="71"/>
      <c r="I433" s="71"/>
      <c r="J433" s="71"/>
    </row>
    <row r="434">
      <c r="E434" s="97"/>
      <c r="F434" s="71"/>
      <c r="G434" s="71"/>
      <c r="H434" s="71"/>
      <c r="I434" s="71"/>
      <c r="J434" s="71"/>
    </row>
    <row r="435">
      <c r="E435" s="97"/>
      <c r="F435" s="71"/>
      <c r="G435" s="71"/>
      <c r="H435" s="71"/>
      <c r="I435" s="71"/>
      <c r="J435" s="71"/>
    </row>
    <row r="436">
      <c r="E436" s="97"/>
      <c r="F436" s="71"/>
      <c r="G436" s="71"/>
      <c r="H436" s="71"/>
      <c r="I436" s="71"/>
      <c r="J436" s="71"/>
    </row>
    <row r="437">
      <c r="E437" s="97"/>
      <c r="F437" s="71"/>
      <c r="G437" s="71"/>
      <c r="H437" s="71"/>
      <c r="I437" s="71"/>
      <c r="J437" s="71"/>
    </row>
    <row r="438">
      <c r="E438" s="97"/>
      <c r="F438" s="71"/>
      <c r="G438" s="71"/>
      <c r="H438" s="71"/>
      <c r="I438" s="71"/>
      <c r="J438" s="71"/>
    </row>
    <row r="439">
      <c r="E439" s="97"/>
      <c r="F439" s="71"/>
      <c r="G439" s="71"/>
      <c r="H439" s="71"/>
      <c r="I439" s="71"/>
      <c r="J439" s="71"/>
    </row>
    <row r="440">
      <c r="E440" s="97"/>
      <c r="F440" s="71"/>
      <c r="G440" s="71"/>
      <c r="H440" s="71"/>
      <c r="I440" s="71"/>
      <c r="J440" s="71"/>
    </row>
    <row r="441">
      <c r="E441" s="97"/>
      <c r="F441" s="71"/>
      <c r="G441" s="71"/>
      <c r="H441" s="71"/>
      <c r="I441" s="71"/>
      <c r="J441" s="71"/>
    </row>
    <row r="442">
      <c r="E442" s="97"/>
      <c r="F442" s="71"/>
      <c r="G442" s="71"/>
      <c r="H442" s="71"/>
      <c r="I442" s="71"/>
      <c r="J442" s="71"/>
    </row>
    <row r="443">
      <c r="E443" s="97"/>
      <c r="F443" s="71"/>
      <c r="G443" s="71"/>
      <c r="H443" s="71"/>
      <c r="I443" s="71"/>
      <c r="J443" s="71"/>
    </row>
    <row r="444">
      <c r="E444" s="97"/>
      <c r="F444" s="71"/>
      <c r="G444" s="71"/>
      <c r="H444" s="71"/>
      <c r="I444" s="71"/>
      <c r="J444" s="71"/>
    </row>
    <row r="445">
      <c r="E445" s="97"/>
      <c r="F445" s="71"/>
      <c r="G445" s="71"/>
      <c r="H445" s="71"/>
      <c r="I445" s="71"/>
      <c r="J445" s="71"/>
    </row>
    <row r="446">
      <c r="E446" s="97"/>
      <c r="F446" s="71"/>
      <c r="G446" s="71"/>
      <c r="H446" s="71"/>
      <c r="I446" s="71"/>
      <c r="J446" s="71"/>
    </row>
    <row r="447">
      <c r="E447" s="97"/>
      <c r="F447" s="71"/>
      <c r="G447" s="71"/>
      <c r="H447" s="71"/>
      <c r="I447" s="71"/>
      <c r="J447" s="71"/>
    </row>
    <row r="448">
      <c r="E448" s="97"/>
      <c r="F448" s="71"/>
      <c r="G448" s="71"/>
      <c r="H448" s="71"/>
      <c r="I448" s="71"/>
      <c r="J448" s="71"/>
    </row>
    <row r="449">
      <c r="E449" s="97"/>
      <c r="F449" s="71"/>
      <c r="G449" s="71"/>
      <c r="H449" s="71"/>
      <c r="I449" s="71"/>
      <c r="J449" s="71"/>
    </row>
    <row r="450">
      <c r="E450" s="97"/>
      <c r="F450" s="71"/>
      <c r="G450" s="71"/>
      <c r="H450" s="71"/>
      <c r="I450" s="71"/>
      <c r="J450" s="71"/>
    </row>
    <row r="451">
      <c r="E451" s="97"/>
      <c r="F451" s="71"/>
      <c r="G451" s="71"/>
      <c r="H451" s="71"/>
      <c r="I451" s="71"/>
      <c r="J451" s="71"/>
    </row>
    <row r="452">
      <c r="E452" s="97"/>
      <c r="F452" s="71"/>
      <c r="G452" s="71"/>
      <c r="H452" s="71"/>
      <c r="I452" s="71"/>
      <c r="J452" s="71"/>
    </row>
    <row r="453">
      <c r="E453" s="97"/>
      <c r="F453" s="71"/>
      <c r="G453" s="71"/>
      <c r="H453" s="71"/>
      <c r="I453" s="71"/>
      <c r="J453" s="71"/>
    </row>
    <row r="454">
      <c r="E454" s="97"/>
      <c r="F454" s="71"/>
      <c r="G454" s="71"/>
      <c r="H454" s="71"/>
      <c r="I454" s="71"/>
      <c r="J454" s="71"/>
    </row>
    <row r="455">
      <c r="E455" s="97"/>
      <c r="F455" s="71"/>
      <c r="G455" s="71"/>
      <c r="H455" s="71"/>
      <c r="I455" s="71"/>
      <c r="J455" s="71"/>
    </row>
    <row r="456">
      <c r="E456" s="97"/>
      <c r="F456" s="71"/>
      <c r="G456" s="71"/>
      <c r="H456" s="71"/>
      <c r="I456" s="71"/>
      <c r="J456" s="71"/>
    </row>
    <row r="457">
      <c r="E457" s="97"/>
      <c r="F457" s="71"/>
      <c r="G457" s="71"/>
      <c r="H457" s="71"/>
      <c r="I457" s="71"/>
      <c r="J457" s="71"/>
    </row>
    <row r="458">
      <c r="E458" s="97"/>
      <c r="F458" s="71"/>
      <c r="G458" s="71"/>
      <c r="H458" s="71"/>
      <c r="I458" s="71"/>
      <c r="J458" s="71"/>
    </row>
    <row r="459">
      <c r="E459" s="97"/>
      <c r="F459" s="71"/>
      <c r="G459" s="71"/>
      <c r="H459" s="71"/>
      <c r="I459" s="71"/>
      <c r="J459" s="71"/>
    </row>
    <row r="460">
      <c r="E460" s="97"/>
      <c r="F460" s="71"/>
      <c r="G460" s="71"/>
      <c r="H460" s="71"/>
      <c r="I460" s="71"/>
      <c r="J460" s="71"/>
    </row>
    <row r="461">
      <c r="E461" s="97"/>
      <c r="F461" s="71"/>
      <c r="G461" s="71"/>
      <c r="H461" s="71"/>
      <c r="I461" s="71"/>
      <c r="J461" s="71"/>
    </row>
    <row r="462">
      <c r="E462" s="97"/>
      <c r="F462" s="71"/>
      <c r="G462" s="71"/>
      <c r="H462" s="71"/>
      <c r="I462" s="71"/>
      <c r="J462" s="71"/>
    </row>
    <row r="463">
      <c r="E463" s="97"/>
      <c r="F463" s="71"/>
      <c r="G463" s="71"/>
      <c r="H463" s="71"/>
      <c r="I463" s="71"/>
      <c r="J463" s="71"/>
    </row>
    <row r="464">
      <c r="E464" s="97"/>
      <c r="F464" s="71"/>
      <c r="G464" s="71"/>
      <c r="H464" s="71"/>
      <c r="I464" s="71"/>
      <c r="J464" s="71"/>
    </row>
    <row r="465">
      <c r="E465" s="97"/>
      <c r="F465" s="71"/>
      <c r="G465" s="71"/>
      <c r="H465" s="71"/>
      <c r="I465" s="71"/>
      <c r="J465" s="71"/>
    </row>
    <row r="466">
      <c r="E466" s="97"/>
      <c r="F466" s="71"/>
      <c r="G466" s="71"/>
      <c r="H466" s="71"/>
      <c r="I466" s="71"/>
      <c r="J466" s="71"/>
    </row>
    <row r="467">
      <c r="E467" s="97"/>
      <c r="F467" s="71"/>
      <c r="G467" s="71"/>
      <c r="H467" s="71"/>
      <c r="I467" s="71"/>
      <c r="J467" s="71"/>
    </row>
    <row r="468">
      <c r="E468" s="97"/>
      <c r="F468" s="71"/>
      <c r="G468" s="71"/>
      <c r="H468" s="71"/>
      <c r="I468" s="71"/>
      <c r="J468" s="71"/>
    </row>
    <row r="469">
      <c r="E469" s="97"/>
      <c r="F469" s="71"/>
      <c r="G469" s="71"/>
      <c r="H469" s="71"/>
      <c r="I469" s="71"/>
      <c r="J469" s="71"/>
    </row>
    <row r="470">
      <c r="E470" s="97"/>
      <c r="F470" s="71"/>
      <c r="G470" s="71"/>
      <c r="H470" s="71"/>
      <c r="I470" s="71"/>
      <c r="J470" s="71"/>
    </row>
    <row r="471">
      <c r="E471" s="97"/>
      <c r="F471" s="71"/>
      <c r="G471" s="71"/>
      <c r="H471" s="71"/>
      <c r="I471" s="71"/>
      <c r="J471" s="71"/>
    </row>
    <row r="472">
      <c r="E472" s="97"/>
      <c r="F472" s="71"/>
      <c r="G472" s="71"/>
      <c r="H472" s="71"/>
      <c r="I472" s="71"/>
      <c r="J472" s="71"/>
    </row>
    <row r="473">
      <c r="E473" s="97"/>
      <c r="F473" s="71"/>
      <c r="G473" s="71"/>
      <c r="H473" s="71"/>
      <c r="I473" s="71"/>
      <c r="J473" s="71"/>
    </row>
    <row r="474">
      <c r="E474" s="97"/>
      <c r="F474" s="71"/>
      <c r="G474" s="71"/>
      <c r="H474" s="71"/>
      <c r="I474" s="71"/>
      <c r="J474" s="71"/>
    </row>
    <row r="475">
      <c r="E475" s="97"/>
      <c r="F475" s="71"/>
      <c r="G475" s="71"/>
      <c r="H475" s="71"/>
      <c r="I475" s="71"/>
      <c r="J475" s="71"/>
    </row>
    <row r="476">
      <c r="E476" s="97"/>
      <c r="F476" s="71"/>
      <c r="G476" s="71"/>
      <c r="H476" s="71"/>
      <c r="I476" s="71"/>
      <c r="J476" s="71"/>
    </row>
    <row r="477">
      <c r="E477" s="97"/>
      <c r="F477" s="71"/>
      <c r="G477" s="71"/>
      <c r="H477" s="71"/>
      <c r="I477" s="71"/>
      <c r="J477" s="71"/>
    </row>
    <row r="478">
      <c r="E478" s="97"/>
      <c r="F478" s="71"/>
      <c r="G478" s="71"/>
      <c r="H478" s="71"/>
      <c r="I478" s="71"/>
      <c r="J478" s="71"/>
    </row>
    <row r="479">
      <c r="E479" s="97"/>
      <c r="F479" s="71"/>
      <c r="G479" s="71"/>
      <c r="H479" s="71"/>
      <c r="I479" s="71"/>
      <c r="J479" s="71"/>
    </row>
    <row r="480">
      <c r="E480" s="97"/>
      <c r="F480" s="71"/>
      <c r="G480" s="71"/>
      <c r="H480" s="71"/>
      <c r="I480" s="71"/>
      <c r="J480" s="71"/>
    </row>
    <row r="481">
      <c r="E481" s="97"/>
      <c r="F481" s="71"/>
      <c r="G481" s="71"/>
      <c r="H481" s="71"/>
      <c r="I481" s="71"/>
      <c r="J481" s="71"/>
    </row>
    <row r="482">
      <c r="E482" s="97"/>
      <c r="F482" s="71"/>
      <c r="G482" s="71"/>
      <c r="H482" s="71"/>
      <c r="I482" s="71"/>
      <c r="J482" s="71"/>
    </row>
    <row r="483">
      <c r="E483" s="97"/>
      <c r="F483" s="71"/>
      <c r="G483" s="71"/>
      <c r="H483" s="71"/>
      <c r="I483" s="71"/>
      <c r="J483" s="71"/>
    </row>
    <row r="484">
      <c r="E484" s="97"/>
      <c r="F484" s="71"/>
      <c r="G484" s="71"/>
      <c r="H484" s="71"/>
      <c r="I484" s="71"/>
      <c r="J484" s="71"/>
    </row>
    <row r="485">
      <c r="E485" s="97"/>
      <c r="F485" s="71"/>
      <c r="G485" s="71"/>
      <c r="H485" s="71"/>
      <c r="I485" s="71"/>
      <c r="J485" s="71"/>
    </row>
    <row r="486">
      <c r="E486" s="97"/>
      <c r="F486" s="71"/>
      <c r="G486" s="71"/>
      <c r="H486" s="71"/>
      <c r="I486" s="71"/>
      <c r="J486" s="71"/>
    </row>
    <row r="487">
      <c r="E487" s="97"/>
      <c r="F487" s="71"/>
      <c r="G487" s="71"/>
      <c r="H487" s="71"/>
      <c r="I487" s="71"/>
      <c r="J487" s="71"/>
    </row>
    <row r="488">
      <c r="E488" s="97"/>
      <c r="F488" s="71"/>
      <c r="G488" s="71"/>
      <c r="H488" s="71"/>
      <c r="I488" s="71"/>
      <c r="J488" s="71"/>
    </row>
    <row r="489">
      <c r="E489" s="97"/>
      <c r="F489" s="71"/>
      <c r="G489" s="71"/>
      <c r="H489" s="71"/>
      <c r="I489" s="71"/>
      <c r="J489" s="71"/>
    </row>
    <row r="490">
      <c r="E490" s="97"/>
      <c r="F490" s="71"/>
      <c r="G490" s="71"/>
      <c r="H490" s="71"/>
      <c r="I490" s="71"/>
      <c r="J490" s="71"/>
    </row>
    <row r="491">
      <c r="E491" s="97"/>
      <c r="F491" s="71"/>
      <c r="G491" s="71"/>
      <c r="H491" s="71"/>
      <c r="I491" s="71"/>
      <c r="J491" s="71"/>
    </row>
    <row r="492">
      <c r="E492" s="97"/>
      <c r="F492" s="71"/>
      <c r="G492" s="71"/>
      <c r="H492" s="71"/>
      <c r="I492" s="71"/>
      <c r="J492" s="71"/>
    </row>
    <row r="493">
      <c r="E493" s="97"/>
      <c r="F493" s="71"/>
      <c r="G493" s="71"/>
      <c r="H493" s="71"/>
      <c r="I493" s="71"/>
      <c r="J493" s="71"/>
    </row>
    <row r="494">
      <c r="E494" s="97"/>
      <c r="F494" s="71"/>
      <c r="G494" s="71"/>
      <c r="H494" s="71"/>
      <c r="I494" s="71"/>
      <c r="J494" s="71"/>
    </row>
    <row r="495">
      <c r="E495" s="97"/>
      <c r="F495" s="71"/>
      <c r="G495" s="71"/>
      <c r="H495" s="71"/>
      <c r="I495" s="71"/>
      <c r="J495" s="71"/>
    </row>
    <row r="496">
      <c r="E496" s="97"/>
      <c r="F496" s="71"/>
      <c r="G496" s="71"/>
      <c r="H496" s="71"/>
      <c r="I496" s="71"/>
      <c r="J496" s="71"/>
    </row>
    <row r="497">
      <c r="E497" s="97"/>
      <c r="F497" s="71"/>
      <c r="G497" s="71"/>
      <c r="H497" s="71"/>
      <c r="I497" s="71"/>
      <c r="J497" s="71"/>
    </row>
    <row r="498">
      <c r="E498" s="97"/>
      <c r="F498" s="71"/>
      <c r="G498" s="71"/>
      <c r="H498" s="71"/>
      <c r="I498" s="71"/>
      <c r="J498" s="71"/>
    </row>
    <row r="499">
      <c r="E499" s="97"/>
      <c r="F499" s="71"/>
      <c r="G499" s="71"/>
      <c r="H499" s="71"/>
      <c r="I499" s="71"/>
      <c r="J499" s="71"/>
    </row>
    <row r="500">
      <c r="E500" s="97"/>
      <c r="F500" s="71"/>
      <c r="G500" s="71"/>
      <c r="H500" s="71"/>
      <c r="I500" s="71"/>
      <c r="J500" s="71"/>
    </row>
    <row r="501">
      <c r="E501" s="97"/>
      <c r="F501" s="71"/>
      <c r="G501" s="71"/>
      <c r="H501" s="71"/>
      <c r="I501" s="71"/>
      <c r="J501" s="71"/>
    </row>
    <row r="502">
      <c r="E502" s="97"/>
      <c r="F502" s="71"/>
      <c r="G502" s="71"/>
      <c r="H502" s="71"/>
      <c r="I502" s="71"/>
      <c r="J502" s="71"/>
    </row>
    <row r="503">
      <c r="E503" s="97"/>
      <c r="F503" s="71"/>
      <c r="G503" s="71"/>
      <c r="H503" s="71"/>
      <c r="I503" s="71"/>
      <c r="J503" s="71"/>
    </row>
    <row r="504">
      <c r="E504" s="97"/>
      <c r="F504" s="71"/>
      <c r="G504" s="71"/>
      <c r="H504" s="71"/>
      <c r="I504" s="71"/>
      <c r="J504" s="71"/>
    </row>
    <row r="505">
      <c r="E505" s="97"/>
      <c r="F505" s="71"/>
      <c r="G505" s="71"/>
      <c r="H505" s="71"/>
      <c r="I505" s="71"/>
      <c r="J505" s="71"/>
    </row>
    <row r="506">
      <c r="E506" s="97"/>
      <c r="F506" s="71"/>
      <c r="G506" s="71"/>
      <c r="H506" s="71"/>
      <c r="I506" s="71"/>
      <c r="J506" s="71"/>
    </row>
    <row r="507">
      <c r="E507" s="97"/>
      <c r="F507" s="71"/>
      <c r="G507" s="71"/>
      <c r="H507" s="71"/>
      <c r="I507" s="71"/>
      <c r="J507" s="71"/>
    </row>
    <row r="508">
      <c r="E508" s="97"/>
      <c r="F508" s="71"/>
      <c r="G508" s="71"/>
      <c r="H508" s="71"/>
      <c r="I508" s="71"/>
      <c r="J508" s="71"/>
    </row>
    <row r="509">
      <c r="E509" s="97"/>
      <c r="F509" s="71"/>
      <c r="G509" s="71"/>
      <c r="H509" s="71"/>
      <c r="I509" s="71"/>
      <c r="J509" s="71"/>
    </row>
    <row r="510">
      <c r="E510" s="97"/>
      <c r="F510" s="71"/>
      <c r="G510" s="71"/>
      <c r="H510" s="71"/>
      <c r="I510" s="71"/>
      <c r="J510" s="71"/>
    </row>
    <row r="511">
      <c r="E511" s="97"/>
      <c r="F511" s="71"/>
      <c r="G511" s="71"/>
      <c r="H511" s="71"/>
      <c r="I511" s="71"/>
      <c r="J511" s="71"/>
    </row>
    <row r="512">
      <c r="E512" s="97"/>
      <c r="F512" s="71"/>
      <c r="G512" s="71"/>
      <c r="H512" s="71"/>
      <c r="I512" s="71"/>
      <c r="J512" s="71"/>
    </row>
    <row r="513">
      <c r="E513" s="97"/>
      <c r="F513" s="71"/>
      <c r="G513" s="71"/>
      <c r="H513" s="71"/>
      <c r="I513" s="71"/>
      <c r="J513" s="71"/>
    </row>
    <row r="514">
      <c r="E514" s="97"/>
      <c r="F514" s="71"/>
      <c r="G514" s="71"/>
      <c r="H514" s="71"/>
      <c r="I514" s="71"/>
      <c r="J514" s="71"/>
    </row>
    <row r="515">
      <c r="E515" s="97"/>
      <c r="F515" s="71"/>
      <c r="G515" s="71"/>
      <c r="H515" s="71"/>
      <c r="I515" s="71"/>
      <c r="J515" s="71"/>
    </row>
    <row r="516">
      <c r="E516" s="97"/>
      <c r="F516" s="71"/>
      <c r="G516" s="71"/>
      <c r="H516" s="71"/>
      <c r="I516" s="71"/>
      <c r="J516" s="71"/>
    </row>
    <row r="517">
      <c r="E517" s="97"/>
      <c r="F517" s="71"/>
      <c r="G517" s="71"/>
      <c r="H517" s="71"/>
      <c r="I517" s="71"/>
      <c r="J517" s="71"/>
    </row>
    <row r="518">
      <c r="E518" s="97"/>
      <c r="F518" s="71"/>
      <c r="G518" s="71"/>
      <c r="H518" s="71"/>
      <c r="I518" s="71"/>
      <c r="J518" s="71"/>
    </row>
    <row r="519">
      <c r="E519" s="97"/>
      <c r="F519" s="71"/>
      <c r="G519" s="71"/>
      <c r="H519" s="71"/>
      <c r="I519" s="71"/>
      <c r="J519" s="71"/>
    </row>
    <row r="520">
      <c r="E520" s="97"/>
      <c r="F520" s="71"/>
      <c r="G520" s="71"/>
      <c r="H520" s="71"/>
      <c r="I520" s="71"/>
      <c r="J520" s="71"/>
    </row>
    <row r="521">
      <c r="E521" s="97"/>
      <c r="F521" s="71"/>
      <c r="G521" s="71"/>
      <c r="H521" s="71"/>
      <c r="I521" s="71"/>
      <c r="J521" s="71"/>
    </row>
    <row r="522">
      <c r="E522" s="97"/>
      <c r="F522" s="71"/>
      <c r="G522" s="71"/>
      <c r="H522" s="71"/>
      <c r="I522" s="71"/>
      <c r="J522" s="71"/>
    </row>
    <row r="523">
      <c r="E523" s="97"/>
      <c r="F523" s="71"/>
      <c r="G523" s="71"/>
      <c r="H523" s="71"/>
      <c r="I523" s="71"/>
      <c r="J523" s="71"/>
    </row>
    <row r="524">
      <c r="E524" s="97"/>
      <c r="F524" s="71"/>
      <c r="G524" s="71"/>
      <c r="H524" s="71"/>
      <c r="I524" s="71"/>
      <c r="J524" s="71"/>
    </row>
    <row r="525">
      <c r="E525" s="97"/>
      <c r="F525" s="71"/>
      <c r="G525" s="71"/>
      <c r="H525" s="71"/>
      <c r="I525" s="71"/>
      <c r="J525" s="71"/>
    </row>
    <row r="526">
      <c r="E526" s="97"/>
      <c r="F526" s="71"/>
      <c r="G526" s="71"/>
      <c r="H526" s="71"/>
      <c r="I526" s="71"/>
      <c r="J526" s="71"/>
    </row>
    <row r="527">
      <c r="E527" s="97"/>
      <c r="F527" s="71"/>
      <c r="G527" s="71"/>
      <c r="H527" s="71"/>
      <c r="I527" s="71"/>
      <c r="J527" s="71"/>
    </row>
    <row r="528">
      <c r="E528" s="97"/>
      <c r="F528" s="71"/>
      <c r="G528" s="71"/>
      <c r="H528" s="71"/>
      <c r="I528" s="71"/>
      <c r="J528" s="71"/>
    </row>
    <row r="529">
      <c r="E529" s="97"/>
      <c r="F529" s="71"/>
      <c r="G529" s="71"/>
      <c r="H529" s="71"/>
      <c r="I529" s="71"/>
      <c r="J529" s="71"/>
    </row>
    <row r="530">
      <c r="E530" s="97"/>
      <c r="F530" s="71"/>
      <c r="G530" s="71"/>
      <c r="H530" s="71"/>
      <c r="I530" s="71"/>
      <c r="J530" s="71"/>
    </row>
    <row r="531">
      <c r="E531" s="97"/>
      <c r="F531" s="71"/>
      <c r="G531" s="71"/>
      <c r="H531" s="71"/>
      <c r="I531" s="71"/>
      <c r="J531" s="71"/>
    </row>
    <row r="532">
      <c r="E532" s="97"/>
      <c r="F532" s="71"/>
      <c r="G532" s="71"/>
      <c r="H532" s="71"/>
      <c r="I532" s="71"/>
      <c r="J532" s="71"/>
    </row>
    <row r="533">
      <c r="E533" s="97"/>
      <c r="F533" s="71"/>
      <c r="G533" s="71"/>
      <c r="H533" s="71"/>
      <c r="I533" s="71"/>
      <c r="J533" s="71"/>
    </row>
    <row r="534">
      <c r="E534" s="97"/>
      <c r="F534" s="71"/>
      <c r="G534" s="71"/>
      <c r="H534" s="71"/>
      <c r="I534" s="71"/>
      <c r="J534" s="71"/>
    </row>
    <row r="535">
      <c r="E535" s="97"/>
      <c r="F535" s="71"/>
      <c r="G535" s="71"/>
      <c r="H535" s="71"/>
      <c r="I535" s="71"/>
      <c r="J535" s="71"/>
    </row>
    <row r="536">
      <c r="E536" s="97"/>
      <c r="F536" s="71"/>
      <c r="G536" s="71"/>
      <c r="H536" s="71"/>
      <c r="I536" s="71"/>
      <c r="J536" s="71"/>
    </row>
    <row r="537">
      <c r="E537" s="97"/>
      <c r="F537" s="71"/>
      <c r="G537" s="71"/>
      <c r="H537" s="71"/>
      <c r="I537" s="71"/>
      <c r="J537" s="71"/>
    </row>
    <row r="538">
      <c r="E538" s="97"/>
      <c r="F538" s="71"/>
      <c r="G538" s="71"/>
      <c r="H538" s="71"/>
      <c r="I538" s="71"/>
      <c r="J538" s="71"/>
    </row>
    <row r="539">
      <c r="E539" s="97"/>
      <c r="F539" s="71"/>
      <c r="G539" s="71"/>
      <c r="H539" s="71"/>
      <c r="I539" s="71"/>
      <c r="J539" s="71"/>
    </row>
    <row r="540">
      <c r="E540" s="97"/>
      <c r="F540" s="71"/>
      <c r="G540" s="71"/>
      <c r="H540" s="71"/>
      <c r="I540" s="71"/>
      <c r="J540" s="71"/>
    </row>
    <row r="541">
      <c r="E541" s="97"/>
      <c r="F541" s="71"/>
      <c r="G541" s="71"/>
      <c r="H541" s="71"/>
      <c r="I541" s="71"/>
      <c r="J541" s="71"/>
    </row>
    <row r="542">
      <c r="E542" s="97"/>
      <c r="F542" s="71"/>
      <c r="G542" s="71"/>
      <c r="H542" s="71"/>
      <c r="I542" s="71"/>
      <c r="J542" s="71"/>
    </row>
    <row r="543">
      <c r="E543" s="97"/>
      <c r="F543" s="71"/>
      <c r="G543" s="71"/>
      <c r="H543" s="71"/>
      <c r="I543" s="71"/>
      <c r="J543" s="71"/>
    </row>
    <row r="544">
      <c r="E544" s="97"/>
      <c r="F544" s="71"/>
      <c r="G544" s="71"/>
      <c r="H544" s="71"/>
      <c r="I544" s="71"/>
      <c r="J544" s="71"/>
    </row>
    <row r="545">
      <c r="E545" s="97"/>
      <c r="F545" s="71"/>
      <c r="G545" s="71"/>
      <c r="H545" s="71"/>
      <c r="I545" s="71"/>
      <c r="J545" s="71"/>
    </row>
    <row r="546">
      <c r="E546" s="97"/>
      <c r="F546" s="71"/>
      <c r="G546" s="71"/>
      <c r="H546" s="71"/>
      <c r="I546" s="71"/>
      <c r="J546" s="71"/>
    </row>
    <row r="547">
      <c r="E547" s="97"/>
      <c r="F547" s="71"/>
      <c r="G547" s="71"/>
      <c r="H547" s="71"/>
      <c r="I547" s="71"/>
      <c r="J547" s="71"/>
    </row>
    <row r="548">
      <c r="E548" s="97"/>
      <c r="F548" s="71"/>
      <c r="G548" s="71"/>
      <c r="H548" s="71"/>
      <c r="I548" s="71"/>
      <c r="J548" s="71"/>
    </row>
    <row r="549">
      <c r="E549" s="97"/>
      <c r="F549" s="71"/>
      <c r="G549" s="71"/>
      <c r="H549" s="71"/>
      <c r="I549" s="71"/>
      <c r="J549" s="71"/>
    </row>
    <row r="550">
      <c r="E550" s="97"/>
      <c r="F550" s="71"/>
      <c r="G550" s="71"/>
      <c r="H550" s="71"/>
      <c r="I550" s="71"/>
      <c r="J550" s="71"/>
    </row>
    <row r="551">
      <c r="E551" s="97"/>
      <c r="F551" s="71"/>
      <c r="G551" s="71"/>
      <c r="H551" s="71"/>
      <c r="I551" s="71"/>
      <c r="J551" s="71"/>
    </row>
    <row r="552">
      <c r="E552" s="97"/>
      <c r="F552" s="71"/>
      <c r="G552" s="71"/>
      <c r="H552" s="71"/>
      <c r="I552" s="71"/>
      <c r="J552" s="71"/>
    </row>
    <row r="553">
      <c r="E553" s="97"/>
      <c r="F553" s="71"/>
      <c r="G553" s="71"/>
      <c r="H553" s="71"/>
      <c r="I553" s="71"/>
      <c r="J553" s="71"/>
    </row>
    <row r="554">
      <c r="E554" s="97"/>
      <c r="F554" s="71"/>
      <c r="G554" s="71"/>
      <c r="H554" s="71"/>
      <c r="I554" s="71"/>
      <c r="J554" s="71"/>
    </row>
    <row r="555">
      <c r="E555" s="97"/>
      <c r="F555" s="71"/>
      <c r="G555" s="71"/>
      <c r="H555" s="71"/>
      <c r="I555" s="71"/>
      <c r="J555" s="71"/>
    </row>
    <row r="556">
      <c r="E556" s="97"/>
      <c r="F556" s="71"/>
      <c r="G556" s="71"/>
      <c r="H556" s="71"/>
      <c r="I556" s="71"/>
      <c r="J556" s="71"/>
    </row>
    <row r="557">
      <c r="E557" s="97"/>
      <c r="F557" s="71"/>
      <c r="G557" s="71"/>
      <c r="H557" s="71"/>
      <c r="I557" s="71"/>
      <c r="J557" s="71"/>
    </row>
    <row r="558">
      <c r="E558" s="97"/>
      <c r="F558" s="71"/>
      <c r="G558" s="71"/>
      <c r="H558" s="71"/>
      <c r="I558" s="71"/>
      <c r="J558" s="71"/>
    </row>
    <row r="559">
      <c r="E559" s="97"/>
      <c r="F559" s="71"/>
      <c r="G559" s="71"/>
      <c r="H559" s="71"/>
      <c r="I559" s="71"/>
      <c r="J559" s="71"/>
    </row>
    <row r="560">
      <c r="E560" s="97"/>
      <c r="F560" s="71"/>
      <c r="G560" s="71"/>
      <c r="H560" s="71"/>
      <c r="I560" s="71"/>
      <c r="J560" s="71"/>
    </row>
    <row r="561">
      <c r="E561" s="97"/>
      <c r="F561" s="71"/>
      <c r="G561" s="71"/>
      <c r="H561" s="71"/>
      <c r="I561" s="71"/>
      <c r="J561" s="71"/>
    </row>
    <row r="562">
      <c r="E562" s="97"/>
      <c r="F562" s="71"/>
      <c r="G562" s="71"/>
      <c r="H562" s="71"/>
      <c r="I562" s="71"/>
      <c r="J562" s="71"/>
    </row>
    <row r="563">
      <c r="E563" s="97"/>
      <c r="F563" s="71"/>
      <c r="G563" s="71"/>
      <c r="H563" s="71"/>
      <c r="I563" s="71"/>
      <c r="J563" s="71"/>
    </row>
    <row r="564">
      <c r="E564" s="97"/>
      <c r="F564" s="71"/>
      <c r="G564" s="71"/>
      <c r="H564" s="71"/>
      <c r="I564" s="71"/>
      <c r="J564" s="71"/>
    </row>
    <row r="565">
      <c r="E565" s="97"/>
      <c r="F565" s="71"/>
      <c r="G565" s="71"/>
      <c r="H565" s="71"/>
      <c r="I565" s="71"/>
      <c r="J565" s="71"/>
    </row>
    <row r="566">
      <c r="E566" s="97"/>
      <c r="F566" s="71"/>
      <c r="G566" s="71"/>
      <c r="H566" s="71"/>
      <c r="I566" s="71"/>
      <c r="J566" s="71"/>
    </row>
    <row r="567">
      <c r="E567" s="97"/>
      <c r="F567" s="71"/>
      <c r="G567" s="71"/>
      <c r="H567" s="71"/>
      <c r="I567" s="71"/>
      <c r="J567" s="71"/>
    </row>
    <row r="568">
      <c r="E568" s="97"/>
      <c r="F568" s="71"/>
      <c r="G568" s="71"/>
      <c r="H568" s="71"/>
      <c r="I568" s="71"/>
      <c r="J568" s="71"/>
    </row>
    <row r="569">
      <c r="E569" s="97"/>
      <c r="F569" s="71"/>
      <c r="G569" s="71"/>
      <c r="H569" s="71"/>
      <c r="I569" s="71"/>
      <c r="J569" s="71"/>
    </row>
    <row r="570">
      <c r="E570" s="97"/>
      <c r="F570" s="71"/>
      <c r="G570" s="71"/>
      <c r="H570" s="71"/>
      <c r="I570" s="71"/>
      <c r="J570" s="71"/>
    </row>
    <row r="571">
      <c r="E571" s="97"/>
      <c r="F571" s="71"/>
      <c r="G571" s="71"/>
      <c r="H571" s="71"/>
      <c r="I571" s="71"/>
      <c r="J571" s="71"/>
    </row>
    <row r="572">
      <c r="E572" s="97"/>
      <c r="F572" s="71"/>
      <c r="G572" s="71"/>
      <c r="H572" s="71"/>
      <c r="I572" s="71"/>
      <c r="J572" s="71"/>
    </row>
    <row r="573">
      <c r="E573" s="97"/>
      <c r="F573" s="71"/>
      <c r="G573" s="71"/>
      <c r="H573" s="71"/>
      <c r="I573" s="71"/>
      <c r="J573" s="71"/>
    </row>
    <row r="574">
      <c r="E574" s="97"/>
      <c r="F574" s="71"/>
      <c r="G574" s="71"/>
      <c r="H574" s="71"/>
      <c r="I574" s="71"/>
      <c r="J574" s="71"/>
    </row>
    <row r="575">
      <c r="E575" s="97"/>
      <c r="F575" s="71"/>
      <c r="G575" s="71"/>
      <c r="H575" s="71"/>
      <c r="I575" s="71"/>
      <c r="J575" s="71"/>
    </row>
    <row r="576">
      <c r="E576" s="97"/>
      <c r="F576" s="71"/>
      <c r="G576" s="71"/>
      <c r="H576" s="71"/>
      <c r="I576" s="71"/>
      <c r="J576" s="71"/>
    </row>
    <row r="577">
      <c r="E577" s="97"/>
      <c r="F577" s="71"/>
      <c r="G577" s="71"/>
      <c r="H577" s="71"/>
      <c r="I577" s="71"/>
      <c r="J577" s="71"/>
    </row>
    <row r="578">
      <c r="E578" s="97"/>
      <c r="F578" s="71"/>
      <c r="G578" s="71"/>
      <c r="H578" s="71"/>
      <c r="I578" s="71"/>
      <c r="J578" s="71"/>
    </row>
    <row r="579">
      <c r="E579" s="97"/>
      <c r="F579" s="71"/>
      <c r="G579" s="71"/>
      <c r="H579" s="71"/>
      <c r="I579" s="71"/>
      <c r="J579" s="71"/>
    </row>
    <row r="580">
      <c r="E580" s="97"/>
      <c r="F580" s="71"/>
      <c r="G580" s="71"/>
      <c r="H580" s="71"/>
      <c r="I580" s="71"/>
      <c r="J580" s="71"/>
    </row>
    <row r="581">
      <c r="E581" s="97"/>
      <c r="F581" s="71"/>
      <c r="G581" s="71"/>
      <c r="H581" s="71"/>
      <c r="I581" s="71"/>
      <c r="J581" s="71"/>
    </row>
    <row r="582">
      <c r="E582" s="97"/>
      <c r="F582" s="71"/>
      <c r="G582" s="71"/>
      <c r="H582" s="71"/>
      <c r="I582" s="71"/>
      <c r="J582" s="71"/>
    </row>
    <row r="583">
      <c r="E583" s="97"/>
      <c r="F583" s="71"/>
      <c r="G583" s="71"/>
      <c r="H583" s="71"/>
      <c r="I583" s="71"/>
      <c r="J583" s="71"/>
    </row>
    <row r="584">
      <c r="E584" s="97"/>
      <c r="F584" s="71"/>
      <c r="G584" s="71"/>
      <c r="H584" s="71"/>
      <c r="I584" s="71"/>
      <c r="J584" s="71"/>
    </row>
    <row r="585">
      <c r="E585" s="97"/>
      <c r="F585" s="71"/>
      <c r="G585" s="71"/>
      <c r="H585" s="71"/>
      <c r="I585" s="71"/>
      <c r="J585" s="71"/>
    </row>
    <row r="586">
      <c r="E586" s="97"/>
      <c r="F586" s="71"/>
      <c r="G586" s="71"/>
      <c r="H586" s="71"/>
      <c r="I586" s="71"/>
      <c r="J586" s="71"/>
    </row>
    <row r="587">
      <c r="E587" s="97"/>
      <c r="F587" s="71"/>
      <c r="G587" s="71"/>
      <c r="H587" s="71"/>
      <c r="I587" s="71"/>
      <c r="J587" s="71"/>
    </row>
    <row r="588">
      <c r="E588" s="97"/>
      <c r="F588" s="71"/>
      <c r="G588" s="71"/>
      <c r="H588" s="71"/>
      <c r="I588" s="71"/>
      <c r="J588" s="71"/>
    </row>
    <row r="589">
      <c r="E589" s="97"/>
      <c r="F589" s="71"/>
      <c r="G589" s="71"/>
      <c r="H589" s="71"/>
      <c r="I589" s="71"/>
      <c r="J589" s="71"/>
    </row>
    <row r="590">
      <c r="E590" s="97"/>
      <c r="F590" s="71"/>
      <c r="G590" s="71"/>
      <c r="H590" s="71"/>
      <c r="I590" s="71"/>
      <c r="J590" s="71"/>
    </row>
    <row r="591">
      <c r="E591" s="97"/>
      <c r="F591" s="71"/>
      <c r="G591" s="71"/>
      <c r="H591" s="71"/>
      <c r="I591" s="71"/>
      <c r="J591" s="71"/>
    </row>
    <row r="592">
      <c r="E592" s="97"/>
      <c r="F592" s="71"/>
      <c r="G592" s="71"/>
      <c r="H592" s="71"/>
      <c r="I592" s="71"/>
      <c r="J592" s="71"/>
    </row>
    <row r="593">
      <c r="E593" s="97"/>
      <c r="F593" s="71"/>
      <c r="G593" s="71"/>
      <c r="H593" s="71"/>
      <c r="I593" s="71"/>
      <c r="J593" s="71"/>
    </row>
    <row r="594">
      <c r="E594" s="97"/>
      <c r="F594" s="71"/>
      <c r="G594" s="71"/>
      <c r="H594" s="71"/>
      <c r="I594" s="71"/>
      <c r="J594" s="71"/>
    </row>
    <row r="595">
      <c r="E595" s="97"/>
      <c r="F595" s="71"/>
      <c r="G595" s="71"/>
      <c r="H595" s="71"/>
      <c r="I595" s="71"/>
      <c r="J595" s="71"/>
    </row>
    <row r="596">
      <c r="E596" s="97"/>
      <c r="F596" s="71"/>
      <c r="G596" s="71"/>
      <c r="H596" s="71"/>
      <c r="I596" s="71"/>
      <c r="J596" s="71"/>
    </row>
    <row r="597">
      <c r="E597" s="97"/>
      <c r="F597" s="71"/>
      <c r="G597" s="71"/>
      <c r="H597" s="71"/>
      <c r="I597" s="71"/>
      <c r="J597" s="71"/>
    </row>
    <row r="598">
      <c r="E598" s="97"/>
      <c r="F598" s="71"/>
      <c r="G598" s="71"/>
      <c r="H598" s="71"/>
      <c r="I598" s="71"/>
      <c r="J598" s="71"/>
    </row>
    <row r="599">
      <c r="E599" s="97"/>
      <c r="F599" s="71"/>
      <c r="G599" s="71"/>
      <c r="H599" s="71"/>
      <c r="I599" s="71"/>
      <c r="J599" s="71"/>
    </row>
    <row r="600">
      <c r="E600" s="97"/>
      <c r="F600" s="71"/>
      <c r="G600" s="71"/>
      <c r="H600" s="71"/>
      <c r="I600" s="71"/>
      <c r="J600" s="71"/>
    </row>
    <row r="601">
      <c r="E601" s="97"/>
      <c r="F601" s="71"/>
      <c r="G601" s="71"/>
      <c r="H601" s="71"/>
      <c r="I601" s="71"/>
      <c r="J601" s="71"/>
    </row>
    <row r="602">
      <c r="E602" s="97"/>
      <c r="F602" s="71"/>
      <c r="G602" s="71"/>
      <c r="H602" s="71"/>
      <c r="I602" s="71"/>
      <c r="J602" s="71"/>
    </row>
    <row r="603">
      <c r="E603" s="97"/>
      <c r="F603" s="71"/>
      <c r="G603" s="71"/>
      <c r="H603" s="71"/>
      <c r="I603" s="71"/>
      <c r="J603" s="71"/>
    </row>
    <row r="604">
      <c r="E604" s="97"/>
      <c r="F604" s="71"/>
      <c r="G604" s="71"/>
      <c r="H604" s="71"/>
      <c r="I604" s="71"/>
      <c r="J604" s="71"/>
    </row>
    <row r="605">
      <c r="E605" s="97"/>
      <c r="F605" s="71"/>
      <c r="G605" s="71"/>
      <c r="H605" s="71"/>
      <c r="I605" s="71"/>
      <c r="J605" s="71"/>
    </row>
    <row r="606">
      <c r="E606" s="97"/>
      <c r="F606" s="71"/>
      <c r="G606" s="71"/>
      <c r="H606" s="71"/>
      <c r="I606" s="71"/>
      <c r="J606" s="71"/>
    </row>
    <row r="607">
      <c r="E607" s="97"/>
      <c r="F607" s="71"/>
      <c r="G607" s="71"/>
      <c r="H607" s="71"/>
      <c r="I607" s="71"/>
      <c r="J607" s="71"/>
    </row>
    <row r="608">
      <c r="E608" s="97"/>
      <c r="F608" s="71"/>
      <c r="G608" s="71"/>
      <c r="H608" s="71"/>
      <c r="I608" s="71"/>
      <c r="J608" s="71"/>
    </row>
    <row r="609">
      <c r="E609" s="97"/>
      <c r="F609" s="71"/>
      <c r="G609" s="71"/>
      <c r="H609" s="71"/>
      <c r="I609" s="71"/>
      <c r="J609" s="71"/>
    </row>
    <row r="610">
      <c r="E610" s="97"/>
      <c r="F610" s="71"/>
      <c r="G610" s="71"/>
      <c r="H610" s="71"/>
      <c r="I610" s="71"/>
      <c r="J610" s="71"/>
    </row>
    <row r="611">
      <c r="E611" s="97"/>
      <c r="F611" s="71"/>
      <c r="G611" s="71"/>
      <c r="H611" s="71"/>
      <c r="I611" s="71"/>
      <c r="J611" s="71"/>
    </row>
    <row r="612">
      <c r="E612" s="97"/>
      <c r="F612" s="71"/>
      <c r="G612" s="71"/>
      <c r="H612" s="71"/>
      <c r="I612" s="71"/>
      <c r="J612" s="71"/>
    </row>
    <row r="613">
      <c r="E613" s="97"/>
      <c r="F613" s="71"/>
      <c r="G613" s="71"/>
      <c r="H613" s="71"/>
      <c r="I613" s="71"/>
      <c r="J613" s="71"/>
    </row>
    <row r="614">
      <c r="E614" s="97"/>
      <c r="F614" s="71"/>
      <c r="G614" s="71"/>
      <c r="H614" s="71"/>
      <c r="I614" s="71"/>
      <c r="J614" s="71"/>
    </row>
    <row r="615">
      <c r="E615" s="97"/>
      <c r="F615" s="71"/>
      <c r="G615" s="71"/>
      <c r="H615" s="71"/>
      <c r="I615" s="71"/>
      <c r="J615" s="71"/>
    </row>
    <row r="616">
      <c r="E616" s="97"/>
      <c r="F616" s="71"/>
      <c r="G616" s="71"/>
      <c r="H616" s="71"/>
      <c r="I616" s="71"/>
      <c r="J616" s="71"/>
    </row>
    <row r="617">
      <c r="E617" s="97"/>
      <c r="F617" s="71"/>
      <c r="G617" s="71"/>
      <c r="H617" s="71"/>
      <c r="I617" s="71"/>
      <c r="J617" s="71"/>
    </row>
    <row r="618">
      <c r="E618" s="97"/>
      <c r="F618" s="71"/>
      <c r="G618" s="71"/>
      <c r="H618" s="71"/>
      <c r="I618" s="71"/>
      <c r="J618" s="71"/>
    </row>
    <row r="619">
      <c r="E619" s="97"/>
      <c r="F619" s="71"/>
      <c r="G619" s="71"/>
      <c r="H619" s="71"/>
      <c r="I619" s="71"/>
      <c r="J619" s="71"/>
    </row>
    <row r="620">
      <c r="E620" s="97"/>
      <c r="F620" s="71"/>
      <c r="G620" s="71"/>
      <c r="H620" s="71"/>
      <c r="I620" s="71"/>
      <c r="J620" s="71"/>
    </row>
    <row r="621">
      <c r="E621" s="97"/>
      <c r="F621" s="71"/>
      <c r="G621" s="71"/>
      <c r="H621" s="71"/>
      <c r="I621" s="71"/>
      <c r="J621" s="71"/>
    </row>
    <row r="622">
      <c r="E622" s="97"/>
      <c r="F622" s="71"/>
      <c r="G622" s="71"/>
      <c r="H622" s="71"/>
      <c r="I622" s="71"/>
      <c r="J622" s="71"/>
    </row>
    <row r="623">
      <c r="E623" s="97"/>
      <c r="F623" s="71"/>
      <c r="G623" s="71"/>
      <c r="H623" s="71"/>
      <c r="I623" s="71"/>
      <c r="J623" s="71"/>
    </row>
    <row r="624">
      <c r="E624" s="97"/>
      <c r="F624" s="71"/>
      <c r="G624" s="71"/>
      <c r="H624" s="71"/>
      <c r="I624" s="71"/>
      <c r="J624" s="71"/>
    </row>
    <row r="625">
      <c r="E625" s="97"/>
      <c r="F625" s="71"/>
      <c r="G625" s="71"/>
      <c r="H625" s="71"/>
      <c r="I625" s="71"/>
      <c r="J625" s="71"/>
    </row>
    <row r="626">
      <c r="E626" s="97"/>
      <c r="F626" s="71"/>
      <c r="G626" s="71"/>
      <c r="H626" s="71"/>
      <c r="I626" s="71"/>
      <c r="J626" s="71"/>
    </row>
    <row r="627">
      <c r="E627" s="97"/>
      <c r="F627" s="71"/>
      <c r="G627" s="71"/>
      <c r="H627" s="71"/>
      <c r="I627" s="71"/>
      <c r="J627" s="71"/>
    </row>
    <row r="628">
      <c r="E628" s="97"/>
      <c r="F628" s="71"/>
      <c r="G628" s="71"/>
      <c r="H628" s="71"/>
      <c r="I628" s="71"/>
      <c r="J628" s="71"/>
    </row>
    <row r="629">
      <c r="E629" s="97"/>
      <c r="F629" s="71"/>
      <c r="G629" s="71"/>
      <c r="H629" s="71"/>
      <c r="I629" s="71"/>
      <c r="J629" s="71"/>
    </row>
    <row r="630">
      <c r="E630" s="97"/>
      <c r="F630" s="71"/>
      <c r="G630" s="71"/>
      <c r="H630" s="71"/>
      <c r="I630" s="71"/>
      <c r="J630" s="71"/>
    </row>
    <row r="631">
      <c r="E631" s="97"/>
      <c r="F631" s="71"/>
      <c r="G631" s="71"/>
      <c r="H631" s="71"/>
      <c r="I631" s="71"/>
      <c r="J631" s="71"/>
    </row>
    <row r="632">
      <c r="E632" s="97"/>
      <c r="F632" s="71"/>
      <c r="G632" s="71"/>
      <c r="H632" s="71"/>
      <c r="I632" s="71"/>
      <c r="J632" s="71"/>
    </row>
    <row r="633">
      <c r="E633" s="97"/>
      <c r="F633" s="71"/>
      <c r="G633" s="71"/>
      <c r="H633" s="71"/>
      <c r="I633" s="71"/>
      <c r="J633" s="71"/>
    </row>
    <row r="634">
      <c r="E634" s="97"/>
      <c r="F634" s="71"/>
      <c r="G634" s="71"/>
      <c r="H634" s="71"/>
      <c r="I634" s="71"/>
      <c r="J634" s="71"/>
    </row>
    <row r="635">
      <c r="E635" s="97"/>
      <c r="F635" s="71"/>
      <c r="G635" s="71"/>
      <c r="H635" s="71"/>
      <c r="I635" s="71"/>
      <c r="J635" s="71"/>
    </row>
    <row r="636">
      <c r="E636" s="97"/>
      <c r="F636" s="71"/>
      <c r="G636" s="71"/>
      <c r="H636" s="71"/>
      <c r="I636" s="71"/>
      <c r="J636" s="71"/>
    </row>
    <row r="637">
      <c r="E637" s="97"/>
      <c r="F637" s="71"/>
      <c r="G637" s="71"/>
      <c r="H637" s="71"/>
      <c r="I637" s="71"/>
      <c r="J637" s="71"/>
    </row>
    <row r="638">
      <c r="E638" s="97"/>
      <c r="F638" s="71"/>
      <c r="G638" s="71"/>
      <c r="H638" s="71"/>
      <c r="I638" s="71"/>
      <c r="J638" s="71"/>
    </row>
    <row r="639">
      <c r="E639" s="97"/>
      <c r="F639" s="71"/>
      <c r="G639" s="71"/>
      <c r="H639" s="71"/>
      <c r="I639" s="71"/>
      <c r="J639" s="71"/>
    </row>
    <row r="640">
      <c r="E640" s="97"/>
      <c r="F640" s="71"/>
      <c r="G640" s="71"/>
      <c r="H640" s="71"/>
      <c r="I640" s="71"/>
      <c r="J640" s="71"/>
    </row>
    <row r="641">
      <c r="E641" s="97"/>
      <c r="F641" s="71"/>
      <c r="G641" s="71"/>
      <c r="H641" s="71"/>
      <c r="I641" s="71"/>
      <c r="J641" s="71"/>
    </row>
    <row r="642">
      <c r="E642" s="97"/>
      <c r="F642" s="71"/>
      <c r="G642" s="71"/>
      <c r="H642" s="71"/>
      <c r="I642" s="71"/>
      <c r="J642" s="71"/>
    </row>
    <row r="643">
      <c r="E643" s="97"/>
      <c r="F643" s="71"/>
      <c r="G643" s="71"/>
      <c r="H643" s="71"/>
      <c r="I643" s="71"/>
      <c r="J643" s="71"/>
    </row>
    <row r="644">
      <c r="E644" s="97"/>
      <c r="F644" s="71"/>
      <c r="G644" s="71"/>
      <c r="H644" s="71"/>
      <c r="I644" s="71"/>
      <c r="J644" s="71"/>
    </row>
    <row r="645">
      <c r="E645" s="97"/>
      <c r="F645" s="71"/>
      <c r="G645" s="71"/>
      <c r="H645" s="71"/>
      <c r="I645" s="71"/>
      <c r="J645" s="71"/>
    </row>
    <row r="646">
      <c r="E646" s="97"/>
      <c r="F646" s="71"/>
      <c r="G646" s="71"/>
      <c r="H646" s="71"/>
      <c r="I646" s="71"/>
      <c r="J646" s="71"/>
    </row>
    <row r="647">
      <c r="E647" s="97"/>
      <c r="F647" s="71"/>
      <c r="G647" s="71"/>
      <c r="H647" s="71"/>
      <c r="I647" s="71"/>
      <c r="J647" s="71"/>
    </row>
    <row r="648">
      <c r="E648" s="97"/>
      <c r="F648" s="71"/>
      <c r="G648" s="71"/>
      <c r="H648" s="71"/>
      <c r="I648" s="71"/>
      <c r="J648" s="71"/>
    </row>
    <row r="649">
      <c r="E649" s="97"/>
      <c r="F649" s="71"/>
      <c r="G649" s="71"/>
      <c r="H649" s="71"/>
      <c r="I649" s="71"/>
      <c r="J649" s="71"/>
    </row>
    <row r="650">
      <c r="E650" s="97"/>
      <c r="F650" s="71"/>
      <c r="G650" s="71"/>
      <c r="H650" s="71"/>
      <c r="I650" s="71"/>
      <c r="J650" s="71"/>
    </row>
    <row r="651">
      <c r="E651" s="97"/>
      <c r="F651" s="71"/>
      <c r="G651" s="71"/>
      <c r="H651" s="71"/>
      <c r="I651" s="71"/>
      <c r="J651" s="71"/>
    </row>
    <row r="652">
      <c r="E652" s="97"/>
      <c r="F652" s="71"/>
      <c r="G652" s="71"/>
      <c r="H652" s="71"/>
      <c r="I652" s="71"/>
      <c r="J652" s="71"/>
    </row>
    <row r="653">
      <c r="E653" s="97"/>
      <c r="F653" s="71"/>
      <c r="G653" s="71"/>
      <c r="H653" s="71"/>
      <c r="I653" s="71"/>
      <c r="J653" s="71"/>
    </row>
    <row r="654">
      <c r="E654" s="97"/>
      <c r="F654" s="71"/>
      <c r="G654" s="71"/>
      <c r="H654" s="71"/>
      <c r="I654" s="71"/>
      <c r="J654" s="71"/>
    </row>
    <row r="655">
      <c r="E655" s="97"/>
      <c r="F655" s="71"/>
      <c r="G655" s="71"/>
      <c r="H655" s="71"/>
      <c r="I655" s="71"/>
      <c r="J655" s="71"/>
    </row>
    <row r="656">
      <c r="E656" s="97"/>
      <c r="F656" s="71"/>
      <c r="G656" s="71"/>
      <c r="H656" s="71"/>
      <c r="I656" s="71"/>
      <c r="J656" s="71"/>
    </row>
    <row r="657">
      <c r="E657" s="97"/>
      <c r="F657" s="71"/>
      <c r="G657" s="71"/>
      <c r="H657" s="71"/>
      <c r="I657" s="71"/>
      <c r="J657" s="71"/>
    </row>
    <row r="658">
      <c r="E658" s="97"/>
      <c r="F658" s="71"/>
      <c r="G658" s="71"/>
      <c r="H658" s="71"/>
      <c r="I658" s="71"/>
      <c r="J658" s="71"/>
    </row>
    <row r="659">
      <c r="E659" s="97"/>
      <c r="F659" s="71"/>
      <c r="G659" s="71"/>
      <c r="H659" s="71"/>
      <c r="I659" s="71"/>
      <c r="J659" s="71"/>
    </row>
    <row r="660">
      <c r="E660" s="97"/>
      <c r="F660" s="71"/>
      <c r="G660" s="71"/>
      <c r="H660" s="71"/>
      <c r="I660" s="71"/>
      <c r="J660" s="71"/>
    </row>
    <row r="661">
      <c r="E661" s="97"/>
      <c r="F661" s="71"/>
      <c r="G661" s="71"/>
      <c r="H661" s="71"/>
      <c r="I661" s="71"/>
      <c r="J661" s="71"/>
    </row>
    <row r="662">
      <c r="E662" s="97"/>
      <c r="F662" s="71"/>
      <c r="G662" s="71"/>
      <c r="H662" s="71"/>
      <c r="I662" s="71"/>
      <c r="J662" s="71"/>
    </row>
    <row r="663">
      <c r="E663" s="97"/>
      <c r="F663" s="71"/>
      <c r="G663" s="71"/>
      <c r="H663" s="71"/>
      <c r="I663" s="71"/>
      <c r="J663" s="71"/>
    </row>
    <row r="664">
      <c r="E664" s="97"/>
      <c r="F664" s="71"/>
      <c r="G664" s="71"/>
      <c r="H664" s="71"/>
      <c r="I664" s="71"/>
      <c r="J664" s="71"/>
    </row>
    <row r="665">
      <c r="E665" s="97"/>
      <c r="F665" s="71"/>
      <c r="G665" s="71"/>
      <c r="H665" s="71"/>
      <c r="I665" s="71"/>
      <c r="J665" s="71"/>
    </row>
    <row r="666">
      <c r="E666" s="97"/>
      <c r="F666" s="71"/>
      <c r="G666" s="71"/>
      <c r="H666" s="71"/>
      <c r="I666" s="71"/>
      <c r="J666" s="71"/>
    </row>
    <row r="667">
      <c r="E667" s="97"/>
      <c r="F667" s="71"/>
      <c r="G667" s="71"/>
      <c r="H667" s="71"/>
      <c r="I667" s="71"/>
      <c r="J667" s="71"/>
    </row>
    <row r="668">
      <c r="E668" s="97"/>
      <c r="F668" s="71"/>
      <c r="G668" s="71"/>
      <c r="H668" s="71"/>
      <c r="I668" s="71"/>
      <c r="J668" s="71"/>
    </row>
    <row r="669">
      <c r="E669" s="97"/>
      <c r="F669" s="71"/>
      <c r="G669" s="71"/>
      <c r="H669" s="71"/>
      <c r="I669" s="71"/>
      <c r="J669" s="71"/>
    </row>
    <row r="670">
      <c r="E670" s="97"/>
      <c r="F670" s="71"/>
      <c r="G670" s="71"/>
      <c r="H670" s="71"/>
      <c r="I670" s="71"/>
      <c r="J670" s="71"/>
    </row>
    <row r="671">
      <c r="E671" s="97"/>
      <c r="F671" s="71"/>
      <c r="G671" s="71"/>
      <c r="H671" s="71"/>
      <c r="I671" s="71"/>
      <c r="J671" s="71"/>
    </row>
    <row r="672">
      <c r="E672" s="97"/>
      <c r="F672" s="71"/>
      <c r="G672" s="71"/>
      <c r="H672" s="71"/>
      <c r="I672" s="71"/>
      <c r="J672" s="71"/>
    </row>
    <row r="673">
      <c r="E673" s="97"/>
      <c r="F673" s="71"/>
      <c r="G673" s="71"/>
      <c r="H673" s="71"/>
      <c r="I673" s="71"/>
      <c r="J673" s="71"/>
    </row>
    <row r="674">
      <c r="E674" s="97"/>
      <c r="F674" s="71"/>
      <c r="G674" s="71"/>
      <c r="H674" s="71"/>
      <c r="I674" s="71"/>
      <c r="J674" s="71"/>
    </row>
    <row r="675">
      <c r="E675" s="97"/>
      <c r="F675" s="71"/>
      <c r="G675" s="71"/>
      <c r="H675" s="71"/>
      <c r="I675" s="71"/>
      <c r="J675" s="71"/>
    </row>
    <row r="676">
      <c r="E676" s="97"/>
      <c r="F676" s="71"/>
      <c r="G676" s="71"/>
      <c r="H676" s="71"/>
      <c r="I676" s="71"/>
      <c r="J676" s="71"/>
    </row>
    <row r="677">
      <c r="E677" s="97"/>
      <c r="F677" s="71"/>
      <c r="G677" s="71"/>
      <c r="H677" s="71"/>
      <c r="I677" s="71"/>
      <c r="J677" s="71"/>
    </row>
    <row r="678">
      <c r="E678" s="97"/>
      <c r="F678" s="71"/>
      <c r="G678" s="71"/>
      <c r="H678" s="71"/>
      <c r="I678" s="71"/>
      <c r="J678" s="71"/>
    </row>
    <row r="679">
      <c r="E679" s="97"/>
      <c r="F679" s="71"/>
      <c r="G679" s="71"/>
      <c r="H679" s="71"/>
      <c r="I679" s="71"/>
      <c r="J679" s="71"/>
    </row>
    <row r="680">
      <c r="E680" s="97"/>
      <c r="F680" s="71"/>
      <c r="G680" s="71"/>
      <c r="H680" s="71"/>
      <c r="I680" s="71"/>
      <c r="J680" s="71"/>
    </row>
    <row r="681">
      <c r="E681" s="97"/>
      <c r="F681" s="71"/>
      <c r="G681" s="71"/>
      <c r="H681" s="71"/>
      <c r="I681" s="71"/>
      <c r="J681" s="71"/>
    </row>
    <row r="682">
      <c r="E682" s="97"/>
      <c r="F682" s="71"/>
      <c r="G682" s="71"/>
      <c r="H682" s="71"/>
      <c r="I682" s="71"/>
      <c r="J682" s="71"/>
    </row>
    <row r="683">
      <c r="E683" s="97"/>
      <c r="F683" s="71"/>
      <c r="G683" s="71"/>
      <c r="H683" s="71"/>
      <c r="I683" s="71"/>
      <c r="J683" s="71"/>
    </row>
    <row r="684">
      <c r="E684" s="97"/>
      <c r="F684" s="71"/>
      <c r="G684" s="71"/>
      <c r="H684" s="71"/>
      <c r="I684" s="71"/>
      <c r="J684" s="71"/>
    </row>
    <row r="685">
      <c r="E685" s="97"/>
      <c r="F685" s="71"/>
      <c r="G685" s="71"/>
      <c r="H685" s="71"/>
      <c r="I685" s="71"/>
      <c r="J685" s="71"/>
    </row>
    <row r="686">
      <c r="E686" s="97"/>
      <c r="F686" s="71"/>
      <c r="G686" s="71"/>
      <c r="H686" s="71"/>
      <c r="I686" s="71"/>
      <c r="J686" s="71"/>
    </row>
    <row r="687">
      <c r="E687" s="97"/>
      <c r="F687" s="71"/>
      <c r="G687" s="71"/>
      <c r="H687" s="71"/>
      <c r="I687" s="71"/>
      <c r="J687" s="71"/>
    </row>
    <row r="688">
      <c r="E688" s="97"/>
      <c r="F688" s="71"/>
      <c r="G688" s="71"/>
      <c r="H688" s="71"/>
      <c r="I688" s="71"/>
      <c r="J688" s="71"/>
    </row>
    <row r="689">
      <c r="E689" s="97"/>
      <c r="F689" s="71"/>
      <c r="G689" s="71"/>
      <c r="H689" s="71"/>
      <c r="I689" s="71"/>
      <c r="J689" s="71"/>
    </row>
    <row r="690">
      <c r="E690" s="97"/>
      <c r="F690" s="71"/>
      <c r="G690" s="71"/>
      <c r="H690" s="71"/>
      <c r="I690" s="71"/>
      <c r="J690" s="71"/>
    </row>
    <row r="691">
      <c r="E691" s="97"/>
      <c r="F691" s="71"/>
      <c r="G691" s="71"/>
      <c r="H691" s="71"/>
      <c r="I691" s="71"/>
      <c r="J691" s="71"/>
    </row>
    <row r="692">
      <c r="E692" s="97"/>
      <c r="F692" s="71"/>
      <c r="G692" s="71"/>
      <c r="H692" s="71"/>
      <c r="I692" s="71"/>
      <c r="J692" s="71"/>
    </row>
    <row r="693">
      <c r="E693" s="97"/>
      <c r="F693" s="71"/>
      <c r="G693" s="71"/>
      <c r="H693" s="71"/>
      <c r="I693" s="71"/>
      <c r="J693" s="71"/>
    </row>
    <row r="694">
      <c r="E694" s="97"/>
      <c r="F694" s="71"/>
      <c r="G694" s="71"/>
      <c r="H694" s="71"/>
      <c r="I694" s="71"/>
      <c r="J694" s="71"/>
    </row>
    <row r="695">
      <c r="E695" s="97"/>
      <c r="F695" s="71"/>
      <c r="G695" s="71"/>
      <c r="H695" s="71"/>
      <c r="I695" s="71"/>
      <c r="J695" s="71"/>
    </row>
    <row r="696">
      <c r="E696" s="97"/>
      <c r="F696" s="71"/>
      <c r="G696" s="71"/>
      <c r="H696" s="71"/>
      <c r="I696" s="71"/>
      <c r="J696" s="71"/>
    </row>
    <row r="697">
      <c r="E697" s="97"/>
      <c r="F697" s="71"/>
      <c r="G697" s="71"/>
      <c r="H697" s="71"/>
      <c r="I697" s="71"/>
      <c r="J697" s="71"/>
    </row>
    <row r="698">
      <c r="E698" s="97"/>
      <c r="F698" s="71"/>
      <c r="G698" s="71"/>
      <c r="H698" s="71"/>
      <c r="I698" s="71"/>
      <c r="J698" s="71"/>
    </row>
    <row r="699">
      <c r="E699" s="97"/>
      <c r="F699" s="71"/>
      <c r="G699" s="71"/>
      <c r="H699" s="71"/>
      <c r="I699" s="71"/>
      <c r="J699" s="71"/>
    </row>
    <row r="700">
      <c r="E700" s="97"/>
      <c r="F700" s="71"/>
      <c r="G700" s="71"/>
      <c r="H700" s="71"/>
      <c r="I700" s="71"/>
      <c r="J700" s="71"/>
    </row>
    <row r="701">
      <c r="E701" s="97"/>
      <c r="F701" s="71"/>
      <c r="G701" s="71"/>
      <c r="H701" s="71"/>
      <c r="I701" s="71"/>
      <c r="J701" s="71"/>
    </row>
    <row r="702">
      <c r="E702" s="97"/>
      <c r="F702" s="71"/>
      <c r="G702" s="71"/>
      <c r="H702" s="71"/>
      <c r="I702" s="71"/>
      <c r="J702" s="71"/>
    </row>
    <row r="703">
      <c r="E703" s="97"/>
      <c r="F703" s="71"/>
      <c r="G703" s="71"/>
      <c r="H703" s="71"/>
      <c r="I703" s="71"/>
      <c r="J703" s="71"/>
    </row>
    <row r="704">
      <c r="E704" s="97"/>
      <c r="F704" s="71"/>
      <c r="G704" s="71"/>
      <c r="H704" s="71"/>
      <c r="I704" s="71"/>
      <c r="J704" s="71"/>
    </row>
    <row r="705">
      <c r="E705" s="97"/>
      <c r="F705" s="71"/>
      <c r="G705" s="71"/>
      <c r="H705" s="71"/>
      <c r="I705" s="71"/>
      <c r="J705" s="71"/>
    </row>
    <row r="706">
      <c r="E706" s="97"/>
      <c r="F706" s="71"/>
      <c r="G706" s="71"/>
      <c r="H706" s="71"/>
      <c r="I706" s="71"/>
      <c r="J706" s="71"/>
    </row>
    <row r="707">
      <c r="E707" s="97"/>
      <c r="F707" s="71"/>
      <c r="G707" s="71"/>
      <c r="H707" s="71"/>
      <c r="I707" s="71"/>
      <c r="J707" s="71"/>
    </row>
    <row r="708">
      <c r="E708" s="97"/>
      <c r="F708" s="71"/>
      <c r="G708" s="71"/>
      <c r="H708" s="71"/>
      <c r="I708" s="71"/>
      <c r="J708" s="71"/>
    </row>
    <row r="709">
      <c r="E709" s="97"/>
      <c r="F709" s="71"/>
      <c r="G709" s="71"/>
      <c r="H709" s="71"/>
      <c r="I709" s="71"/>
      <c r="J709" s="71"/>
    </row>
    <row r="710">
      <c r="E710" s="97"/>
      <c r="F710" s="71"/>
      <c r="G710" s="71"/>
      <c r="H710" s="71"/>
      <c r="I710" s="71"/>
      <c r="J710" s="71"/>
    </row>
    <row r="711">
      <c r="E711" s="97"/>
      <c r="F711" s="71"/>
      <c r="G711" s="71"/>
      <c r="H711" s="71"/>
      <c r="I711" s="71"/>
      <c r="J711" s="71"/>
    </row>
    <row r="712">
      <c r="E712" s="97"/>
      <c r="F712" s="71"/>
      <c r="G712" s="71"/>
      <c r="H712" s="71"/>
      <c r="I712" s="71"/>
      <c r="J712" s="71"/>
    </row>
    <row r="713">
      <c r="E713" s="97"/>
      <c r="F713" s="71"/>
      <c r="G713" s="71"/>
      <c r="H713" s="71"/>
      <c r="I713" s="71"/>
      <c r="J713" s="71"/>
    </row>
    <row r="714">
      <c r="E714" s="97"/>
      <c r="F714" s="71"/>
      <c r="G714" s="71"/>
      <c r="H714" s="71"/>
      <c r="I714" s="71"/>
      <c r="J714" s="71"/>
    </row>
    <row r="715">
      <c r="E715" s="97"/>
      <c r="F715" s="71"/>
      <c r="G715" s="71"/>
      <c r="H715" s="71"/>
      <c r="I715" s="71"/>
      <c r="J715" s="71"/>
    </row>
    <row r="716">
      <c r="E716" s="97"/>
      <c r="F716" s="71"/>
      <c r="G716" s="71"/>
      <c r="H716" s="71"/>
      <c r="I716" s="71"/>
      <c r="J716" s="71"/>
    </row>
    <row r="717">
      <c r="E717" s="97"/>
      <c r="F717" s="71"/>
      <c r="G717" s="71"/>
      <c r="H717" s="71"/>
      <c r="I717" s="71"/>
      <c r="J717" s="71"/>
    </row>
    <row r="718">
      <c r="E718" s="97"/>
      <c r="F718" s="71"/>
      <c r="G718" s="71"/>
      <c r="H718" s="71"/>
      <c r="I718" s="71"/>
      <c r="J718" s="71"/>
    </row>
    <row r="719">
      <c r="E719" s="97"/>
      <c r="F719" s="71"/>
      <c r="G719" s="71"/>
      <c r="H719" s="71"/>
      <c r="I719" s="71"/>
      <c r="J719" s="71"/>
    </row>
    <row r="720">
      <c r="E720" s="97"/>
      <c r="F720" s="71"/>
      <c r="G720" s="71"/>
      <c r="H720" s="71"/>
      <c r="I720" s="71"/>
      <c r="J720" s="71"/>
    </row>
    <row r="721">
      <c r="E721" s="97"/>
      <c r="F721" s="71"/>
      <c r="G721" s="71"/>
      <c r="H721" s="71"/>
      <c r="I721" s="71"/>
      <c r="J721" s="71"/>
    </row>
    <row r="722">
      <c r="E722" s="97"/>
      <c r="F722" s="71"/>
      <c r="G722" s="71"/>
      <c r="H722" s="71"/>
      <c r="I722" s="71"/>
      <c r="J722" s="71"/>
    </row>
    <row r="723">
      <c r="E723" s="97"/>
      <c r="F723" s="71"/>
      <c r="G723" s="71"/>
      <c r="H723" s="71"/>
      <c r="I723" s="71"/>
      <c r="J723" s="71"/>
    </row>
    <row r="724">
      <c r="E724" s="97"/>
      <c r="F724" s="71"/>
      <c r="G724" s="71"/>
      <c r="H724" s="71"/>
      <c r="I724" s="71"/>
      <c r="J724" s="71"/>
    </row>
    <row r="725">
      <c r="E725" s="97"/>
      <c r="F725" s="71"/>
      <c r="G725" s="71"/>
      <c r="H725" s="71"/>
      <c r="I725" s="71"/>
      <c r="J725" s="71"/>
    </row>
    <row r="726">
      <c r="E726" s="97"/>
      <c r="F726" s="71"/>
      <c r="G726" s="71"/>
      <c r="H726" s="71"/>
      <c r="I726" s="71"/>
      <c r="J726" s="71"/>
    </row>
    <row r="727">
      <c r="E727" s="97"/>
      <c r="F727" s="71"/>
      <c r="G727" s="71"/>
      <c r="H727" s="71"/>
      <c r="I727" s="71"/>
      <c r="J727" s="71"/>
    </row>
    <row r="728">
      <c r="E728" s="97"/>
      <c r="F728" s="71"/>
      <c r="G728" s="71"/>
      <c r="H728" s="71"/>
      <c r="I728" s="71"/>
      <c r="J728" s="71"/>
    </row>
    <row r="729">
      <c r="E729" s="97"/>
      <c r="F729" s="71"/>
      <c r="G729" s="71"/>
      <c r="H729" s="71"/>
      <c r="I729" s="71"/>
      <c r="J729" s="71"/>
    </row>
    <row r="730">
      <c r="E730" s="97"/>
      <c r="F730" s="71"/>
      <c r="G730" s="71"/>
      <c r="H730" s="71"/>
      <c r="I730" s="71"/>
      <c r="J730" s="71"/>
    </row>
    <row r="731">
      <c r="E731" s="97"/>
      <c r="F731" s="71"/>
      <c r="G731" s="71"/>
      <c r="H731" s="71"/>
      <c r="I731" s="71"/>
      <c r="J731" s="71"/>
    </row>
    <row r="732">
      <c r="E732" s="97"/>
      <c r="F732" s="71"/>
      <c r="G732" s="71"/>
      <c r="H732" s="71"/>
      <c r="I732" s="71"/>
      <c r="J732" s="71"/>
    </row>
    <row r="733">
      <c r="E733" s="97"/>
      <c r="F733" s="71"/>
      <c r="G733" s="71"/>
      <c r="H733" s="71"/>
      <c r="I733" s="71"/>
      <c r="J733" s="71"/>
    </row>
    <row r="734">
      <c r="E734" s="97"/>
      <c r="F734" s="71"/>
      <c r="G734" s="71"/>
      <c r="H734" s="71"/>
      <c r="I734" s="71"/>
      <c r="J734" s="71"/>
    </row>
    <row r="735">
      <c r="E735" s="97"/>
      <c r="F735" s="71"/>
      <c r="G735" s="71"/>
      <c r="H735" s="71"/>
      <c r="I735" s="71"/>
      <c r="J735" s="71"/>
    </row>
    <row r="736">
      <c r="E736" s="97"/>
      <c r="F736" s="71"/>
      <c r="G736" s="71"/>
      <c r="H736" s="71"/>
      <c r="I736" s="71"/>
      <c r="J736" s="71"/>
    </row>
    <row r="737">
      <c r="E737" s="97"/>
      <c r="F737" s="71"/>
      <c r="G737" s="71"/>
      <c r="H737" s="71"/>
      <c r="I737" s="71"/>
      <c r="J737" s="71"/>
    </row>
    <row r="738">
      <c r="E738" s="97"/>
      <c r="F738" s="71"/>
      <c r="G738" s="71"/>
      <c r="H738" s="71"/>
      <c r="I738" s="71"/>
      <c r="J738" s="71"/>
    </row>
    <row r="739">
      <c r="E739" s="97"/>
      <c r="F739" s="71"/>
      <c r="G739" s="71"/>
      <c r="H739" s="71"/>
      <c r="I739" s="71"/>
      <c r="J739" s="71"/>
    </row>
    <row r="740">
      <c r="E740" s="97"/>
      <c r="F740" s="71"/>
      <c r="G740" s="71"/>
      <c r="H740" s="71"/>
      <c r="I740" s="71"/>
      <c r="J740" s="71"/>
    </row>
    <row r="741">
      <c r="E741" s="97"/>
      <c r="F741" s="71"/>
      <c r="G741" s="71"/>
      <c r="H741" s="71"/>
      <c r="I741" s="71"/>
      <c r="J741" s="71"/>
    </row>
    <row r="742">
      <c r="E742" s="97"/>
      <c r="F742" s="71"/>
      <c r="G742" s="71"/>
      <c r="H742" s="71"/>
      <c r="I742" s="71"/>
      <c r="J742" s="71"/>
    </row>
    <row r="743">
      <c r="E743" s="97"/>
      <c r="F743" s="71"/>
      <c r="G743" s="71"/>
      <c r="H743" s="71"/>
      <c r="I743" s="71"/>
      <c r="J743" s="71"/>
    </row>
    <row r="744">
      <c r="E744" s="97"/>
      <c r="F744" s="71"/>
      <c r="G744" s="71"/>
      <c r="H744" s="71"/>
      <c r="I744" s="71"/>
      <c r="J744" s="71"/>
    </row>
    <row r="745">
      <c r="E745" s="97"/>
      <c r="F745" s="71"/>
      <c r="G745" s="71"/>
      <c r="H745" s="71"/>
      <c r="I745" s="71"/>
      <c r="J745" s="71"/>
    </row>
    <row r="746">
      <c r="E746" s="97"/>
      <c r="F746" s="71"/>
      <c r="G746" s="71"/>
      <c r="H746" s="71"/>
      <c r="I746" s="71"/>
      <c r="J746" s="71"/>
    </row>
    <row r="747">
      <c r="E747" s="97"/>
      <c r="F747" s="71"/>
      <c r="G747" s="71"/>
      <c r="H747" s="71"/>
      <c r="I747" s="71"/>
      <c r="J747" s="71"/>
    </row>
    <row r="748">
      <c r="E748" s="97"/>
      <c r="F748" s="71"/>
      <c r="G748" s="71"/>
      <c r="H748" s="71"/>
      <c r="I748" s="71"/>
      <c r="J748" s="71"/>
    </row>
    <row r="749">
      <c r="E749" s="97"/>
      <c r="F749" s="71"/>
      <c r="G749" s="71"/>
      <c r="H749" s="71"/>
      <c r="I749" s="71"/>
      <c r="J749" s="71"/>
    </row>
    <row r="750">
      <c r="E750" s="97"/>
      <c r="F750" s="71"/>
      <c r="G750" s="71"/>
      <c r="H750" s="71"/>
      <c r="I750" s="71"/>
      <c r="J750" s="71"/>
    </row>
    <row r="751">
      <c r="E751" s="97"/>
      <c r="F751" s="71"/>
      <c r="G751" s="71"/>
      <c r="H751" s="71"/>
      <c r="I751" s="71"/>
      <c r="J751" s="71"/>
    </row>
    <row r="752">
      <c r="E752" s="97"/>
      <c r="F752" s="71"/>
      <c r="G752" s="71"/>
      <c r="H752" s="71"/>
      <c r="I752" s="71"/>
      <c r="J752" s="71"/>
    </row>
    <row r="753">
      <c r="E753" s="97"/>
      <c r="F753" s="71"/>
      <c r="G753" s="71"/>
      <c r="H753" s="71"/>
      <c r="I753" s="71"/>
      <c r="J753" s="71"/>
    </row>
    <row r="754">
      <c r="E754" s="97"/>
      <c r="F754" s="71"/>
      <c r="G754" s="71"/>
      <c r="H754" s="71"/>
      <c r="I754" s="71"/>
      <c r="J754" s="71"/>
    </row>
    <row r="755">
      <c r="E755" s="97"/>
      <c r="F755" s="71"/>
      <c r="G755" s="71"/>
      <c r="H755" s="71"/>
      <c r="I755" s="71"/>
      <c r="J755" s="71"/>
    </row>
    <row r="756">
      <c r="E756" s="97"/>
      <c r="F756" s="71"/>
      <c r="G756" s="71"/>
      <c r="H756" s="71"/>
      <c r="I756" s="71"/>
      <c r="J756" s="71"/>
    </row>
    <row r="757">
      <c r="E757" s="97"/>
      <c r="F757" s="71"/>
      <c r="G757" s="71"/>
      <c r="H757" s="71"/>
      <c r="I757" s="71"/>
      <c r="J757" s="71"/>
    </row>
    <row r="758">
      <c r="E758" s="97"/>
      <c r="F758" s="71"/>
      <c r="G758" s="71"/>
      <c r="H758" s="71"/>
      <c r="I758" s="71"/>
      <c r="J758" s="71"/>
    </row>
    <row r="759">
      <c r="E759" s="97"/>
      <c r="F759" s="71"/>
      <c r="G759" s="71"/>
      <c r="H759" s="71"/>
      <c r="I759" s="71"/>
      <c r="J759" s="71"/>
    </row>
    <row r="760">
      <c r="E760" s="97"/>
      <c r="F760" s="71"/>
      <c r="G760" s="71"/>
      <c r="H760" s="71"/>
      <c r="I760" s="71"/>
      <c r="J760" s="71"/>
    </row>
    <row r="761">
      <c r="E761" s="97"/>
      <c r="F761" s="71"/>
      <c r="G761" s="71"/>
      <c r="H761" s="71"/>
      <c r="I761" s="71"/>
      <c r="J761" s="71"/>
    </row>
    <row r="762">
      <c r="E762" s="97"/>
      <c r="F762" s="71"/>
      <c r="G762" s="71"/>
      <c r="H762" s="71"/>
      <c r="I762" s="71"/>
      <c r="J762" s="71"/>
    </row>
    <row r="763">
      <c r="E763" s="97"/>
      <c r="F763" s="71"/>
      <c r="G763" s="71"/>
      <c r="H763" s="71"/>
      <c r="I763" s="71"/>
      <c r="J763" s="71"/>
    </row>
    <row r="764">
      <c r="E764" s="97"/>
      <c r="F764" s="71"/>
      <c r="G764" s="71"/>
      <c r="H764" s="71"/>
      <c r="I764" s="71"/>
      <c r="J764" s="71"/>
    </row>
    <row r="765">
      <c r="E765" s="97"/>
      <c r="F765" s="71"/>
      <c r="G765" s="71"/>
      <c r="H765" s="71"/>
      <c r="I765" s="71"/>
      <c r="J765" s="71"/>
    </row>
    <row r="766">
      <c r="E766" s="97"/>
      <c r="F766" s="71"/>
      <c r="G766" s="71"/>
      <c r="H766" s="71"/>
      <c r="I766" s="71"/>
      <c r="J766" s="71"/>
    </row>
    <row r="767">
      <c r="E767" s="97"/>
      <c r="F767" s="71"/>
      <c r="G767" s="71"/>
      <c r="H767" s="71"/>
      <c r="I767" s="71"/>
      <c r="J767" s="71"/>
    </row>
    <row r="768">
      <c r="E768" s="97"/>
      <c r="F768" s="71"/>
      <c r="G768" s="71"/>
      <c r="H768" s="71"/>
      <c r="I768" s="71"/>
      <c r="J768" s="71"/>
    </row>
    <row r="769">
      <c r="E769" s="97"/>
      <c r="F769" s="71"/>
      <c r="G769" s="71"/>
      <c r="H769" s="71"/>
      <c r="I769" s="71"/>
      <c r="J769" s="71"/>
    </row>
    <row r="770">
      <c r="E770" s="97"/>
      <c r="F770" s="71"/>
      <c r="G770" s="71"/>
      <c r="H770" s="71"/>
      <c r="I770" s="71"/>
      <c r="J770" s="71"/>
    </row>
    <row r="771">
      <c r="E771" s="97"/>
      <c r="F771" s="71"/>
      <c r="G771" s="71"/>
      <c r="H771" s="71"/>
      <c r="I771" s="71"/>
      <c r="J771" s="71"/>
    </row>
    <row r="772">
      <c r="E772" s="97"/>
      <c r="F772" s="71"/>
      <c r="G772" s="71"/>
      <c r="H772" s="71"/>
      <c r="I772" s="71"/>
      <c r="J772" s="71"/>
    </row>
    <row r="773">
      <c r="E773" s="97"/>
      <c r="F773" s="71"/>
      <c r="G773" s="71"/>
      <c r="H773" s="71"/>
      <c r="I773" s="71"/>
      <c r="J773" s="71"/>
    </row>
    <row r="774">
      <c r="E774" s="97"/>
      <c r="F774" s="71"/>
      <c r="G774" s="71"/>
      <c r="H774" s="71"/>
      <c r="I774" s="71"/>
      <c r="J774" s="71"/>
    </row>
    <row r="775">
      <c r="E775" s="97"/>
      <c r="F775" s="71"/>
      <c r="G775" s="71"/>
      <c r="H775" s="71"/>
      <c r="I775" s="71"/>
      <c r="J775" s="71"/>
    </row>
    <row r="776">
      <c r="E776" s="97"/>
      <c r="F776" s="71"/>
      <c r="G776" s="71"/>
      <c r="H776" s="71"/>
      <c r="I776" s="71"/>
      <c r="J776" s="71"/>
    </row>
    <row r="777">
      <c r="E777" s="97"/>
      <c r="F777" s="71"/>
      <c r="G777" s="71"/>
      <c r="H777" s="71"/>
      <c r="I777" s="71"/>
      <c r="J777" s="71"/>
    </row>
    <row r="778">
      <c r="E778" s="97"/>
      <c r="F778" s="71"/>
      <c r="G778" s="71"/>
      <c r="H778" s="71"/>
      <c r="I778" s="71"/>
      <c r="J778" s="71"/>
    </row>
    <row r="779">
      <c r="E779" s="97"/>
      <c r="F779" s="71"/>
      <c r="G779" s="71"/>
      <c r="H779" s="71"/>
      <c r="I779" s="71"/>
      <c r="J779" s="71"/>
    </row>
    <row r="780">
      <c r="E780" s="97"/>
      <c r="F780" s="71"/>
      <c r="G780" s="71"/>
      <c r="H780" s="71"/>
      <c r="I780" s="71"/>
      <c r="J780" s="71"/>
    </row>
    <row r="781">
      <c r="E781" s="97"/>
      <c r="F781" s="71"/>
      <c r="G781" s="71"/>
      <c r="H781" s="71"/>
      <c r="I781" s="71"/>
      <c r="J781" s="71"/>
    </row>
    <row r="782">
      <c r="E782" s="97"/>
      <c r="F782" s="71"/>
      <c r="G782" s="71"/>
      <c r="H782" s="71"/>
      <c r="I782" s="71"/>
      <c r="J782" s="71"/>
    </row>
    <row r="783">
      <c r="E783" s="97"/>
      <c r="F783" s="71"/>
      <c r="G783" s="71"/>
      <c r="H783" s="71"/>
      <c r="I783" s="71"/>
      <c r="J783" s="71"/>
    </row>
    <row r="784">
      <c r="E784" s="97"/>
      <c r="F784" s="71"/>
      <c r="G784" s="71"/>
      <c r="H784" s="71"/>
      <c r="I784" s="71"/>
      <c r="J784" s="71"/>
    </row>
    <row r="785">
      <c r="E785" s="97"/>
      <c r="F785" s="71"/>
      <c r="G785" s="71"/>
      <c r="H785" s="71"/>
      <c r="I785" s="71"/>
      <c r="J785" s="71"/>
    </row>
    <row r="786">
      <c r="E786" s="97"/>
      <c r="F786" s="71"/>
      <c r="G786" s="71"/>
      <c r="H786" s="71"/>
      <c r="I786" s="71"/>
      <c r="J786" s="71"/>
    </row>
    <row r="787">
      <c r="E787" s="97"/>
      <c r="F787" s="71"/>
      <c r="G787" s="71"/>
      <c r="H787" s="71"/>
      <c r="I787" s="71"/>
      <c r="J787" s="71"/>
    </row>
    <row r="788">
      <c r="E788" s="97"/>
      <c r="F788" s="71"/>
      <c r="G788" s="71"/>
      <c r="H788" s="71"/>
      <c r="I788" s="71"/>
      <c r="J788" s="71"/>
    </row>
    <row r="789">
      <c r="E789" s="97"/>
      <c r="F789" s="71"/>
      <c r="G789" s="71"/>
      <c r="H789" s="71"/>
      <c r="I789" s="71"/>
      <c r="J789" s="71"/>
    </row>
    <row r="790">
      <c r="E790" s="97"/>
      <c r="F790" s="71"/>
      <c r="G790" s="71"/>
      <c r="H790" s="71"/>
      <c r="I790" s="71"/>
      <c r="J790" s="71"/>
    </row>
    <row r="791">
      <c r="E791" s="97"/>
      <c r="F791" s="71"/>
      <c r="G791" s="71"/>
      <c r="H791" s="71"/>
      <c r="I791" s="71"/>
      <c r="J791" s="71"/>
    </row>
    <row r="792">
      <c r="E792" s="97"/>
      <c r="F792" s="71"/>
      <c r="G792" s="71"/>
      <c r="H792" s="71"/>
      <c r="I792" s="71"/>
      <c r="J792" s="71"/>
    </row>
    <row r="793">
      <c r="E793" s="97"/>
      <c r="F793" s="71"/>
      <c r="G793" s="71"/>
      <c r="H793" s="71"/>
      <c r="I793" s="71"/>
      <c r="J793" s="71"/>
    </row>
    <row r="794">
      <c r="E794" s="97"/>
      <c r="F794" s="71"/>
      <c r="G794" s="71"/>
      <c r="H794" s="71"/>
      <c r="I794" s="71"/>
      <c r="J794" s="71"/>
    </row>
    <row r="795">
      <c r="E795" s="97"/>
      <c r="F795" s="71"/>
      <c r="G795" s="71"/>
      <c r="H795" s="71"/>
      <c r="I795" s="71"/>
      <c r="J795" s="71"/>
    </row>
    <row r="796">
      <c r="E796" s="97"/>
      <c r="F796" s="71"/>
      <c r="G796" s="71"/>
      <c r="H796" s="71"/>
      <c r="I796" s="71"/>
      <c r="J796" s="71"/>
    </row>
    <row r="797">
      <c r="E797" s="97"/>
      <c r="F797" s="71"/>
      <c r="G797" s="71"/>
      <c r="H797" s="71"/>
      <c r="I797" s="71"/>
      <c r="J797" s="71"/>
    </row>
    <row r="798">
      <c r="E798" s="97"/>
      <c r="F798" s="71"/>
      <c r="G798" s="71"/>
      <c r="H798" s="71"/>
      <c r="I798" s="71"/>
      <c r="J798" s="71"/>
    </row>
    <row r="799">
      <c r="E799" s="97"/>
      <c r="F799" s="71"/>
      <c r="G799" s="71"/>
      <c r="H799" s="71"/>
      <c r="I799" s="71"/>
      <c r="J799" s="71"/>
    </row>
    <row r="800">
      <c r="E800" s="97"/>
      <c r="F800" s="71"/>
      <c r="G800" s="71"/>
      <c r="H800" s="71"/>
      <c r="I800" s="71"/>
      <c r="J800" s="71"/>
    </row>
    <row r="801">
      <c r="E801" s="97"/>
      <c r="F801" s="71"/>
      <c r="G801" s="71"/>
      <c r="H801" s="71"/>
      <c r="I801" s="71"/>
      <c r="J801" s="71"/>
    </row>
    <row r="802">
      <c r="E802" s="97"/>
      <c r="F802" s="71"/>
      <c r="G802" s="71"/>
      <c r="H802" s="71"/>
      <c r="I802" s="71"/>
      <c r="J802" s="71"/>
    </row>
    <row r="803">
      <c r="E803" s="97"/>
      <c r="F803" s="71"/>
      <c r="G803" s="71"/>
      <c r="H803" s="71"/>
      <c r="I803" s="71"/>
      <c r="J803" s="71"/>
    </row>
    <row r="804">
      <c r="E804" s="97"/>
      <c r="F804" s="71"/>
      <c r="G804" s="71"/>
      <c r="H804" s="71"/>
      <c r="I804" s="71"/>
      <c r="J804" s="71"/>
    </row>
    <row r="805">
      <c r="E805" s="97"/>
      <c r="F805" s="71"/>
      <c r="G805" s="71"/>
      <c r="H805" s="71"/>
      <c r="I805" s="71"/>
      <c r="J805" s="71"/>
    </row>
    <row r="806">
      <c r="E806" s="97"/>
      <c r="F806" s="71"/>
      <c r="G806" s="71"/>
      <c r="H806" s="71"/>
      <c r="I806" s="71"/>
      <c r="J806" s="71"/>
    </row>
    <row r="807">
      <c r="E807" s="97"/>
      <c r="F807" s="71"/>
      <c r="G807" s="71"/>
      <c r="H807" s="71"/>
      <c r="I807" s="71"/>
      <c r="J807" s="71"/>
    </row>
    <row r="808">
      <c r="E808" s="97"/>
      <c r="F808" s="71"/>
      <c r="G808" s="71"/>
      <c r="H808" s="71"/>
      <c r="I808" s="71"/>
      <c r="J808" s="71"/>
    </row>
    <row r="809">
      <c r="E809" s="97"/>
      <c r="F809" s="71"/>
      <c r="G809" s="71"/>
      <c r="H809" s="71"/>
      <c r="I809" s="71"/>
      <c r="J809" s="71"/>
    </row>
    <row r="810">
      <c r="E810" s="97"/>
      <c r="F810" s="71"/>
      <c r="G810" s="71"/>
      <c r="H810" s="71"/>
      <c r="I810" s="71"/>
      <c r="J810" s="71"/>
    </row>
    <row r="811">
      <c r="E811" s="97"/>
      <c r="F811" s="71"/>
      <c r="G811" s="71"/>
      <c r="H811" s="71"/>
      <c r="I811" s="71"/>
      <c r="J811" s="71"/>
    </row>
    <row r="812">
      <c r="E812" s="97"/>
      <c r="F812" s="71"/>
      <c r="G812" s="71"/>
      <c r="H812" s="71"/>
      <c r="I812" s="71"/>
      <c r="J812" s="71"/>
    </row>
    <row r="813">
      <c r="E813" s="97"/>
      <c r="F813" s="71"/>
      <c r="G813" s="71"/>
      <c r="H813" s="71"/>
      <c r="I813" s="71"/>
      <c r="J813" s="71"/>
    </row>
    <row r="814">
      <c r="E814" s="97"/>
      <c r="F814" s="71"/>
      <c r="G814" s="71"/>
      <c r="H814" s="71"/>
      <c r="I814" s="71"/>
      <c r="J814" s="71"/>
    </row>
    <row r="815">
      <c r="E815" s="97"/>
      <c r="F815" s="71"/>
      <c r="G815" s="71"/>
      <c r="H815" s="71"/>
      <c r="I815" s="71"/>
      <c r="J815" s="71"/>
    </row>
    <row r="816">
      <c r="E816" s="97"/>
      <c r="F816" s="71"/>
      <c r="G816" s="71"/>
      <c r="H816" s="71"/>
      <c r="I816" s="71"/>
      <c r="J816" s="71"/>
    </row>
    <row r="817">
      <c r="E817" s="97"/>
      <c r="F817" s="71"/>
      <c r="G817" s="71"/>
      <c r="H817" s="71"/>
      <c r="I817" s="71"/>
      <c r="J817" s="71"/>
    </row>
    <row r="818">
      <c r="E818" s="97"/>
      <c r="F818" s="71"/>
      <c r="G818" s="71"/>
      <c r="H818" s="71"/>
      <c r="I818" s="71"/>
      <c r="J818" s="71"/>
    </row>
    <row r="819">
      <c r="E819" s="97"/>
      <c r="F819" s="71"/>
      <c r="G819" s="71"/>
      <c r="H819" s="71"/>
      <c r="I819" s="71"/>
      <c r="J819" s="71"/>
    </row>
    <row r="820">
      <c r="E820" s="97"/>
      <c r="F820" s="71"/>
      <c r="G820" s="71"/>
      <c r="H820" s="71"/>
      <c r="I820" s="71"/>
      <c r="J820" s="71"/>
    </row>
    <row r="821">
      <c r="E821" s="97"/>
      <c r="F821" s="71"/>
      <c r="G821" s="71"/>
      <c r="H821" s="71"/>
      <c r="I821" s="71"/>
      <c r="J821" s="71"/>
    </row>
    <row r="822">
      <c r="E822" s="97"/>
      <c r="F822" s="71"/>
      <c r="G822" s="71"/>
      <c r="H822" s="71"/>
      <c r="I822" s="71"/>
      <c r="J822" s="71"/>
    </row>
    <row r="823">
      <c r="E823" s="97"/>
      <c r="F823" s="71"/>
      <c r="G823" s="71"/>
      <c r="H823" s="71"/>
      <c r="I823" s="71"/>
      <c r="J823" s="71"/>
    </row>
    <row r="824">
      <c r="E824" s="97"/>
      <c r="F824" s="71"/>
      <c r="G824" s="71"/>
      <c r="H824" s="71"/>
      <c r="I824" s="71"/>
      <c r="J824" s="71"/>
    </row>
    <row r="825">
      <c r="E825" s="97"/>
      <c r="F825" s="71"/>
      <c r="G825" s="71"/>
      <c r="H825" s="71"/>
      <c r="I825" s="71"/>
      <c r="J825" s="71"/>
    </row>
    <row r="826">
      <c r="E826" s="97"/>
      <c r="F826" s="71"/>
      <c r="G826" s="71"/>
      <c r="H826" s="71"/>
      <c r="I826" s="71"/>
      <c r="J826" s="71"/>
    </row>
    <row r="827">
      <c r="E827" s="97"/>
      <c r="F827" s="71"/>
      <c r="G827" s="71"/>
      <c r="H827" s="71"/>
      <c r="I827" s="71"/>
      <c r="J827" s="71"/>
    </row>
    <row r="828">
      <c r="E828" s="97"/>
      <c r="F828" s="71"/>
      <c r="G828" s="71"/>
      <c r="H828" s="71"/>
      <c r="I828" s="71"/>
      <c r="J828" s="71"/>
    </row>
    <row r="829">
      <c r="E829" s="97"/>
      <c r="F829" s="71"/>
      <c r="G829" s="71"/>
      <c r="H829" s="71"/>
      <c r="I829" s="71"/>
      <c r="J829" s="71"/>
    </row>
    <row r="830">
      <c r="E830" s="97"/>
      <c r="F830" s="71"/>
      <c r="G830" s="71"/>
      <c r="H830" s="71"/>
      <c r="I830" s="71"/>
      <c r="J830" s="71"/>
    </row>
    <row r="831">
      <c r="E831" s="97"/>
      <c r="F831" s="71"/>
      <c r="G831" s="71"/>
      <c r="H831" s="71"/>
      <c r="I831" s="71"/>
      <c r="J831" s="71"/>
    </row>
    <row r="832">
      <c r="E832" s="97"/>
      <c r="F832" s="71"/>
      <c r="G832" s="71"/>
      <c r="H832" s="71"/>
      <c r="I832" s="71"/>
      <c r="J832" s="71"/>
    </row>
    <row r="833">
      <c r="E833" s="97"/>
      <c r="F833" s="71"/>
      <c r="G833" s="71"/>
      <c r="H833" s="71"/>
      <c r="I833" s="71"/>
      <c r="J833" s="71"/>
    </row>
    <row r="834">
      <c r="E834" s="97"/>
      <c r="F834" s="71"/>
      <c r="G834" s="71"/>
      <c r="H834" s="71"/>
      <c r="I834" s="71"/>
      <c r="J834" s="71"/>
    </row>
    <row r="835">
      <c r="E835" s="97"/>
      <c r="F835" s="71"/>
      <c r="G835" s="71"/>
      <c r="H835" s="71"/>
      <c r="I835" s="71"/>
      <c r="J835" s="71"/>
    </row>
    <row r="836">
      <c r="E836" s="97"/>
      <c r="F836" s="71"/>
      <c r="G836" s="71"/>
      <c r="H836" s="71"/>
      <c r="I836" s="71"/>
      <c r="J836" s="71"/>
    </row>
    <row r="837">
      <c r="E837" s="97"/>
      <c r="F837" s="71"/>
      <c r="G837" s="71"/>
      <c r="H837" s="71"/>
      <c r="I837" s="71"/>
      <c r="J837" s="71"/>
    </row>
    <row r="838">
      <c r="E838" s="97"/>
      <c r="F838" s="71"/>
      <c r="G838" s="71"/>
      <c r="H838" s="71"/>
      <c r="I838" s="71"/>
      <c r="J838" s="71"/>
    </row>
    <row r="839">
      <c r="E839" s="97"/>
      <c r="F839" s="71"/>
      <c r="G839" s="71"/>
      <c r="H839" s="71"/>
      <c r="I839" s="71"/>
      <c r="J839" s="71"/>
    </row>
    <row r="840">
      <c r="E840" s="97"/>
      <c r="F840" s="71"/>
      <c r="G840" s="71"/>
      <c r="H840" s="71"/>
      <c r="I840" s="71"/>
      <c r="J840" s="71"/>
    </row>
    <row r="841">
      <c r="E841" s="97"/>
      <c r="F841" s="71"/>
      <c r="G841" s="71"/>
      <c r="H841" s="71"/>
      <c r="I841" s="71"/>
      <c r="J841" s="71"/>
    </row>
    <row r="842">
      <c r="E842" s="97"/>
      <c r="F842" s="71"/>
      <c r="G842" s="71"/>
      <c r="H842" s="71"/>
      <c r="I842" s="71"/>
      <c r="J842" s="71"/>
    </row>
    <row r="843">
      <c r="E843" s="97"/>
      <c r="F843" s="71"/>
      <c r="G843" s="71"/>
      <c r="H843" s="71"/>
      <c r="I843" s="71"/>
      <c r="J843" s="71"/>
    </row>
    <row r="844">
      <c r="E844" s="97"/>
      <c r="F844" s="71"/>
      <c r="G844" s="71"/>
      <c r="H844" s="71"/>
      <c r="I844" s="71"/>
      <c r="J844" s="71"/>
    </row>
    <row r="845">
      <c r="E845" s="97"/>
      <c r="F845" s="71"/>
      <c r="G845" s="71"/>
      <c r="H845" s="71"/>
      <c r="I845" s="71"/>
      <c r="J845" s="71"/>
    </row>
    <row r="846">
      <c r="E846" s="97"/>
      <c r="F846" s="71"/>
      <c r="G846" s="71"/>
      <c r="H846" s="71"/>
      <c r="I846" s="71"/>
      <c r="J846" s="71"/>
    </row>
    <row r="847">
      <c r="E847" s="97"/>
      <c r="F847" s="71"/>
      <c r="G847" s="71"/>
      <c r="H847" s="71"/>
      <c r="I847" s="71"/>
      <c r="J847" s="71"/>
    </row>
    <row r="848">
      <c r="E848" s="97"/>
      <c r="F848" s="71"/>
      <c r="G848" s="71"/>
      <c r="H848" s="71"/>
      <c r="I848" s="71"/>
      <c r="J848" s="71"/>
    </row>
    <row r="849">
      <c r="E849" s="97"/>
      <c r="F849" s="71"/>
      <c r="G849" s="71"/>
      <c r="H849" s="71"/>
      <c r="I849" s="71"/>
      <c r="J849" s="71"/>
    </row>
    <row r="850">
      <c r="E850" s="97"/>
      <c r="F850" s="71"/>
      <c r="G850" s="71"/>
      <c r="H850" s="71"/>
      <c r="I850" s="71"/>
      <c r="J850" s="71"/>
    </row>
    <row r="851">
      <c r="E851" s="97"/>
      <c r="F851" s="71"/>
      <c r="G851" s="71"/>
      <c r="H851" s="71"/>
      <c r="I851" s="71"/>
      <c r="J851" s="71"/>
    </row>
    <row r="852">
      <c r="E852" s="97"/>
      <c r="F852" s="71"/>
      <c r="G852" s="71"/>
      <c r="H852" s="71"/>
      <c r="I852" s="71"/>
      <c r="J852" s="71"/>
    </row>
    <row r="853">
      <c r="E853" s="97"/>
      <c r="F853" s="71"/>
      <c r="G853" s="71"/>
      <c r="H853" s="71"/>
      <c r="I853" s="71"/>
      <c r="J853" s="71"/>
    </row>
    <row r="854">
      <c r="E854" s="97"/>
      <c r="F854" s="71"/>
      <c r="G854" s="71"/>
      <c r="H854" s="71"/>
      <c r="I854" s="71"/>
      <c r="J854" s="71"/>
    </row>
    <row r="855">
      <c r="E855" s="97"/>
      <c r="F855" s="71"/>
      <c r="G855" s="71"/>
      <c r="H855" s="71"/>
      <c r="I855" s="71"/>
      <c r="J855" s="71"/>
    </row>
    <row r="856">
      <c r="E856" s="97"/>
      <c r="F856" s="71"/>
      <c r="G856" s="71"/>
      <c r="H856" s="71"/>
      <c r="I856" s="71"/>
      <c r="J856" s="71"/>
    </row>
    <row r="857">
      <c r="E857" s="97"/>
      <c r="F857" s="71"/>
      <c r="G857" s="71"/>
      <c r="H857" s="71"/>
      <c r="I857" s="71"/>
      <c r="J857" s="71"/>
    </row>
    <row r="858">
      <c r="E858" s="97"/>
      <c r="F858" s="71"/>
      <c r="G858" s="71"/>
      <c r="H858" s="71"/>
      <c r="I858" s="71"/>
      <c r="J858" s="71"/>
    </row>
    <row r="859">
      <c r="E859" s="97"/>
      <c r="F859" s="71"/>
      <c r="G859" s="71"/>
      <c r="H859" s="71"/>
      <c r="I859" s="71"/>
      <c r="J859" s="71"/>
    </row>
    <row r="860">
      <c r="E860" s="97"/>
      <c r="F860" s="71"/>
      <c r="G860" s="71"/>
      <c r="H860" s="71"/>
      <c r="I860" s="71"/>
      <c r="J860" s="71"/>
    </row>
    <row r="861">
      <c r="E861" s="97"/>
      <c r="F861" s="71"/>
      <c r="G861" s="71"/>
      <c r="H861" s="71"/>
      <c r="I861" s="71"/>
      <c r="J861" s="71"/>
    </row>
    <row r="862">
      <c r="E862" s="97"/>
      <c r="F862" s="71"/>
      <c r="G862" s="71"/>
      <c r="H862" s="71"/>
      <c r="I862" s="71"/>
      <c r="J862" s="71"/>
    </row>
    <row r="863">
      <c r="E863" s="97"/>
      <c r="F863" s="71"/>
      <c r="G863" s="71"/>
      <c r="H863" s="71"/>
      <c r="I863" s="71"/>
      <c r="J863" s="71"/>
    </row>
    <row r="864">
      <c r="E864" s="97"/>
      <c r="F864" s="71"/>
      <c r="G864" s="71"/>
      <c r="H864" s="71"/>
      <c r="I864" s="71"/>
      <c r="J864" s="71"/>
    </row>
    <row r="865">
      <c r="E865" s="97"/>
      <c r="F865" s="71"/>
      <c r="G865" s="71"/>
      <c r="H865" s="71"/>
      <c r="I865" s="71"/>
      <c r="J865" s="71"/>
    </row>
    <row r="866">
      <c r="E866" s="97"/>
      <c r="F866" s="71"/>
      <c r="G866" s="71"/>
      <c r="H866" s="71"/>
      <c r="I866" s="71"/>
      <c r="J866" s="71"/>
    </row>
    <row r="867">
      <c r="E867" s="97"/>
      <c r="F867" s="71"/>
      <c r="G867" s="71"/>
      <c r="H867" s="71"/>
      <c r="I867" s="71"/>
      <c r="J867" s="71"/>
    </row>
    <row r="868">
      <c r="E868" s="97"/>
      <c r="F868" s="71"/>
      <c r="G868" s="71"/>
      <c r="H868" s="71"/>
      <c r="I868" s="71"/>
      <c r="J868" s="71"/>
    </row>
    <row r="869">
      <c r="E869" s="97"/>
      <c r="F869" s="71"/>
      <c r="G869" s="71"/>
      <c r="H869" s="71"/>
      <c r="I869" s="71"/>
      <c r="J869" s="71"/>
    </row>
    <row r="870">
      <c r="E870" s="97"/>
      <c r="F870" s="71"/>
      <c r="G870" s="71"/>
      <c r="H870" s="71"/>
      <c r="I870" s="71"/>
      <c r="J870" s="71"/>
    </row>
    <row r="871">
      <c r="E871" s="97"/>
      <c r="F871" s="71"/>
      <c r="G871" s="71"/>
      <c r="H871" s="71"/>
      <c r="I871" s="71"/>
      <c r="J871" s="71"/>
    </row>
    <row r="872">
      <c r="E872" s="97"/>
      <c r="F872" s="71"/>
      <c r="G872" s="71"/>
      <c r="H872" s="71"/>
      <c r="I872" s="71"/>
      <c r="J872" s="71"/>
    </row>
    <row r="873">
      <c r="E873" s="97"/>
      <c r="F873" s="71"/>
      <c r="G873" s="71"/>
      <c r="H873" s="71"/>
      <c r="I873" s="71"/>
      <c r="J873" s="71"/>
    </row>
    <row r="874">
      <c r="E874" s="97"/>
      <c r="F874" s="71"/>
      <c r="G874" s="71"/>
      <c r="H874" s="71"/>
      <c r="I874" s="71"/>
      <c r="J874" s="71"/>
    </row>
    <row r="875">
      <c r="E875" s="97"/>
      <c r="F875" s="71"/>
      <c r="G875" s="71"/>
      <c r="H875" s="71"/>
      <c r="I875" s="71"/>
      <c r="J875" s="71"/>
    </row>
    <row r="876">
      <c r="E876" s="97"/>
      <c r="F876" s="71"/>
      <c r="G876" s="71"/>
      <c r="H876" s="71"/>
      <c r="I876" s="71"/>
      <c r="J876" s="71"/>
    </row>
    <row r="877">
      <c r="E877" s="97"/>
      <c r="F877" s="71"/>
      <c r="G877" s="71"/>
      <c r="H877" s="71"/>
      <c r="I877" s="71"/>
      <c r="J877" s="71"/>
    </row>
    <row r="878">
      <c r="E878" s="97"/>
      <c r="F878" s="71"/>
      <c r="G878" s="71"/>
      <c r="H878" s="71"/>
      <c r="I878" s="71"/>
      <c r="J878" s="71"/>
    </row>
    <row r="879">
      <c r="E879" s="97"/>
      <c r="F879" s="71"/>
      <c r="G879" s="71"/>
      <c r="H879" s="71"/>
      <c r="I879" s="71"/>
      <c r="J879" s="71"/>
    </row>
    <row r="880">
      <c r="E880" s="97"/>
      <c r="F880" s="71"/>
      <c r="G880" s="71"/>
      <c r="H880" s="71"/>
      <c r="I880" s="71"/>
      <c r="J880" s="71"/>
    </row>
    <row r="881">
      <c r="E881" s="97"/>
      <c r="F881" s="71"/>
      <c r="G881" s="71"/>
      <c r="H881" s="71"/>
      <c r="I881" s="71"/>
      <c r="J881" s="71"/>
    </row>
    <row r="882">
      <c r="E882" s="97"/>
      <c r="F882" s="71"/>
      <c r="G882" s="71"/>
      <c r="H882" s="71"/>
      <c r="I882" s="71"/>
      <c r="J882" s="71"/>
    </row>
    <row r="883">
      <c r="E883" s="97"/>
      <c r="F883" s="71"/>
      <c r="G883" s="71"/>
      <c r="H883" s="71"/>
      <c r="I883" s="71"/>
      <c r="J883" s="71"/>
    </row>
    <row r="884">
      <c r="E884" s="97"/>
      <c r="F884" s="71"/>
      <c r="G884" s="71"/>
      <c r="H884" s="71"/>
      <c r="I884" s="71"/>
      <c r="J884" s="71"/>
    </row>
    <row r="885">
      <c r="E885" s="97"/>
      <c r="F885" s="71"/>
      <c r="G885" s="71"/>
      <c r="H885" s="71"/>
      <c r="I885" s="71"/>
      <c r="J885" s="71"/>
    </row>
    <row r="886">
      <c r="E886" s="97"/>
      <c r="F886" s="71"/>
      <c r="G886" s="71"/>
      <c r="H886" s="71"/>
      <c r="I886" s="71"/>
      <c r="J886" s="71"/>
    </row>
    <row r="887">
      <c r="E887" s="97"/>
      <c r="F887" s="71"/>
      <c r="G887" s="71"/>
      <c r="H887" s="71"/>
      <c r="I887" s="71"/>
      <c r="J887" s="71"/>
    </row>
    <row r="888">
      <c r="E888" s="97"/>
      <c r="F888" s="71"/>
      <c r="G888" s="71"/>
      <c r="H888" s="71"/>
      <c r="I888" s="71"/>
      <c r="J888" s="71"/>
    </row>
    <row r="889">
      <c r="E889" s="97"/>
      <c r="F889" s="71"/>
      <c r="G889" s="71"/>
      <c r="H889" s="71"/>
      <c r="I889" s="71"/>
      <c r="J889" s="71"/>
    </row>
    <row r="890">
      <c r="E890" s="97"/>
      <c r="F890" s="71"/>
      <c r="G890" s="71"/>
      <c r="H890" s="71"/>
      <c r="I890" s="71"/>
      <c r="J890" s="71"/>
    </row>
    <row r="891">
      <c r="E891" s="97"/>
      <c r="F891" s="71"/>
      <c r="G891" s="71"/>
      <c r="H891" s="71"/>
      <c r="I891" s="71"/>
      <c r="J891" s="71"/>
    </row>
    <row r="892">
      <c r="E892" s="97"/>
      <c r="F892" s="71"/>
      <c r="G892" s="71"/>
      <c r="H892" s="71"/>
      <c r="I892" s="71"/>
      <c r="J892" s="71"/>
    </row>
    <row r="893">
      <c r="E893" s="97"/>
      <c r="F893" s="71"/>
      <c r="G893" s="71"/>
      <c r="H893" s="71"/>
      <c r="I893" s="71"/>
      <c r="J893" s="71"/>
    </row>
    <row r="894">
      <c r="E894" s="97"/>
      <c r="F894" s="71"/>
      <c r="G894" s="71"/>
      <c r="H894" s="71"/>
      <c r="I894" s="71"/>
      <c r="J894" s="71"/>
    </row>
    <row r="895">
      <c r="E895" s="97"/>
      <c r="F895" s="71"/>
      <c r="G895" s="71"/>
      <c r="H895" s="71"/>
      <c r="I895" s="71"/>
      <c r="J895" s="71"/>
    </row>
    <row r="896">
      <c r="E896" s="97"/>
      <c r="F896" s="71"/>
      <c r="G896" s="71"/>
      <c r="H896" s="71"/>
      <c r="I896" s="71"/>
      <c r="J896" s="71"/>
    </row>
    <row r="897">
      <c r="E897" s="97"/>
      <c r="F897" s="71"/>
      <c r="G897" s="71"/>
      <c r="H897" s="71"/>
      <c r="I897" s="71"/>
      <c r="J897" s="71"/>
    </row>
    <row r="898">
      <c r="E898" s="97"/>
      <c r="F898" s="71"/>
      <c r="G898" s="71"/>
      <c r="H898" s="71"/>
      <c r="I898" s="71"/>
      <c r="J898" s="71"/>
    </row>
    <row r="899">
      <c r="E899" s="97"/>
      <c r="F899" s="71"/>
      <c r="G899" s="71"/>
      <c r="H899" s="71"/>
      <c r="I899" s="71"/>
      <c r="J899" s="71"/>
    </row>
    <row r="900">
      <c r="E900" s="97"/>
      <c r="F900" s="71"/>
      <c r="G900" s="71"/>
      <c r="H900" s="71"/>
      <c r="I900" s="71"/>
      <c r="J900" s="71"/>
    </row>
    <row r="901">
      <c r="E901" s="97"/>
      <c r="F901" s="71"/>
      <c r="G901" s="71"/>
      <c r="H901" s="71"/>
      <c r="I901" s="71"/>
      <c r="J901" s="71"/>
    </row>
    <row r="902">
      <c r="E902" s="97"/>
      <c r="F902" s="71"/>
      <c r="G902" s="71"/>
      <c r="H902" s="71"/>
      <c r="I902" s="71"/>
      <c r="J902" s="71"/>
    </row>
    <row r="903">
      <c r="E903" s="97"/>
      <c r="F903" s="71"/>
      <c r="G903" s="71"/>
      <c r="H903" s="71"/>
      <c r="I903" s="71"/>
      <c r="J903" s="71"/>
    </row>
    <row r="904">
      <c r="E904" s="97"/>
      <c r="F904" s="71"/>
      <c r="G904" s="71"/>
      <c r="H904" s="71"/>
      <c r="I904" s="71"/>
      <c r="J904" s="71"/>
    </row>
    <row r="905">
      <c r="E905" s="97"/>
      <c r="F905" s="71"/>
      <c r="G905" s="71"/>
      <c r="H905" s="71"/>
      <c r="I905" s="71"/>
      <c r="J905" s="71"/>
    </row>
    <row r="906">
      <c r="E906" s="97"/>
      <c r="F906" s="71"/>
      <c r="G906" s="71"/>
      <c r="H906" s="71"/>
      <c r="I906" s="71"/>
      <c r="J906" s="71"/>
    </row>
    <row r="907">
      <c r="E907" s="97"/>
      <c r="F907" s="71"/>
      <c r="G907" s="71"/>
      <c r="H907" s="71"/>
      <c r="I907" s="71"/>
      <c r="J907" s="71"/>
    </row>
    <row r="908">
      <c r="E908" s="97"/>
      <c r="F908" s="71"/>
      <c r="G908" s="71"/>
      <c r="H908" s="71"/>
      <c r="I908" s="71"/>
      <c r="J908" s="71"/>
    </row>
    <row r="909">
      <c r="E909" s="97"/>
      <c r="F909" s="71"/>
      <c r="G909" s="71"/>
      <c r="H909" s="71"/>
      <c r="I909" s="71"/>
      <c r="J909" s="71"/>
    </row>
    <row r="910">
      <c r="E910" s="97"/>
      <c r="F910" s="71"/>
      <c r="G910" s="71"/>
      <c r="H910" s="71"/>
      <c r="I910" s="71"/>
      <c r="J910" s="71"/>
    </row>
    <row r="911">
      <c r="E911" s="97"/>
      <c r="F911" s="71"/>
      <c r="G911" s="71"/>
      <c r="H911" s="71"/>
      <c r="I911" s="71"/>
      <c r="J911" s="71"/>
    </row>
    <row r="912">
      <c r="E912" s="97"/>
      <c r="F912" s="71"/>
      <c r="G912" s="71"/>
      <c r="H912" s="71"/>
      <c r="I912" s="71"/>
      <c r="J912" s="71"/>
    </row>
    <row r="913">
      <c r="E913" s="97"/>
      <c r="F913" s="71"/>
      <c r="G913" s="71"/>
      <c r="H913" s="71"/>
      <c r="I913" s="71"/>
      <c r="J913" s="71"/>
    </row>
    <row r="914">
      <c r="E914" s="97"/>
      <c r="F914" s="71"/>
      <c r="G914" s="71"/>
      <c r="H914" s="71"/>
      <c r="I914" s="71"/>
      <c r="J914" s="71"/>
    </row>
    <row r="915">
      <c r="E915" s="97"/>
      <c r="F915" s="71"/>
      <c r="G915" s="71"/>
      <c r="H915" s="71"/>
      <c r="I915" s="71"/>
      <c r="J915" s="71"/>
    </row>
    <row r="916">
      <c r="E916" s="97"/>
      <c r="F916" s="71"/>
      <c r="G916" s="71"/>
      <c r="H916" s="71"/>
      <c r="I916" s="71"/>
      <c r="J916" s="71"/>
    </row>
    <row r="917">
      <c r="E917" s="97"/>
      <c r="F917" s="71"/>
      <c r="G917" s="71"/>
      <c r="H917" s="71"/>
      <c r="I917" s="71"/>
      <c r="J917" s="71"/>
    </row>
    <row r="918">
      <c r="E918" s="97"/>
      <c r="F918" s="71"/>
      <c r="G918" s="71"/>
      <c r="H918" s="71"/>
      <c r="I918" s="71"/>
      <c r="J918" s="71"/>
    </row>
    <row r="919">
      <c r="E919" s="97"/>
      <c r="F919" s="71"/>
      <c r="G919" s="71"/>
      <c r="H919" s="71"/>
      <c r="I919" s="71"/>
      <c r="J919" s="71"/>
    </row>
    <row r="920">
      <c r="E920" s="97"/>
      <c r="F920" s="71"/>
      <c r="G920" s="71"/>
      <c r="H920" s="71"/>
      <c r="I920" s="71"/>
      <c r="J920" s="71"/>
    </row>
    <row r="921">
      <c r="E921" s="97"/>
      <c r="F921" s="71"/>
      <c r="G921" s="71"/>
      <c r="H921" s="71"/>
      <c r="I921" s="71"/>
      <c r="J921" s="71"/>
    </row>
    <row r="922">
      <c r="E922" s="97"/>
      <c r="F922" s="71"/>
      <c r="G922" s="71"/>
      <c r="H922" s="71"/>
      <c r="I922" s="71"/>
      <c r="J922" s="71"/>
    </row>
    <row r="923">
      <c r="E923" s="97"/>
      <c r="F923" s="71"/>
      <c r="G923" s="71"/>
      <c r="H923" s="71"/>
      <c r="I923" s="71"/>
      <c r="J923" s="71"/>
    </row>
    <row r="924">
      <c r="E924" s="97"/>
      <c r="F924" s="71"/>
      <c r="G924" s="71"/>
      <c r="H924" s="71"/>
      <c r="I924" s="71"/>
      <c r="J924" s="71"/>
    </row>
    <row r="925">
      <c r="E925" s="97"/>
      <c r="F925" s="71"/>
      <c r="G925" s="71"/>
      <c r="H925" s="71"/>
      <c r="I925" s="71"/>
      <c r="J925" s="71"/>
    </row>
    <row r="926">
      <c r="E926" s="97"/>
      <c r="F926" s="71"/>
      <c r="G926" s="71"/>
      <c r="H926" s="71"/>
      <c r="I926" s="71"/>
      <c r="J926" s="71"/>
    </row>
    <row r="927">
      <c r="E927" s="97"/>
      <c r="F927" s="71"/>
      <c r="G927" s="71"/>
      <c r="H927" s="71"/>
      <c r="I927" s="71"/>
      <c r="J927" s="71"/>
    </row>
    <row r="928">
      <c r="E928" s="97"/>
      <c r="F928" s="71"/>
      <c r="G928" s="71"/>
      <c r="H928" s="71"/>
      <c r="I928" s="71"/>
      <c r="J928" s="71"/>
    </row>
    <row r="929">
      <c r="E929" s="97"/>
      <c r="F929" s="71"/>
      <c r="G929" s="71"/>
      <c r="H929" s="71"/>
      <c r="I929" s="71"/>
      <c r="J929" s="71"/>
    </row>
    <row r="930">
      <c r="E930" s="97"/>
      <c r="F930" s="71"/>
      <c r="G930" s="71"/>
      <c r="H930" s="71"/>
      <c r="I930" s="71"/>
      <c r="J930" s="71"/>
    </row>
    <row r="931">
      <c r="E931" s="97"/>
      <c r="F931" s="71"/>
      <c r="G931" s="71"/>
      <c r="H931" s="71"/>
      <c r="I931" s="71"/>
      <c r="J931" s="71"/>
    </row>
    <row r="932">
      <c r="E932" s="97"/>
      <c r="F932" s="71"/>
      <c r="G932" s="71"/>
      <c r="H932" s="71"/>
      <c r="I932" s="71"/>
      <c r="J932" s="71"/>
    </row>
    <row r="933">
      <c r="E933" s="97"/>
      <c r="F933" s="71"/>
      <c r="G933" s="71"/>
      <c r="H933" s="71"/>
      <c r="I933" s="71"/>
      <c r="J933" s="71"/>
    </row>
    <row r="934">
      <c r="E934" s="97"/>
      <c r="F934" s="71"/>
      <c r="G934" s="71"/>
      <c r="H934" s="71"/>
      <c r="I934" s="71"/>
      <c r="J934" s="71"/>
    </row>
    <row r="935">
      <c r="E935" s="97"/>
      <c r="F935" s="71"/>
      <c r="G935" s="71"/>
      <c r="H935" s="71"/>
      <c r="I935" s="71"/>
      <c r="J935" s="71"/>
    </row>
    <row r="936">
      <c r="E936" s="97"/>
      <c r="F936" s="71"/>
      <c r="G936" s="71"/>
      <c r="H936" s="71"/>
      <c r="I936" s="71"/>
      <c r="J936" s="71"/>
    </row>
    <row r="937">
      <c r="E937" s="97"/>
      <c r="F937" s="71"/>
      <c r="G937" s="71"/>
      <c r="H937" s="71"/>
      <c r="I937" s="71"/>
      <c r="J937" s="71"/>
    </row>
    <row r="938">
      <c r="E938" s="97"/>
      <c r="F938" s="71"/>
      <c r="G938" s="71"/>
      <c r="H938" s="71"/>
      <c r="I938" s="71"/>
      <c r="J938" s="71"/>
    </row>
    <row r="939">
      <c r="E939" s="97"/>
      <c r="F939" s="71"/>
      <c r="G939" s="71"/>
      <c r="H939" s="71"/>
      <c r="I939" s="71"/>
      <c r="J939" s="71"/>
    </row>
    <row r="940">
      <c r="E940" s="97"/>
      <c r="F940" s="71"/>
      <c r="G940" s="71"/>
      <c r="H940" s="71"/>
      <c r="I940" s="71"/>
      <c r="J940" s="71"/>
    </row>
    <row r="941">
      <c r="E941" s="97"/>
      <c r="F941" s="71"/>
      <c r="G941" s="71"/>
      <c r="H941" s="71"/>
      <c r="I941" s="71"/>
      <c r="J941" s="71"/>
    </row>
    <row r="942">
      <c r="E942" s="97"/>
      <c r="F942" s="71"/>
      <c r="G942" s="71"/>
      <c r="H942" s="71"/>
      <c r="I942" s="71"/>
      <c r="J942" s="71"/>
    </row>
    <row r="943">
      <c r="E943" s="97"/>
      <c r="F943" s="71"/>
      <c r="G943" s="71"/>
      <c r="H943" s="71"/>
      <c r="I943" s="71"/>
      <c r="J943" s="71"/>
    </row>
    <row r="944">
      <c r="E944" s="97"/>
      <c r="F944" s="71"/>
      <c r="G944" s="71"/>
      <c r="H944" s="71"/>
      <c r="I944" s="71"/>
      <c r="J944" s="71"/>
    </row>
    <row r="945">
      <c r="E945" s="97"/>
      <c r="F945" s="71"/>
      <c r="G945" s="71"/>
      <c r="H945" s="71"/>
      <c r="I945" s="71"/>
      <c r="J945" s="71"/>
    </row>
    <row r="946">
      <c r="E946" s="97"/>
      <c r="F946" s="71"/>
      <c r="G946" s="71"/>
      <c r="H946" s="71"/>
      <c r="I946" s="71"/>
      <c r="J946" s="71"/>
    </row>
    <row r="947">
      <c r="E947" s="97"/>
      <c r="F947" s="71"/>
      <c r="G947" s="71"/>
      <c r="H947" s="71"/>
      <c r="I947" s="71"/>
      <c r="J947" s="71"/>
    </row>
    <row r="948">
      <c r="E948" s="97"/>
      <c r="F948" s="71"/>
      <c r="G948" s="71"/>
      <c r="H948" s="71"/>
      <c r="I948" s="71"/>
      <c r="J948" s="71"/>
    </row>
    <row r="949">
      <c r="E949" s="97"/>
      <c r="F949" s="71"/>
      <c r="G949" s="71"/>
      <c r="H949" s="71"/>
      <c r="I949" s="71"/>
      <c r="J949" s="71"/>
    </row>
    <row r="950">
      <c r="E950" s="97"/>
      <c r="F950" s="71"/>
      <c r="G950" s="71"/>
      <c r="H950" s="71"/>
      <c r="I950" s="71"/>
      <c r="J950" s="71"/>
    </row>
    <row r="951">
      <c r="E951" s="97"/>
      <c r="F951" s="71"/>
      <c r="G951" s="71"/>
      <c r="H951" s="71"/>
      <c r="I951" s="71"/>
      <c r="J951" s="71"/>
    </row>
    <row r="952">
      <c r="E952" s="97"/>
      <c r="F952" s="71"/>
      <c r="G952" s="71"/>
      <c r="H952" s="71"/>
      <c r="I952" s="71"/>
      <c r="J952" s="71"/>
    </row>
    <row r="953">
      <c r="E953" s="97"/>
      <c r="F953" s="71"/>
      <c r="G953" s="71"/>
      <c r="H953" s="71"/>
      <c r="I953" s="71"/>
      <c r="J953" s="71"/>
    </row>
    <row r="954">
      <c r="E954" s="97"/>
      <c r="F954" s="71"/>
      <c r="G954" s="71"/>
      <c r="H954" s="71"/>
      <c r="I954" s="71"/>
      <c r="J954" s="71"/>
    </row>
    <row r="955">
      <c r="E955" s="97"/>
      <c r="F955" s="71"/>
      <c r="G955" s="71"/>
      <c r="H955" s="71"/>
      <c r="I955" s="71"/>
      <c r="J955" s="71"/>
    </row>
    <row r="956">
      <c r="E956" s="97"/>
      <c r="F956" s="71"/>
      <c r="G956" s="71"/>
      <c r="H956" s="71"/>
      <c r="I956" s="71"/>
      <c r="J956" s="71"/>
    </row>
    <row r="957">
      <c r="E957" s="97"/>
      <c r="F957" s="71"/>
      <c r="G957" s="71"/>
      <c r="H957" s="71"/>
      <c r="I957" s="71"/>
      <c r="J957" s="71"/>
    </row>
    <row r="958">
      <c r="E958" s="97"/>
      <c r="F958" s="71"/>
      <c r="G958" s="71"/>
      <c r="H958" s="71"/>
      <c r="I958" s="71"/>
      <c r="J958" s="71"/>
    </row>
    <row r="959">
      <c r="E959" s="97"/>
      <c r="F959" s="71"/>
      <c r="G959" s="71"/>
      <c r="H959" s="71"/>
      <c r="I959" s="71"/>
      <c r="J959" s="71"/>
    </row>
    <row r="960">
      <c r="E960" s="97"/>
      <c r="F960" s="71"/>
      <c r="G960" s="71"/>
      <c r="H960" s="71"/>
      <c r="I960" s="71"/>
      <c r="J960" s="71"/>
    </row>
    <row r="961">
      <c r="E961" s="97"/>
      <c r="F961" s="71"/>
      <c r="G961" s="71"/>
      <c r="H961" s="71"/>
      <c r="I961" s="71"/>
      <c r="J961" s="71"/>
    </row>
    <row r="962">
      <c r="E962" s="97"/>
      <c r="F962" s="71"/>
      <c r="G962" s="71"/>
      <c r="H962" s="71"/>
      <c r="I962" s="71"/>
      <c r="J962" s="71"/>
    </row>
    <row r="963">
      <c r="E963" s="97"/>
      <c r="F963" s="71"/>
      <c r="G963" s="71"/>
      <c r="H963" s="71"/>
      <c r="I963" s="71"/>
      <c r="J963" s="71"/>
    </row>
    <row r="964">
      <c r="E964" s="97"/>
      <c r="F964" s="71"/>
      <c r="G964" s="71"/>
      <c r="H964" s="71"/>
      <c r="I964" s="71"/>
      <c r="J964" s="71"/>
    </row>
    <row r="965">
      <c r="E965" s="97"/>
      <c r="F965" s="71"/>
      <c r="G965" s="71"/>
      <c r="H965" s="71"/>
      <c r="I965" s="71"/>
      <c r="J965" s="71"/>
    </row>
    <row r="966">
      <c r="E966" s="97"/>
      <c r="F966" s="71"/>
      <c r="G966" s="71"/>
      <c r="H966" s="71"/>
      <c r="I966" s="71"/>
      <c r="J966" s="71"/>
    </row>
    <row r="967">
      <c r="E967" s="97"/>
      <c r="F967" s="71"/>
      <c r="G967" s="71"/>
      <c r="H967" s="71"/>
      <c r="I967" s="71"/>
      <c r="J967" s="71"/>
    </row>
    <row r="968">
      <c r="E968" s="97"/>
      <c r="F968" s="71"/>
      <c r="G968" s="71"/>
      <c r="H968" s="71"/>
      <c r="I968" s="71"/>
      <c r="J968" s="71"/>
    </row>
    <row r="969">
      <c r="E969" s="97"/>
      <c r="F969" s="71"/>
      <c r="G969" s="71"/>
      <c r="H969" s="71"/>
      <c r="I969" s="71"/>
      <c r="J969" s="71"/>
    </row>
    <row r="970">
      <c r="E970" s="97"/>
      <c r="F970" s="71"/>
      <c r="G970" s="71"/>
      <c r="H970" s="71"/>
      <c r="I970" s="71"/>
      <c r="J970" s="71"/>
    </row>
    <row r="971">
      <c r="E971" s="97"/>
      <c r="F971" s="71"/>
      <c r="G971" s="71"/>
      <c r="H971" s="71"/>
      <c r="I971" s="71"/>
      <c r="J971" s="71"/>
    </row>
    <row r="972">
      <c r="E972" s="97"/>
      <c r="F972" s="71"/>
      <c r="G972" s="71"/>
      <c r="H972" s="71"/>
      <c r="I972" s="71"/>
      <c r="J972" s="71"/>
    </row>
    <row r="973">
      <c r="E973" s="97"/>
      <c r="F973" s="71"/>
      <c r="G973" s="71"/>
      <c r="H973" s="71"/>
      <c r="I973" s="71"/>
      <c r="J973" s="71"/>
    </row>
    <row r="974">
      <c r="E974" s="97"/>
      <c r="F974" s="71"/>
      <c r="G974" s="71"/>
      <c r="H974" s="71"/>
      <c r="I974" s="71"/>
      <c r="J974" s="71"/>
    </row>
    <row r="975">
      <c r="E975" s="97"/>
      <c r="F975" s="71"/>
      <c r="G975" s="71"/>
      <c r="H975" s="71"/>
      <c r="I975" s="71"/>
      <c r="J975" s="71"/>
    </row>
    <row r="976">
      <c r="E976" s="97"/>
      <c r="F976" s="71"/>
      <c r="G976" s="71"/>
      <c r="H976" s="71"/>
      <c r="I976" s="71"/>
      <c r="J976" s="71"/>
    </row>
    <row r="977">
      <c r="E977" s="97"/>
      <c r="F977" s="71"/>
      <c r="G977" s="71"/>
      <c r="H977" s="71"/>
      <c r="I977" s="71"/>
      <c r="J977" s="71"/>
    </row>
    <row r="978">
      <c r="E978" s="97"/>
      <c r="F978" s="71"/>
      <c r="G978" s="71"/>
      <c r="H978" s="71"/>
      <c r="I978" s="71"/>
      <c r="J978" s="71"/>
    </row>
    <row r="979">
      <c r="E979" s="97"/>
      <c r="F979" s="71"/>
      <c r="G979" s="71"/>
      <c r="H979" s="71"/>
      <c r="I979" s="71"/>
      <c r="J979" s="71"/>
    </row>
    <row r="980">
      <c r="E980" s="97"/>
      <c r="F980" s="71"/>
      <c r="G980" s="71"/>
      <c r="H980" s="71"/>
      <c r="I980" s="71"/>
      <c r="J980" s="71"/>
    </row>
    <row r="981">
      <c r="E981" s="97"/>
      <c r="F981" s="71"/>
      <c r="G981" s="71"/>
      <c r="H981" s="71"/>
      <c r="I981" s="71"/>
      <c r="J981" s="71"/>
    </row>
    <row r="982">
      <c r="E982" s="97"/>
      <c r="F982" s="71"/>
      <c r="G982" s="71"/>
      <c r="H982" s="71"/>
      <c r="I982" s="71"/>
      <c r="J982" s="71"/>
    </row>
    <row r="983">
      <c r="E983" s="97"/>
      <c r="F983" s="71"/>
      <c r="G983" s="71"/>
      <c r="H983" s="71"/>
      <c r="I983" s="71"/>
      <c r="J983" s="71"/>
    </row>
    <row r="984">
      <c r="E984" s="97"/>
      <c r="F984" s="71"/>
      <c r="G984" s="71"/>
      <c r="H984" s="71"/>
      <c r="I984" s="71"/>
      <c r="J984" s="71"/>
    </row>
    <row r="985">
      <c r="E985" s="97"/>
      <c r="F985" s="71"/>
      <c r="G985" s="71"/>
      <c r="H985" s="71"/>
      <c r="I985" s="71"/>
      <c r="J985" s="71"/>
    </row>
    <row r="986">
      <c r="E986" s="97"/>
      <c r="F986" s="71"/>
      <c r="G986" s="71"/>
      <c r="H986" s="71"/>
      <c r="I986" s="71"/>
      <c r="J986" s="71"/>
    </row>
    <row r="987">
      <c r="E987" s="97"/>
      <c r="F987" s="71"/>
      <c r="G987" s="71"/>
      <c r="H987" s="71"/>
      <c r="I987" s="71"/>
      <c r="J987" s="71"/>
    </row>
    <row r="988">
      <c r="E988" s="97"/>
      <c r="F988" s="71"/>
      <c r="G988" s="71"/>
      <c r="H988" s="71"/>
      <c r="I988" s="71"/>
      <c r="J988" s="71"/>
    </row>
    <row r="989">
      <c r="E989" s="97"/>
      <c r="F989" s="71"/>
      <c r="G989" s="71"/>
      <c r="H989" s="71"/>
      <c r="I989" s="71"/>
      <c r="J989" s="71"/>
    </row>
    <row r="990">
      <c r="E990" s="97"/>
      <c r="F990" s="71"/>
      <c r="G990" s="71"/>
      <c r="H990" s="71"/>
      <c r="I990" s="71"/>
      <c r="J990" s="71"/>
    </row>
    <row r="991">
      <c r="E991" s="97"/>
      <c r="F991" s="71"/>
      <c r="G991" s="71"/>
      <c r="H991" s="71"/>
      <c r="I991" s="71"/>
      <c r="J991" s="71"/>
    </row>
    <row r="992">
      <c r="E992" s="97"/>
      <c r="F992" s="71"/>
      <c r="G992" s="71"/>
      <c r="H992" s="71"/>
      <c r="I992" s="71"/>
      <c r="J992" s="71"/>
    </row>
    <row r="993">
      <c r="E993" s="97"/>
      <c r="F993" s="71"/>
      <c r="G993" s="71"/>
      <c r="H993" s="71"/>
      <c r="I993" s="71"/>
      <c r="J993" s="71"/>
    </row>
    <row r="994">
      <c r="E994" s="97"/>
      <c r="F994" s="71"/>
      <c r="G994" s="71"/>
      <c r="H994" s="71"/>
      <c r="I994" s="71"/>
      <c r="J994" s="71"/>
    </row>
    <row r="995">
      <c r="E995" s="97"/>
      <c r="F995" s="71"/>
      <c r="G995" s="71"/>
      <c r="H995" s="71"/>
      <c r="I995" s="71"/>
      <c r="J995" s="71"/>
    </row>
    <row r="996">
      <c r="F996" s="71"/>
      <c r="G996" s="71"/>
      <c r="H996" s="71"/>
      <c r="I996" s="71"/>
      <c r="J996" s="71"/>
    </row>
    <row r="997">
      <c r="F997" s="71"/>
      <c r="G997" s="71"/>
      <c r="H997" s="71"/>
      <c r="I997" s="71"/>
      <c r="J997" s="71"/>
    </row>
    <row r="998">
      <c r="F998" s="71"/>
      <c r="G998" s="71"/>
      <c r="H998" s="71"/>
      <c r="I998" s="71"/>
      <c r="J998" s="71"/>
    </row>
    <row r="999">
      <c r="F999" s="71"/>
      <c r="G999" s="71"/>
      <c r="H999" s="71"/>
      <c r="I999" s="71"/>
      <c r="J999" s="71"/>
    </row>
    <row r="1000">
      <c r="F1000" s="71"/>
      <c r="G1000" s="71"/>
      <c r="H1000" s="71"/>
      <c r="I1000" s="71"/>
      <c r="J1000" s="71"/>
    </row>
    <row r="1001">
      <c r="F1001" s="71"/>
      <c r="G1001" s="71"/>
      <c r="H1001" s="71"/>
      <c r="I1001" s="71"/>
      <c r="J1001" s="71"/>
    </row>
    <row r="1002">
      <c r="F1002" s="71"/>
      <c r="G1002" s="71"/>
      <c r="H1002" s="71"/>
      <c r="I1002" s="71"/>
      <c r="J1002" s="71"/>
    </row>
    <row r="1003">
      <c r="F1003" s="71"/>
      <c r="G1003" s="71"/>
      <c r="H1003" s="71"/>
      <c r="I1003" s="71"/>
      <c r="J1003" s="71"/>
    </row>
    <row r="1004">
      <c r="F1004" s="71"/>
      <c r="G1004" s="71"/>
      <c r="H1004" s="71"/>
      <c r="I1004" s="71"/>
      <c r="J1004" s="71"/>
    </row>
    <row r="1005">
      <c r="F1005" s="71"/>
      <c r="G1005" s="71"/>
      <c r="H1005" s="71"/>
      <c r="I1005" s="71"/>
      <c r="J1005" s="71"/>
    </row>
    <row r="1006">
      <c r="F1006" s="71"/>
      <c r="G1006" s="71"/>
      <c r="H1006" s="71"/>
      <c r="I1006" s="71"/>
      <c r="J1006" s="71"/>
    </row>
    <row r="1007">
      <c r="F1007" s="71"/>
      <c r="G1007" s="71"/>
      <c r="H1007" s="71"/>
      <c r="I1007" s="71"/>
      <c r="J1007" s="71"/>
    </row>
    <row r="1008">
      <c r="F1008" s="71"/>
      <c r="G1008" s="71"/>
      <c r="H1008" s="71"/>
      <c r="I1008" s="71"/>
      <c r="J1008" s="71"/>
    </row>
    <row r="1009">
      <c r="F1009" s="71"/>
      <c r="G1009" s="71"/>
      <c r="H1009" s="71"/>
      <c r="I1009" s="71"/>
      <c r="J1009" s="71"/>
    </row>
    <row r="1010">
      <c r="F1010" s="71"/>
      <c r="G1010" s="71"/>
      <c r="H1010" s="71"/>
      <c r="I1010" s="71"/>
      <c r="J1010" s="71"/>
    </row>
    <row r="1011">
      <c r="F1011" s="71"/>
      <c r="G1011" s="71"/>
      <c r="H1011" s="71"/>
      <c r="I1011" s="71"/>
      <c r="J1011" s="71"/>
    </row>
    <row r="1012">
      <c r="F1012" s="71"/>
      <c r="G1012" s="71"/>
      <c r="H1012" s="71"/>
      <c r="I1012" s="71"/>
      <c r="J1012" s="71"/>
    </row>
    <row r="1013">
      <c r="F1013" s="71"/>
      <c r="G1013" s="71"/>
      <c r="H1013" s="71"/>
      <c r="I1013" s="71"/>
      <c r="J1013" s="71"/>
    </row>
    <row r="1014">
      <c r="F1014" s="71"/>
      <c r="G1014" s="71"/>
      <c r="H1014" s="71"/>
      <c r="I1014" s="71"/>
      <c r="J1014" s="71"/>
    </row>
    <row r="1015">
      <c r="F1015" s="71"/>
      <c r="G1015" s="71"/>
      <c r="H1015" s="71"/>
      <c r="I1015" s="71"/>
      <c r="J1015" s="71"/>
    </row>
    <row r="1016">
      <c r="F1016" s="71"/>
      <c r="G1016" s="71"/>
      <c r="H1016" s="71"/>
      <c r="I1016" s="71"/>
      <c r="J1016" s="71"/>
    </row>
    <row r="1017">
      <c r="F1017" s="71"/>
      <c r="G1017" s="71"/>
      <c r="H1017" s="71"/>
      <c r="I1017" s="71"/>
      <c r="J1017" s="71"/>
    </row>
    <row r="1018">
      <c r="F1018" s="71"/>
      <c r="G1018" s="71"/>
      <c r="H1018" s="71"/>
      <c r="I1018" s="71"/>
      <c r="J1018" s="71"/>
    </row>
    <row r="1019">
      <c r="F1019" s="71"/>
      <c r="G1019" s="71"/>
      <c r="H1019" s="71"/>
      <c r="I1019" s="71"/>
      <c r="J1019" s="71"/>
    </row>
    <row r="1020">
      <c r="F1020" s="71"/>
      <c r="G1020" s="71"/>
      <c r="H1020" s="71"/>
      <c r="I1020" s="71"/>
      <c r="J1020" s="71"/>
    </row>
    <row r="1021">
      <c r="F1021" s="71"/>
      <c r="G1021" s="71"/>
      <c r="H1021" s="71"/>
      <c r="I1021" s="71"/>
      <c r="J1021" s="71"/>
    </row>
    <row r="1022">
      <c r="F1022" s="71"/>
      <c r="G1022" s="71"/>
      <c r="H1022" s="71"/>
      <c r="I1022" s="71"/>
      <c r="J1022" s="71"/>
    </row>
    <row r="1023">
      <c r="F1023" s="71"/>
      <c r="G1023" s="71"/>
      <c r="H1023" s="71"/>
      <c r="I1023" s="71"/>
      <c r="J1023" s="71"/>
    </row>
    <row r="1024">
      <c r="F1024" s="71"/>
      <c r="G1024" s="71"/>
      <c r="H1024" s="71"/>
      <c r="I1024" s="71"/>
      <c r="J1024" s="71"/>
    </row>
    <row r="1025">
      <c r="F1025" s="71"/>
      <c r="G1025" s="71"/>
      <c r="H1025" s="71"/>
      <c r="I1025" s="71"/>
      <c r="J1025" s="71"/>
    </row>
    <row r="1026">
      <c r="F1026" s="71"/>
      <c r="G1026" s="71"/>
      <c r="H1026" s="71"/>
      <c r="I1026" s="71"/>
      <c r="J1026" s="71"/>
    </row>
    <row r="1027">
      <c r="F1027" s="71"/>
      <c r="G1027" s="71"/>
      <c r="H1027" s="71"/>
      <c r="I1027" s="71"/>
      <c r="J1027" s="71"/>
    </row>
    <row r="1028">
      <c r="F1028" s="71"/>
      <c r="G1028" s="71"/>
      <c r="H1028" s="71"/>
      <c r="I1028" s="71"/>
      <c r="J1028" s="71"/>
    </row>
    <row r="1029">
      <c r="F1029" s="71"/>
      <c r="G1029" s="71"/>
      <c r="H1029" s="71"/>
      <c r="I1029" s="71"/>
      <c r="J1029" s="71"/>
    </row>
    <row r="1030">
      <c r="F1030" s="71"/>
      <c r="G1030" s="71"/>
      <c r="H1030" s="71"/>
      <c r="I1030" s="71"/>
      <c r="J1030" s="71"/>
    </row>
    <row r="1031">
      <c r="F1031" s="71"/>
      <c r="G1031" s="71"/>
      <c r="H1031" s="71"/>
      <c r="I1031" s="71"/>
      <c r="J1031" s="71"/>
    </row>
    <row r="1032">
      <c r="F1032" s="71"/>
      <c r="G1032" s="71"/>
      <c r="H1032" s="71"/>
      <c r="I1032" s="71"/>
      <c r="J1032" s="71"/>
    </row>
    <row r="1033">
      <c r="F1033" s="71"/>
      <c r="G1033" s="71"/>
      <c r="H1033" s="71"/>
      <c r="I1033" s="71"/>
      <c r="J1033" s="71"/>
    </row>
    <row r="1034">
      <c r="F1034" s="71"/>
      <c r="G1034" s="71"/>
      <c r="H1034" s="71"/>
      <c r="I1034" s="71"/>
      <c r="J1034" s="71"/>
    </row>
    <row r="1035">
      <c r="F1035" s="71"/>
      <c r="G1035" s="71"/>
      <c r="H1035" s="71"/>
      <c r="I1035" s="71"/>
      <c r="J1035" s="71"/>
    </row>
    <row r="1036">
      <c r="F1036" s="71"/>
      <c r="G1036" s="71"/>
      <c r="H1036" s="71"/>
      <c r="I1036" s="71"/>
      <c r="J1036" s="71"/>
    </row>
    <row r="1037">
      <c r="F1037" s="71"/>
      <c r="G1037" s="71"/>
      <c r="H1037" s="71"/>
      <c r="I1037" s="71"/>
      <c r="J1037" s="71"/>
    </row>
    <row r="1038">
      <c r="F1038" s="71"/>
      <c r="G1038" s="71"/>
      <c r="H1038" s="71"/>
      <c r="I1038" s="71"/>
      <c r="J1038" s="71"/>
    </row>
    <row r="1039">
      <c r="F1039" s="71"/>
      <c r="G1039" s="71"/>
      <c r="H1039" s="71"/>
      <c r="I1039" s="71"/>
      <c r="J1039" s="71"/>
    </row>
    <row r="1040">
      <c r="F1040" s="71"/>
      <c r="G1040" s="71"/>
      <c r="H1040" s="71"/>
      <c r="I1040" s="71"/>
      <c r="J1040" s="71"/>
    </row>
    <row r="1041">
      <c r="F1041" s="71"/>
      <c r="G1041" s="71"/>
      <c r="H1041" s="71"/>
      <c r="I1041" s="71"/>
      <c r="J1041" s="71"/>
    </row>
    <row r="1042">
      <c r="F1042" s="71"/>
      <c r="G1042" s="71"/>
      <c r="H1042" s="71"/>
      <c r="I1042" s="71"/>
      <c r="J1042" s="71"/>
    </row>
    <row r="1043">
      <c r="F1043" s="71"/>
      <c r="G1043" s="71"/>
      <c r="H1043" s="71"/>
      <c r="I1043" s="71"/>
      <c r="J1043" s="71"/>
    </row>
    <row r="1044">
      <c r="F1044" s="71"/>
      <c r="G1044" s="71"/>
      <c r="H1044" s="71"/>
      <c r="I1044" s="71"/>
      <c r="J1044" s="71"/>
    </row>
    <row r="1045">
      <c r="F1045" s="71"/>
      <c r="G1045" s="71"/>
      <c r="H1045" s="71"/>
      <c r="I1045" s="71"/>
      <c r="J1045" s="71"/>
    </row>
    <row r="1046">
      <c r="F1046" s="71"/>
      <c r="G1046" s="71"/>
      <c r="H1046" s="71"/>
      <c r="I1046" s="71"/>
      <c r="J1046" s="71"/>
    </row>
    <row r="1047">
      <c r="F1047" s="71"/>
      <c r="G1047" s="71"/>
      <c r="H1047" s="71"/>
      <c r="I1047" s="71"/>
      <c r="J1047" s="71"/>
    </row>
    <row r="1048">
      <c r="F1048" s="71"/>
      <c r="G1048" s="71"/>
      <c r="H1048" s="71"/>
      <c r="I1048" s="71"/>
      <c r="J1048" s="71"/>
    </row>
    <row r="1049">
      <c r="F1049" s="71"/>
      <c r="G1049" s="71"/>
      <c r="H1049" s="71"/>
      <c r="I1049" s="71"/>
      <c r="J1049" s="71"/>
    </row>
    <row r="1050">
      <c r="F1050" s="71"/>
      <c r="G1050" s="71"/>
      <c r="H1050" s="71"/>
      <c r="I1050" s="71"/>
      <c r="J1050" s="71"/>
    </row>
    <row r="1051">
      <c r="F1051" s="71"/>
      <c r="G1051" s="71"/>
      <c r="H1051" s="71"/>
      <c r="I1051" s="71"/>
      <c r="J1051" s="71"/>
    </row>
    <row r="1052">
      <c r="F1052" s="71"/>
      <c r="G1052" s="71"/>
      <c r="H1052" s="71"/>
      <c r="I1052" s="71"/>
      <c r="J1052" s="71"/>
    </row>
    <row r="1053">
      <c r="F1053" s="71"/>
      <c r="G1053" s="71"/>
      <c r="H1053" s="71"/>
      <c r="I1053" s="71"/>
      <c r="J1053" s="71"/>
    </row>
    <row r="1054">
      <c r="F1054" s="71"/>
      <c r="G1054" s="71"/>
      <c r="H1054" s="71"/>
      <c r="I1054" s="71"/>
      <c r="J1054" s="71"/>
    </row>
    <row r="1055">
      <c r="F1055" s="71"/>
      <c r="G1055" s="71"/>
      <c r="H1055" s="71"/>
      <c r="I1055" s="71"/>
      <c r="J1055" s="71"/>
    </row>
    <row r="1056">
      <c r="F1056" s="71"/>
      <c r="G1056" s="71"/>
      <c r="H1056" s="71"/>
      <c r="I1056" s="71"/>
      <c r="J1056" s="71"/>
    </row>
    <row r="1057">
      <c r="F1057" s="71"/>
      <c r="G1057" s="71"/>
      <c r="H1057" s="71"/>
      <c r="I1057" s="71"/>
      <c r="J1057" s="71"/>
    </row>
    <row r="1058">
      <c r="F1058" s="71"/>
      <c r="G1058" s="71"/>
      <c r="H1058" s="71"/>
      <c r="I1058" s="71"/>
      <c r="J1058" s="71"/>
    </row>
    <row r="1059">
      <c r="F1059" s="71"/>
      <c r="G1059" s="71"/>
      <c r="H1059" s="71"/>
      <c r="I1059" s="71"/>
      <c r="J1059" s="71"/>
    </row>
    <row r="1060">
      <c r="F1060" s="71"/>
      <c r="G1060" s="71"/>
      <c r="H1060" s="71"/>
      <c r="I1060" s="71"/>
      <c r="J1060" s="71"/>
    </row>
    <row r="1061">
      <c r="F1061" s="71"/>
      <c r="G1061" s="71"/>
      <c r="H1061" s="71"/>
      <c r="I1061" s="71"/>
      <c r="J1061" s="71"/>
    </row>
    <row r="1062">
      <c r="F1062" s="71"/>
      <c r="G1062" s="71"/>
      <c r="H1062" s="71"/>
      <c r="I1062" s="71"/>
      <c r="J1062" s="71"/>
    </row>
    <row r="1063">
      <c r="F1063" s="71"/>
      <c r="G1063" s="71"/>
      <c r="H1063" s="71"/>
      <c r="I1063" s="71"/>
      <c r="J1063" s="71"/>
    </row>
    <row r="1064">
      <c r="F1064" s="71"/>
      <c r="G1064" s="71"/>
      <c r="H1064" s="71"/>
      <c r="I1064" s="71"/>
      <c r="J1064" s="71"/>
    </row>
    <row r="1065">
      <c r="F1065" s="71"/>
      <c r="G1065" s="71"/>
      <c r="H1065" s="71"/>
      <c r="I1065" s="71"/>
      <c r="J1065" s="71"/>
    </row>
    <row r="1066">
      <c r="F1066" s="71"/>
      <c r="G1066" s="71"/>
      <c r="H1066" s="71"/>
      <c r="I1066" s="71"/>
      <c r="J1066" s="71"/>
    </row>
    <row r="1067">
      <c r="F1067" s="71"/>
      <c r="G1067" s="71"/>
      <c r="H1067" s="71"/>
      <c r="I1067" s="71"/>
      <c r="J1067" s="71"/>
    </row>
    <row r="1068">
      <c r="F1068" s="71"/>
      <c r="G1068" s="71"/>
      <c r="H1068" s="71"/>
      <c r="I1068" s="71"/>
      <c r="J1068" s="71"/>
    </row>
    <row r="1069">
      <c r="F1069" s="71"/>
      <c r="G1069" s="71"/>
      <c r="H1069" s="71"/>
      <c r="I1069" s="71"/>
      <c r="J1069" s="71"/>
    </row>
    <row r="1070">
      <c r="F1070" s="71"/>
      <c r="G1070" s="71"/>
      <c r="H1070" s="71"/>
      <c r="I1070" s="71"/>
      <c r="J1070" s="71"/>
    </row>
    <row r="1071">
      <c r="F1071" s="71"/>
      <c r="G1071" s="71"/>
      <c r="H1071" s="71"/>
      <c r="I1071" s="71"/>
      <c r="J1071" s="71"/>
    </row>
    <row r="1072">
      <c r="F1072" s="71"/>
      <c r="G1072" s="71"/>
      <c r="H1072" s="71"/>
      <c r="I1072" s="71"/>
      <c r="J1072" s="71"/>
    </row>
    <row r="1073">
      <c r="F1073" s="71"/>
      <c r="G1073" s="71"/>
      <c r="H1073" s="71"/>
      <c r="I1073" s="71"/>
      <c r="J1073" s="71"/>
    </row>
    <row r="1074">
      <c r="F1074" s="71"/>
      <c r="G1074" s="71"/>
      <c r="H1074" s="71"/>
      <c r="I1074" s="71"/>
      <c r="J1074" s="71"/>
    </row>
    <row r="1075">
      <c r="F1075" s="71"/>
      <c r="G1075" s="71"/>
      <c r="H1075" s="71"/>
      <c r="I1075" s="71"/>
      <c r="J1075" s="71"/>
    </row>
    <row r="1076">
      <c r="F1076" s="71"/>
      <c r="G1076" s="71"/>
      <c r="H1076" s="71"/>
      <c r="I1076" s="71"/>
      <c r="J1076" s="71"/>
    </row>
    <row r="1077">
      <c r="F1077" s="71"/>
      <c r="G1077" s="71"/>
      <c r="H1077" s="71"/>
      <c r="I1077" s="71"/>
      <c r="J1077" s="71"/>
    </row>
    <row r="1078">
      <c r="F1078" s="71"/>
      <c r="G1078" s="71"/>
      <c r="H1078" s="71"/>
      <c r="I1078" s="71"/>
      <c r="J1078" s="71"/>
    </row>
    <row r="1079">
      <c r="F1079" s="71"/>
      <c r="G1079" s="71"/>
      <c r="H1079" s="71"/>
      <c r="I1079" s="71"/>
      <c r="J1079" s="71"/>
    </row>
    <row r="1080">
      <c r="F1080" s="71"/>
      <c r="G1080" s="71"/>
      <c r="H1080" s="71"/>
      <c r="I1080" s="71"/>
      <c r="J1080" s="71"/>
    </row>
    <row r="1081">
      <c r="F1081" s="71"/>
      <c r="G1081" s="71"/>
      <c r="H1081" s="71"/>
      <c r="I1081" s="71"/>
      <c r="J1081" s="71"/>
    </row>
    <row r="1082">
      <c r="F1082" s="71"/>
      <c r="G1082" s="71"/>
      <c r="H1082" s="71"/>
      <c r="I1082" s="71"/>
      <c r="J1082" s="71"/>
    </row>
    <row r="1083">
      <c r="F1083" s="71"/>
      <c r="G1083" s="71"/>
      <c r="H1083" s="71"/>
      <c r="I1083" s="71"/>
      <c r="J1083" s="71"/>
    </row>
    <row r="1084">
      <c r="F1084" s="71"/>
      <c r="G1084" s="71"/>
      <c r="H1084" s="71"/>
      <c r="I1084" s="71"/>
      <c r="J1084" s="71"/>
    </row>
    <row r="1085">
      <c r="F1085" s="71"/>
      <c r="G1085" s="71"/>
      <c r="H1085" s="71"/>
      <c r="I1085" s="71"/>
      <c r="J1085" s="71"/>
    </row>
    <row r="1086">
      <c r="F1086" s="71"/>
      <c r="G1086" s="71"/>
      <c r="H1086" s="71"/>
      <c r="I1086" s="71"/>
      <c r="J1086" s="71"/>
    </row>
    <row r="1087">
      <c r="F1087" s="71"/>
      <c r="G1087" s="71"/>
      <c r="H1087" s="71"/>
      <c r="I1087" s="71"/>
      <c r="J1087" s="71"/>
    </row>
    <row r="1088">
      <c r="F1088" s="71"/>
      <c r="G1088" s="71"/>
      <c r="H1088" s="71"/>
      <c r="I1088" s="71"/>
      <c r="J1088" s="71"/>
    </row>
    <row r="1089">
      <c r="F1089" s="71"/>
      <c r="G1089" s="71"/>
      <c r="H1089" s="71"/>
      <c r="I1089" s="71"/>
      <c r="J1089" s="71"/>
    </row>
    <row r="1090">
      <c r="F1090" s="71"/>
      <c r="G1090" s="71"/>
      <c r="H1090" s="71"/>
      <c r="I1090" s="71"/>
      <c r="J1090" s="71"/>
    </row>
    <row r="1091">
      <c r="F1091" s="71"/>
      <c r="G1091" s="71"/>
      <c r="H1091" s="71"/>
      <c r="I1091" s="71"/>
      <c r="J1091" s="71"/>
    </row>
    <row r="1092">
      <c r="F1092" s="71"/>
      <c r="G1092" s="71"/>
      <c r="H1092" s="71"/>
      <c r="I1092" s="71"/>
      <c r="J1092" s="71"/>
    </row>
    <row r="1093">
      <c r="F1093" s="71"/>
      <c r="G1093" s="71"/>
      <c r="H1093" s="71"/>
      <c r="I1093" s="71"/>
      <c r="J1093" s="71"/>
    </row>
    <row r="1094">
      <c r="F1094" s="71"/>
      <c r="G1094" s="71"/>
      <c r="H1094" s="71"/>
      <c r="I1094" s="71"/>
      <c r="J1094" s="71"/>
    </row>
    <row r="1095">
      <c r="F1095" s="71"/>
      <c r="G1095" s="71"/>
      <c r="H1095" s="71"/>
      <c r="I1095" s="71"/>
      <c r="J1095" s="71"/>
    </row>
    <row r="1096">
      <c r="F1096" s="71"/>
      <c r="G1096" s="71"/>
      <c r="H1096" s="71"/>
      <c r="I1096" s="71"/>
      <c r="J1096" s="71"/>
    </row>
    <row r="1097">
      <c r="F1097" s="71"/>
      <c r="G1097" s="71"/>
      <c r="H1097" s="71"/>
      <c r="I1097" s="71"/>
      <c r="J1097" s="71"/>
    </row>
    <row r="1098">
      <c r="F1098" s="71"/>
      <c r="G1098" s="71"/>
      <c r="H1098" s="71"/>
      <c r="I1098" s="71"/>
      <c r="J1098" s="71"/>
    </row>
    <row r="1099">
      <c r="F1099" s="71"/>
      <c r="G1099" s="71"/>
      <c r="H1099" s="71"/>
      <c r="I1099" s="71"/>
      <c r="J1099" s="71"/>
    </row>
    <row r="1100">
      <c r="F1100" s="71"/>
      <c r="G1100" s="71"/>
      <c r="H1100" s="71"/>
      <c r="I1100" s="71"/>
      <c r="J1100" s="71"/>
    </row>
    <row r="1101">
      <c r="F1101" s="71"/>
      <c r="G1101" s="71"/>
      <c r="H1101" s="71"/>
      <c r="I1101" s="71"/>
      <c r="J1101" s="71"/>
    </row>
    <row r="1102">
      <c r="F1102" s="71"/>
      <c r="G1102" s="71"/>
      <c r="H1102" s="71"/>
      <c r="I1102" s="71"/>
      <c r="J1102" s="71"/>
    </row>
    <row r="1103">
      <c r="F1103" s="71"/>
      <c r="G1103" s="71"/>
      <c r="H1103" s="71"/>
      <c r="I1103" s="71"/>
      <c r="J1103" s="71"/>
    </row>
    <row r="1104">
      <c r="F1104" s="71"/>
      <c r="G1104" s="71"/>
      <c r="H1104" s="71"/>
      <c r="I1104" s="71"/>
      <c r="J1104" s="71"/>
    </row>
    <row r="1105">
      <c r="F1105" s="71"/>
      <c r="G1105" s="71"/>
      <c r="H1105" s="71"/>
      <c r="I1105" s="71"/>
      <c r="J1105" s="71"/>
    </row>
    <row r="1106">
      <c r="F1106" s="71"/>
      <c r="G1106" s="71"/>
      <c r="H1106" s="71"/>
      <c r="I1106" s="71"/>
      <c r="J1106" s="71"/>
    </row>
    <row r="1107">
      <c r="F1107" s="71"/>
      <c r="G1107" s="71"/>
      <c r="H1107" s="71"/>
      <c r="I1107" s="71"/>
      <c r="J1107" s="71"/>
    </row>
    <row r="1108">
      <c r="F1108" s="71"/>
      <c r="G1108" s="71"/>
      <c r="H1108" s="71"/>
      <c r="I1108" s="71"/>
      <c r="J1108" s="71"/>
    </row>
    <row r="1109">
      <c r="F1109" s="71"/>
      <c r="G1109" s="71"/>
      <c r="H1109" s="71"/>
      <c r="I1109" s="71"/>
      <c r="J1109" s="71"/>
    </row>
    <row r="1110">
      <c r="F1110" s="71"/>
      <c r="G1110" s="71"/>
      <c r="H1110" s="71"/>
      <c r="I1110" s="71"/>
      <c r="J1110" s="71"/>
    </row>
    <row r="1111">
      <c r="F1111" s="71"/>
      <c r="G1111" s="71"/>
      <c r="H1111" s="71"/>
      <c r="I1111" s="71"/>
      <c r="J1111" s="71"/>
    </row>
    <row r="1112">
      <c r="F1112" s="71"/>
      <c r="G1112" s="71"/>
      <c r="H1112" s="71"/>
      <c r="I1112" s="71"/>
      <c r="J1112" s="71"/>
    </row>
    <row r="1113">
      <c r="F1113" s="71"/>
      <c r="G1113" s="71"/>
      <c r="H1113" s="71"/>
      <c r="I1113" s="71"/>
      <c r="J1113" s="7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7" t="s">
        <v>116</v>
      </c>
      <c r="D1" s="257" t="s">
        <v>0</v>
      </c>
      <c r="E1" s="258" t="s">
        <v>7</v>
      </c>
      <c r="F1" s="268" t="s">
        <v>97</v>
      </c>
    </row>
    <row r="2">
      <c r="A2" s="28" t="s">
        <v>116</v>
      </c>
      <c r="D2" s="71" t="s">
        <v>114</v>
      </c>
      <c r="E2" s="269">
        <v>26.346494034400994</v>
      </c>
      <c r="F2" s="78">
        <v>4.67626217</v>
      </c>
    </row>
    <row r="3">
      <c r="A3" s="28" t="s">
        <v>116</v>
      </c>
      <c r="D3" s="71" t="s">
        <v>130</v>
      </c>
      <c r="E3" s="269">
        <v>25.31545429373838</v>
      </c>
      <c r="F3" s="78">
        <v>5.27277307</v>
      </c>
    </row>
    <row r="4">
      <c r="A4" s="28" t="s">
        <v>116</v>
      </c>
      <c r="D4" s="71" t="s">
        <v>139</v>
      </c>
      <c r="E4" s="269">
        <v>27.268005540166204</v>
      </c>
      <c r="F4" s="71"/>
    </row>
    <row r="5">
      <c r="A5" s="28" t="s">
        <v>116</v>
      </c>
      <c r="D5" s="71" t="s">
        <v>144</v>
      </c>
      <c r="E5" s="269">
        <v>25.925925925925927</v>
      </c>
      <c r="F5" s="78">
        <v>3.1286877</v>
      </c>
    </row>
    <row r="6">
      <c r="A6" s="28" t="s">
        <v>116</v>
      </c>
      <c r="D6" s="71" t="s">
        <v>148</v>
      </c>
      <c r="E6" s="269">
        <v>24.21875</v>
      </c>
      <c r="F6" s="71"/>
    </row>
    <row r="7">
      <c r="A7" s="28" t="s">
        <v>116</v>
      </c>
      <c r="D7" s="71" t="s">
        <v>151</v>
      </c>
      <c r="E7" s="269">
        <v>28.37370242214533</v>
      </c>
      <c r="F7" s="78">
        <v>0.82649101</v>
      </c>
    </row>
    <row r="8">
      <c r="A8" s="28" t="s">
        <v>116</v>
      </c>
      <c r="D8" s="71" t="s">
        <v>154</v>
      </c>
      <c r="E8" s="269">
        <v>21.75546853368142</v>
      </c>
      <c r="F8" s="78">
        <v>0.93668981</v>
      </c>
    </row>
    <row r="9">
      <c r="A9" s="28" t="s">
        <v>116</v>
      </c>
      <c r="D9" s="71" t="s">
        <v>155</v>
      </c>
      <c r="E9" s="269">
        <v>26.346494034400994</v>
      </c>
      <c r="F9" s="71"/>
    </row>
    <row r="10">
      <c r="A10" s="28" t="s">
        <v>116</v>
      </c>
      <c r="D10" s="71" t="s">
        <v>158</v>
      </c>
      <c r="E10" s="269">
        <v>21.11111111111111</v>
      </c>
      <c r="F10" s="71"/>
    </row>
    <row r="11">
      <c r="A11" s="28" t="s">
        <v>116</v>
      </c>
      <c r="D11" s="71" t="s">
        <v>164</v>
      </c>
      <c r="E11" s="269">
        <v>31.35357878706441</v>
      </c>
      <c r="F11" s="71"/>
    </row>
    <row r="12">
      <c r="A12" s="28" t="s">
        <v>116</v>
      </c>
      <c r="D12" s="71" t="s">
        <v>166</v>
      </c>
      <c r="E12" s="269">
        <v>33.05785123966942</v>
      </c>
      <c r="F12" s="71"/>
    </row>
    <row r="13">
      <c r="A13" s="28" t="s">
        <v>116</v>
      </c>
      <c r="D13" s="71" t="s">
        <v>172</v>
      </c>
      <c r="E13" s="269">
        <v>22.321428571428573</v>
      </c>
      <c r="F13" s="71"/>
    </row>
    <row r="14">
      <c r="A14" s="28" t="s">
        <v>116</v>
      </c>
      <c r="D14" s="71" t="s">
        <v>175</v>
      </c>
      <c r="E14" s="269">
        <v>33.87406375851556</v>
      </c>
      <c r="F14" s="78">
        <v>4.17267551</v>
      </c>
    </row>
    <row r="15">
      <c r="A15" s="28" t="s">
        <v>116</v>
      </c>
      <c r="D15" s="71" t="s">
        <v>179</v>
      </c>
      <c r="E15" s="269">
        <v>22.491349480968857</v>
      </c>
      <c r="F15" s="78">
        <v>1.71766392</v>
      </c>
    </row>
    <row r="16">
      <c r="A16" s="28" t="s">
        <v>116</v>
      </c>
      <c r="D16" s="71" t="s">
        <v>183</v>
      </c>
      <c r="E16" s="269">
        <v>26.093030900723207</v>
      </c>
      <c r="F16" s="71"/>
    </row>
    <row r="17">
      <c r="A17" s="28" t="s">
        <v>116</v>
      </c>
      <c r="D17" s="71" t="s">
        <v>187</v>
      </c>
      <c r="E17" s="269">
        <v>25.73708141496754</v>
      </c>
      <c r="F17" s="78">
        <v>1.98274362</v>
      </c>
    </row>
    <row r="18">
      <c r="A18" s="28" t="s">
        <v>116</v>
      </c>
      <c r="D18" s="71" t="s">
        <v>193</v>
      </c>
      <c r="E18" s="269">
        <v>24.897060231734176</v>
      </c>
      <c r="F18" s="78">
        <v>2.60671761</v>
      </c>
    </row>
    <row r="19">
      <c r="A19" s="28" t="s">
        <v>116</v>
      </c>
      <c r="D19" s="71" t="s">
        <v>197</v>
      </c>
      <c r="E19" s="269">
        <v>20.703125</v>
      </c>
      <c r="F19" s="71"/>
    </row>
    <row r="20">
      <c r="A20" s="28" t="s">
        <v>116</v>
      </c>
      <c r="D20" s="71" t="s">
        <v>202</v>
      </c>
      <c r="E20" s="269">
        <v>25.390625</v>
      </c>
      <c r="F20" s="78">
        <v>2.71151633</v>
      </c>
    </row>
    <row r="21">
      <c r="A21" s="28" t="s">
        <v>116</v>
      </c>
      <c r="D21" s="71" t="s">
        <v>207</v>
      </c>
      <c r="E21" s="269">
        <v>25.46938775510204</v>
      </c>
      <c r="F21" s="71"/>
    </row>
    <row r="22">
      <c r="A22" s="28" t="s">
        <v>116</v>
      </c>
      <c r="D22" s="71" t="s">
        <v>209</v>
      </c>
      <c r="E22" s="269">
        <v>28.398718000730252</v>
      </c>
      <c r="F22" s="78">
        <v>2.22606938</v>
      </c>
    </row>
    <row r="23">
      <c r="A23" s="28" t="s">
        <v>116</v>
      </c>
      <c r="D23" s="71" t="s">
        <v>213</v>
      </c>
      <c r="E23" s="269">
        <v>22.665895061728396</v>
      </c>
      <c r="F23" s="78">
        <v>2.70790258</v>
      </c>
    </row>
    <row r="24">
      <c r="A24" s="28" t="s">
        <v>116</v>
      </c>
      <c r="D24" s="71" t="s">
        <v>216</v>
      </c>
      <c r="E24" s="269">
        <v>27.700831024930746</v>
      </c>
      <c r="F24" s="71"/>
    </row>
    <row r="25">
      <c r="A25" s="28" t="s">
        <v>116</v>
      </c>
      <c r="D25" s="71" t="s">
        <v>220</v>
      </c>
      <c r="E25" s="269">
        <v>21.484375</v>
      </c>
      <c r="F25" s="78">
        <v>2.15981732</v>
      </c>
    </row>
    <row r="26">
      <c r="A26" s="28" t="s">
        <v>116</v>
      </c>
      <c r="D26" s="71" t="s">
        <v>224</v>
      </c>
      <c r="E26" s="269">
        <v>30.44982698961938</v>
      </c>
      <c r="F26" s="78">
        <v>3.6703644</v>
      </c>
    </row>
    <row r="27">
      <c r="A27" s="28" t="s">
        <v>116</v>
      </c>
      <c r="D27" s="71" t="s">
        <v>229</v>
      </c>
      <c r="E27" s="269">
        <v>21.35991456034176</v>
      </c>
      <c r="F27" s="71"/>
    </row>
    <row r="28">
      <c r="A28" s="28" t="s">
        <v>116</v>
      </c>
      <c r="D28" s="71" t="s">
        <v>230</v>
      </c>
      <c r="E28" s="269">
        <v>25.099501595611173</v>
      </c>
      <c r="F28" s="71"/>
    </row>
    <row r="29">
      <c r="A29" s="28" t="s">
        <v>116</v>
      </c>
      <c r="D29" s="71" t="s">
        <v>235</v>
      </c>
      <c r="E29" s="269">
        <v>42.1875</v>
      </c>
      <c r="F29" s="78">
        <v>0.92231605</v>
      </c>
    </row>
    <row r="30">
      <c r="A30" s="28" t="s">
        <v>116</v>
      </c>
      <c r="D30" s="71" t="s">
        <v>238</v>
      </c>
      <c r="E30" s="269">
        <v>28.515625</v>
      </c>
      <c r="F30" s="78">
        <v>2.47662264</v>
      </c>
    </row>
    <row r="31">
      <c r="A31" s="28" t="s">
        <v>116</v>
      </c>
      <c r="D31" s="71" t="s">
        <v>239</v>
      </c>
      <c r="E31" s="269">
        <v>27.00513097488523</v>
      </c>
      <c r="F31" s="78">
        <v>2.07911026</v>
      </c>
    </row>
    <row r="32">
      <c r="A32" s="28" t="s">
        <v>116</v>
      </c>
      <c r="D32" s="71" t="s">
        <v>241</v>
      </c>
      <c r="E32" s="269">
        <v>25.2993759487266</v>
      </c>
      <c r="F32" s="78">
        <v>2.28268478</v>
      </c>
    </row>
    <row r="33">
      <c r="A33" s="28" t="s">
        <v>116</v>
      </c>
      <c r="D33" s="71" t="s">
        <v>245</v>
      </c>
      <c r="E33" s="269">
        <v>37.460978147762745</v>
      </c>
      <c r="F33" s="78">
        <v>2.03388657</v>
      </c>
    </row>
    <row r="34">
      <c r="A34" s="28" t="s">
        <v>116</v>
      </c>
      <c r="D34" s="71" t="s">
        <v>247</v>
      </c>
      <c r="E34" s="269">
        <v>25.259515570934255</v>
      </c>
      <c r="F34" s="78">
        <v>2.78017756</v>
      </c>
    </row>
    <row r="35">
      <c r="A35" s="28" t="s">
        <v>116</v>
      </c>
      <c r="D35" s="71" t="s">
        <v>250</v>
      </c>
      <c r="E35" s="269">
        <v>17.087444999786406</v>
      </c>
      <c r="F35" s="78">
        <v>2.10922483</v>
      </c>
    </row>
    <row r="36">
      <c r="A36" s="28" t="s">
        <v>116</v>
      </c>
      <c r="D36" s="71" t="s">
        <v>253</v>
      </c>
      <c r="E36" s="269">
        <v>31.054973274806652</v>
      </c>
      <c r="F36" s="78">
        <v>2.13693024</v>
      </c>
    </row>
    <row r="37">
      <c r="A37" s="28" t="s">
        <v>116</v>
      </c>
      <c r="D37" s="71" t="s">
        <v>255</v>
      </c>
      <c r="E37" s="269">
        <v>24.913494809688583</v>
      </c>
      <c r="F37" s="78">
        <v>2.43635175</v>
      </c>
    </row>
    <row r="38">
      <c r="A38" s="28" t="s">
        <v>116</v>
      </c>
      <c r="D38" s="71" t="s">
        <v>257</v>
      </c>
      <c r="E38" s="269">
        <v>27.268005540166204</v>
      </c>
      <c r="F38" s="71"/>
    </row>
    <row r="39">
      <c r="A39" s="28" t="s">
        <v>116</v>
      </c>
      <c r="D39" s="71" t="s">
        <v>260</v>
      </c>
      <c r="E39" s="269">
        <v>20.81165452653486</v>
      </c>
      <c r="F39" s="78">
        <v>1.98756195</v>
      </c>
    </row>
    <row r="40">
      <c r="A40" s="28" t="s">
        <v>116</v>
      </c>
      <c r="D40" s="71" t="s">
        <v>262</v>
      </c>
      <c r="E40" s="269">
        <v>39.62810547172687</v>
      </c>
      <c r="F40" s="78">
        <v>2.43566682</v>
      </c>
    </row>
    <row r="41">
      <c r="A41" s="28" t="s">
        <v>116</v>
      </c>
      <c r="D41" s="71" t="s">
        <v>265</v>
      </c>
      <c r="E41" s="269">
        <v>24.243918474687707</v>
      </c>
      <c r="F41" s="78">
        <v>2.4730089</v>
      </c>
    </row>
    <row r="42">
      <c r="A42" s="28" t="s">
        <v>116</v>
      </c>
      <c r="D42" s="71" t="s">
        <v>268</v>
      </c>
      <c r="E42" s="269">
        <v>31.887755102040817</v>
      </c>
      <c r="F42" s="71"/>
    </row>
    <row r="43">
      <c r="A43" s="28" t="s">
        <v>116</v>
      </c>
      <c r="D43" s="71" t="s">
        <v>272</v>
      </c>
      <c r="E43" s="269">
        <v>28.367523664486846</v>
      </c>
      <c r="F43" s="71"/>
    </row>
    <row r="44">
      <c r="A44" s="28" t="s">
        <v>116</v>
      </c>
      <c r="D44" s="71" t="s">
        <v>275</v>
      </c>
      <c r="E44" s="269">
        <v>21.295294753921038</v>
      </c>
      <c r="F44" s="71"/>
    </row>
    <row r="45">
      <c r="A45" s="28" t="s">
        <v>116</v>
      </c>
      <c r="D45" s="71" t="s">
        <v>277</v>
      </c>
      <c r="E45" s="269">
        <v>31.221303948576676</v>
      </c>
      <c r="F45" s="71"/>
    </row>
    <row r="46">
      <c r="A46" s="28" t="s">
        <v>116</v>
      </c>
      <c r="D46" s="71" t="s">
        <v>280</v>
      </c>
      <c r="E46" s="269">
        <v>21.19274241522903</v>
      </c>
      <c r="F46" s="78">
        <v>1.62498246</v>
      </c>
    </row>
    <row r="47">
      <c r="A47" s="28" t="s">
        <v>116</v>
      </c>
      <c r="D47" s="71" t="s">
        <v>283</v>
      </c>
      <c r="E47" s="269">
        <v>26.57312925170068</v>
      </c>
      <c r="F47" s="78">
        <v>2.29954894</v>
      </c>
    </row>
    <row r="48">
      <c r="A48" s="28" t="s">
        <v>116</v>
      </c>
      <c r="D48" s="71" t="s">
        <v>284</v>
      </c>
      <c r="E48" s="269">
        <v>25.065746219592373</v>
      </c>
      <c r="F48" s="71"/>
    </row>
    <row r="49">
      <c r="A49" s="28" t="s">
        <v>116</v>
      </c>
      <c r="D49" s="71" t="s">
        <v>286</v>
      </c>
      <c r="E49" s="269">
        <v>28.40054796351365</v>
      </c>
      <c r="F49" s="71"/>
    </row>
    <row r="50">
      <c r="A50" s="28" t="s">
        <v>116</v>
      </c>
      <c r="D50" s="71" t="s">
        <v>289</v>
      </c>
      <c r="E50" s="269">
        <v>24.91076740035693</v>
      </c>
      <c r="F50" s="78">
        <v>2.05622318</v>
      </c>
    </row>
    <row r="51">
      <c r="A51" s="28" t="s">
        <v>116</v>
      </c>
      <c r="D51" s="71" t="s">
        <v>292</v>
      </c>
      <c r="E51" s="269">
        <v>22.22222222222222</v>
      </c>
      <c r="F51" s="71"/>
    </row>
    <row r="52">
      <c r="A52" s="28" t="s">
        <v>116</v>
      </c>
      <c r="D52" s="71" t="s">
        <v>295</v>
      </c>
      <c r="E52" s="269">
        <v>35.75595618954421</v>
      </c>
      <c r="F52" s="78">
        <v>0.66358843</v>
      </c>
    </row>
    <row r="53">
      <c r="A53" s="28" t="s">
        <v>116</v>
      </c>
      <c r="D53" s="71" t="s">
        <v>298</v>
      </c>
      <c r="E53" s="269">
        <v>24.65483234714004</v>
      </c>
      <c r="F53" s="71"/>
    </row>
    <row r="54">
      <c r="A54" s="28" t="s">
        <v>116</v>
      </c>
      <c r="D54" s="71" t="s">
        <v>300</v>
      </c>
      <c r="E54" s="269">
        <v>28.066423869825254</v>
      </c>
      <c r="F54" s="78">
        <v>1.00616297</v>
      </c>
    </row>
    <row r="55">
      <c r="A55" s="28" t="s">
        <v>116</v>
      </c>
      <c r="D55" s="71" t="s">
        <v>301</v>
      </c>
      <c r="E55" s="269">
        <v>41.522491349480966</v>
      </c>
      <c r="F55" s="71"/>
    </row>
    <row r="56">
      <c r="A56" s="28" t="s">
        <v>116</v>
      </c>
      <c r="D56" s="71" t="s">
        <v>303</v>
      </c>
      <c r="E56" s="269">
        <v>26.794938016528924</v>
      </c>
      <c r="F56" s="71"/>
    </row>
    <row r="57">
      <c r="A57" s="28" t="s">
        <v>116</v>
      </c>
      <c r="D57" s="71" t="s">
        <v>306</v>
      </c>
      <c r="E57" s="269">
        <v>30.083829096809087</v>
      </c>
      <c r="F57" s="71"/>
    </row>
    <row r="58">
      <c r="A58" s="28" t="s">
        <v>116</v>
      </c>
      <c r="D58" s="71" t="s">
        <v>310</v>
      </c>
      <c r="E58" s="269">
        <v>25.951557093425606</v>
      </c>
      <c r="F58" s="78">
        <v>2.05260943</v>
      </c>
    </row>
    <row r="59">
      <c r="A59" s="28" t="s">
        <v>116</v>
      </c>
      <c r="D59" s="71" t="s">
        <v>312</v>
      </c>
      <c r="E59" s="269">
        <v>28.04037814452812</v>
      </c>
      <c r="F59" s="71"/>
    </row>
    <row r="60">
      <c r="A60" s="28" t="s">
        <v>116</v>
      </c>
      <c r="D60" s="71" t="s">
        <v>314</v>
      </c>
      <c r="E60" s="269">
        <v>29.745808545159544</v>
      </c>
      <c r="F60" s="71"/>
    </row>
    <row r="61">
      <c r="A61" s="28" t="s">
        <v>116</v>
      </c>
      <c r="D61" s="71" t="s">
        <v>315</v>
      </c>
      <c r="E61" s="269">
        <v>20.775623268698062</v>
      </c>
      <c r="F61" s="78">
        <v>1.72737202</v>
      </c>
    </row>
    <row r="62">
      <c r="A62" s="28" t="s">
        <v>116</v>
      </c>
      <c r="D62" s="71" t="s">
        <v>317</v>
      </c>
      <c r="E62" s="269">
        <v>21.577380952380953</v>
      </c>
      <c r="F62" s="71"/>
    </row>
    <row r="63">
      <c r="A63" s="28" t="s">
        <v>116</v>
      </c>
      <c r="D63" s="71" t="s">
        <v>320</v>
      </c>
      <c r="E63" s="269">
        <v>20.56932966023875</v>
      </c>
      <c r="F63" s="71"/>
    </row>
    <row r="64">
      <c r="A64" s="28" t="s">
        <v>116</v>
      </c>
      <c r="D64" s="71" t="s">
        <v>325</v>
      </c>
      <c r="E64" s="269">
        <v>21.453287197231834</v>
      </c>
      <c r="F64" s="78">
        <v>1.6719612</v>
      </c>
    </row>
    <row r="65">
      <c r="A65" s="28" t="s">
        <v>116</v>
      </c>
      <c r="D65" s="71" t="s">
        <v>329</v>
      </c>
      <c r="E65" s="269">
        <v>29.983587930816817</v>
      </c>
      <c r="F65" s="71"/>
    </row>
    <row r="66">
      <c r="A66" s="28" t="s">
        <v>116</v>
      </c>
      <c r="D66" s="71" t="s">
        <v>331</v>
      </c>
      <c r="E66" s="269">
        <v>24.22145328719723</v>
      </c>
      <c r="F66" s="71"/>
    </row>
    <row r="67">
      <c r="A67" s="28" t="s">
        <v>116</v>
      </c>
      <c r="D67" s="71" t="s">
        <v>338</v>
      </c>
      <c r="E67" s="269">
        <v>23.335466144755166</v>
      </c>
      <c r="F67" s="71"/>
    </row>
    <row r="68">
      <c r="A68" s="28" t="s">
        <v>116</v>
      </c>
      <c r="D68" s="71" t="s">
        <v>340</v>
      </c>
      <c r="E68" s="269">
        <v>21.778435239973703</v>
      </c>
      <c r="F68" s="71"/>
    </row>
    <row r="69">
      <c r="A69" s="28" t="s">
        <v>116</v>
      </c>
      <c r="D69" s="71" t="s">
        <v>344</v>
      </c>
      <c r="E69" s="269">
        <v>25.925925925925927</v>
      </c>
      <c r="F69" s="71"/>
    </row>
    <row r="70">
      <c r="A70" s="28" t="s">
        <v>116</v>
      </c>
      <c r="D70" s="71" t="s">
        <v>345</v>
      </c>
      <c r="E70" s="269">
        <v>22.506925207756233</v>
      </c>
      <c r="F70" s="78">
        <v>2.18390898</v>
      </c>
    </row>
    <row r="71">
      <c r="A71" s="28" t="s">
        <v>116</v>
      </c>
      <c r="D71" s="71" t="s">
        <v>347</v>
      </c>
      <c r="E71" s="269">
        <v>26.70940170940171</v>
      </c>
      <c r="F71" s="71"/>
    </row>
    <row r="72">
      <c r="A72" s="29" t="s">
        <v>116</v>
      </c>
      <c r="D72" s="71" t="s">
        <v>349</v>
      </c>
      <c r="E72" s="269">
        <v>35.8782454380618</v>
      </c>
      <c r="F72" s="78">
        <v>1.85023949</v>
      </c>
    </row>
    <row r="73">
      <c r="A73" s="28" t="s">
        <v>116</v>
      </c>
      <c r="D73" s="71" t="s">
        <v>351</v>
      </c>
      <c r="E73" s="269">
        <v>28.981143437841094</v>
      </c>
      <c r="F73" s="71"/>
    </row>
    <row r="74">
      <c r="A74" s="28" t="s">
        <v>116</v>
      </c>
      <c r="D74" s="71" t="s">
        <v>353</v>
      </c>
      <c r="E74" s="269">
        <v>30.700407876847507</v>
      </c>
      <c r="F74" s="78">
        <v>2.0261086</v>
      </c>
    </row>
    <row r="75">
      <c r="A75" s="28" t="s">
        <v>116</v>
      </c>
      <c r="D75" s="71" t="s">
        <v>356</v>
      </c>
      <c r="E75" s="269">
        <v>26.29757785467128</v>
      </c>
      <c r="F75" s="78">
        <v>1.59968622</v>
      </c>
    </row>
    <row r="76">
      <c r="A76" s="28" t="s">
        <v>116</v>
      </c>
      <c r="D76" s="71" t="s">
        <v>358</v>
      </c>
      <c r="E76" s="269">
        <v>23.80540166204986</v>
      </c>
      <c r="F76" s="71"/>
    </row>
    <row r="77">
      <c r="A77" s="28" t="s">
        <v>116</v>
      </c>
      <c r="D77" s="71" t="s">
        <v>359</v>
      </c>
      <c r="E77" s="269">
        <v>26.40235457063712</v>
      </c>
      <c r="F77" s="78">
        <v>2.92505948</v>
      </c>
    </row>
    <row r="78">
      <c r="A78" s="28" t="s">
        <v>116</v>
      </c>
      <c r="D78" s="71" t="s">
        <v>362</v>
      </c>
      <c r="E78" s="269">
        <v>24.444444444444443</v>
      </c>
      <c r="F78" s="71"/>
    </row>
    <row r="79">
      <c r="A79" s="28" t="s">
        <v>116</v>
      </c>
      <c r="D79" s="71" t="s">
        <v>363</v>
      </c>
      <c r="E79" s="269">
        <v>25.259515570934255</v>
      </c>
      <c r="F79" s="71"/>
    </row>
    <row r="80">
      <c r="A80" s="28" t="s">
        <v>116</v>
      </c>
      <c r="D80" s="71" t="s">
        <v>366</v>
      </c>
      <c r="E80" s="269">
        <v>20.444444444444443</v>
      </c>
      <c r="F80" s="71"/>
    </row>
    <row r="81">
      <c r="A81" s="28" t="s">
        <v>116</v>
      </c>
      <c r="D81" s="71" t="s">
        <v>368</v>
      </c>
      <c r="E81" s="269">
        <v>21.577380952380953</v>
      </c>
      <c r="F81" s="78">
        <v>4.81520848</v>
      </c>
    </row>
    <row r="82">
      <c r="A82" s="28" t="s">
        <v>116</v>
      </c>
      <c r="D82" s="71" t="s">
        <v>369</v>
      </c>
      <c r="E82" s="269">
        <v>23.781212841854934</v>
      </c>
      <c r="F82" s="78">
        <v>2.35014143</v>
      </c>
    </row>
    <row r="83">
      <c r="A83" s="28" t="s">
        <v>116</v>
      </c>
      <c r="D83" s="71" t="s">
        <v>372</v>
      </c>
      <c r="E83" s="269">
        <v>29.00059488399762</v>
      </c>
      <c r="F83" s="78">
        <v>1.31519873</v>
      </c>
    </row>
    <row r="84">
      <c r="A84" s="28" t="s">
        <v>116</v>
      </c>
      <c r="D84" s="71" t="s">
        <v>376</v>
      </c>
      <c r="E84" s="269">
        <v>33.05785123966942</v>
      </c>
      <c r="F84" s="78">
        <v>3.76592425</v>
      </c>
    </row>
    <row r="85">
      <c r="A85" s="28" t="s">
        <v>116</v>
      </c>
      <c r="D85" s="71" t="s">
        <v>379</v>
      </c>
      <c r="E85" s="269">
        <v>24.074074074074073</v>
      </c>
      <c r="F85" s="71"/>
    </row>
    <row r="86">
      <c r="A86" s="28" t="s">
        <v>116</v>
      </c>
      <c r="D86" s="71" t="s">
        <v>381</v>
      </c>
      <c r="E86" s="269">
        <v>25.0</v>
      </c>
      <c r="F86" s="71"/>
    </row>
    <row r="87">
      <c r="A87" s="28" t="s">
        <v>116</v>
      </c>
      <c r="D87" s="71" t="s">
        <v>382</v>
      </c>
      <c r="E87" s="269">
        <v>34.57763236168947</v>
      </c>
      <c r="F87" s="71"/>
    </row>
    <row r="88">
      <c r="A88" s="28" t="s">
        <v>116</v>
      </c>
      <c r="D88" s="71" t="s">
        <v>385</v>
      </c>
      <c r="E88" s="269">
        <v>32.8125</v>
      </c>
      <c r="F88" s="71"/>
    </row>
    <row r="89">
      <c r="A89" s="28" t="s">
        <v>116</v>
      </c>
      <c r="D89" s="71" t="s">
        <v>387</v>
      </c>
      <c r="E89" s="269">
        <v>31.511501698119815</v>
      </c>
      <c r="F89" s="71"/>
    </row>
    <row r="90">
      <c r="A90" s="28" t="s">
        <v>116</v>
      </c>
      <c r="D90" s="71" t="s">
        <v>390</v>
      </c>
      <c r="E90" s="269">
        <v>24.031709372366656</v>
      </c>
      <c r="F90" s="78">
        <v>1.9273328</v>
      </c>
    </row>
    <row r="91">
      <c r="A91" s="28" t="s">
        <v>116</v>
      </c>
      <c r="D91" s="71" t="s">
        <v>392</v>
      </c>
      <c r="E91" s="269">
        <v>30.756367762548898</v>
      </c>
      <c r="F91" s="71"/>
    </row>
    <row r="92">
      <c r="A92" s="28" t="s">
        <v>116</v>
      </c>
      <c r="D92" s="71" t="s">
        <v>394</v>
      </c>
      <c r="E92" s="269">
        <v>38.4083044982699</v>
      </c>
      <c r="F92" s="78">
        <v>1.95021987</v>
      </c>
    </row>
    <row r="93">
      <c r="A93" s="28" t="s">
        <v>116</v>
      </c>
      <c r="D93" s="260" t="s">
        <v>396</v>
      </c>
      <c r="E93" s="269">
        <v>29.757785467128027</v>
      </c>
      <c r="F93" s="71"/>
    </row>
    <row r="94">
      <c r="A94" s="28" t="s">
        <v>116</v>
      </c>
      <c r="D94" s="71" t="s">
        <v>398</v>
      </c>
      <c r="E94" s="269">
        <v>46.36678200692042</v>
      </c>
      <c r="F94" s="71"/>
    </row>
    <row r="95">
      <c r="A95" s="28" t="s">
        <v>116</v>
      </c>
      <c r="D95" s="260" t="s">
        <v>400</v>
      </c>
      <c r="E95" s="269">
        <v>27.47562949301818</v>
      </c>
      <c r="F95" s="71"/>
    </row>
    <row r="96">
      <c r="A96" s="28" t="s">
        <v>116</v>
      </c>
      <c r="D96" s="260" t="s">
        <v>402</v>
      </c>
      <c r="E96" s="269">
        <v>26.50211621375737</v>
      </c>
      <c r="F96" s="71"/>
    </row>
    <row r="97">
      <c r="A97" s="28" t="s">
        <v>116</v>
      </c>
      <c r="D97" s="260" t="s">
        <v>405</v>
      </c>
      <c r="E97" s="269">
        <v>30.42719785792527</v>
      </c>
      <c r="F97" s="71"/>
    </row>
    <row r="98">
      <c r="A98" s="28" t="s">
        <v>116</v>
      </c>
      <c r="D98" s="260" t="s">
        <v>407</v>
      </c>
      <c r="E98" s="269">
        <v>36.88509164816139</v>
      </c>
      <c r="F98" s="71"/>
    </row>
    <row r="99">
      <c r="A99" s="28" t="s">
        <v>116</v>
      </c>
      <c r="D99" s="260" t="s">
        <v>409</v>
      </c>
      <c r="E99" s="269">
        <v>29.136316337148802</v>
      </c>
      <c r="F99" s="78">
        <v>1.28645122</v>
      </c>
    </row>
    <row r="100">
      <c r="A100" s="28" t="s">
        <v>116</v>
      </c>
      <c r="D100" s="260" t="s">
        <v>412</v>
      </c>
      <c r="E100" s="269">
        <v>35.430839002267575</v>
      </c>
      <c r="F100" s="71"/>
    </row>
    <row r="101">
      <c r="A101" s="28" t="s">
        <v>116</v>
      </c>
      <c r="D101" s="260" t="s">
        <v>415</v>
      </c>
      <c r="E101" s="269">
        <v>34.52708907254362</v>
      </c>
      <c r="F101" s="71"/>
    </row>
    <row r="102">
      <c r="A102" s="28" t="s">
        <v>116</v>
      </c>
      <c r="D102" s="260" t="s">
        <v>417</v>
      </c>
      <c r="E102" s="269">
        <v>42.96875</v>
      </c>
      <c r="F102" s="71"/>
    </row>
    <row r="103">
      <c r="A103" s="28" t="s">
        <v>116</v>
      </c>
      <c r="D103" s="260" t="s">
        <v>419</v>
      </c>
      <c r="E103" s="269">
        <v>23.722810651876106</v>
      </c>
      <c r="F103" s="71"/>
    </row>
    <row r="104">
      <c r="A104" s="28" t="s">
        <v>116</v>
      </c>
      <c r="D104" s="260" t="s">
        <v>421</v>
      </c>
      <c r="E104" s="269">
        <v>23.458562375266972</v>
      </c>
      <c r="F104" s="71"/>
    </row>
    <row r="105">
      <c r="A105" s="28" t="s">
        <v>116</v>
      </c>
      <c r="D105" s="260" t="s">
        <v>423</v>
      </c>
      <c r="E105" s="269">
        <v>28.666129176744604</v>
      </c>
      <c r="F105" s="71"/>
    </row>
    <row r="106">
      <c r="A106" s="28" t="s">
        <v>116</v>
      </c>
      <c r="D106" s="260" t="s">
        <v>424</v>
      </c>
      <c r="E106" s="269">
        <v>25.24933720489837</v>
      </c>
      <c r="F106" s="71"/>
    </row>
    <row r="107">
      <c r="A107" s="28" t="s">
        <v>116</v>
      </c>
      <c r="D107" s="260" t="s">
        <v>426</v>
      </c>
      <c r="E107" s="269">
        <v>22.86236854138089</v>
      </c>
      <c r="F107" s="71"/>
    </row>
    <row r="108">
      <c r="A108" s="28" t="s">
        <v>116</v>
      </c>
      <c r="D108" s="260" t="s">
        <v>428</v>
      </c>
      <c r="E108" s="269">
        <v>45.16541834468742</v>
      </c>
      <c r="F108" s="71"/>
    </row>
    <row r="109">
      <c r="A109" s="28" t="s">
        <v>116</v>
      </c>
      <c r="D109" s="260" t="s">
        <v>430</v>
      </c>
      <c r="E109" s="269">
        <v>25.636917160711423</v>
      </c>
      <c r="F109" s="71"/>
    </row>
    <row r="110">
      <c r="A110" s="28" t="s">
        <v>116</v>
      </c>
      <c r="D110" s="260" t="s">
        <v>432</v>
      </c>
      <c r="E110" s="269">
        <v>21.484375</v>
      </c>
      <c r="F110" s="71"/>
    </row>
    <row r="111">
      <c r="A111" s="28" t="s">
        <v>116</v>
      </c>
      <c r="D111" s="260" t="s">
        <v>434</v>
      </c>
      <c r="E111" s="269">
        <v>22.3132784291452</v>
      </c>
      <c r="F111" s="71"/>
    </row>
    <row r="112">
      <c r="A112" s="29" t="s">
        <v>116</v>
      </c>
      <c r="D112" s="260" t="s">
        <v>437</v>
      </c>
      <c r="E112" s="269">
        <v>32.11195240670633</v>
      </c>
      <c r="F112" s="71"/>
    </row>
    <row r="113">
      <c r="A113" s="28" t="s">
        <v>116</v>
      </c>
      <c r="D113" s="260" t="s">
        <v>438</v>
      </c>
      <c r="E113" s="269">
        <v>33.79247015610652</v>
      </c>
      <c r="F113" s="71"/>
    </row>
    <row r="114">
      <c r="A114" s="29" t="s">
        <v>116</v>
      </c>
      <c r="D114" s="260" t="s">
        <v>439</v>
      </c>
      <c r="E114" s="269">
        <v>22.481329065691206</v>
      </c>
      <c r="F114" s="71"/>
    </row>
    <row r="115">
      <c r="A115" s="29" t="s">
        <v>116</v>
      </c>
      <c r="D115" s="260" t="s">
        <v>441</v>
      </c>
      <c r="E115" s="269">
        <v>30.42719785792527</v>
      </c>
      <c r="F115" s="71"/>
    </row>
    <row r="116">
      <c r="A116" s="29" t="s">
        <v>116</v>
      </c>
      <c r="D116" s="260" t="s">
        <v>442</v>
      </c>
      <c r="E116" s="269">
        <v>43.386281329556454</v>
      </c>
      <c r="F116" s="71"/>
    </row>
    <row r="117">
      <c r="A117" s="29" t="s">
        <v>116</v>
      </c>
      <c r="D117" s="71" t="s">
        <v>444</v>
      </c>
      <c r="E117" s="269">
        <v>30.46875</v>
      </c>
      <c r="F117" s="71"/>
    </row>
    <row r="118">
      <c r="A118" s="29" t="s">
        <v>116</v>
      </c>
      <c r="D118" s="71" t="s">
        <v>448</v>
      </c>
      <c r="E118" s="269">
        <v>45.78563995837669</v>
      </c>
      <c r="F118" s="71"/>
    </row>
    <row r="119">
      <c r="A119" s="28" t="s">
        <v>116</v>
      </c>
      <c r="D119" s="71" t="s">
        <v>451</v>
      </c>
      <c r="E119" s="269">
        <v>35.15625</v>
      </c>
      <c r="F119" s="71"/>
    </row>
    <row r="120">
      <c r="A120" s="28" t="s">
        <v>116</v>
      </c>
      <c r="D120" s="71" t="s">
        <v>453</v>
      </c>
      <c r="E120" s="269">
        <v>25.765713456234575</v>
      </c>
      <c r="F120" s="78">
        <v>2.94422449</v>
      </c>
    </row>
    <row r="121">
      <c r="A121" s="28" t="s">
        <v>116</v>
      </c>
      <c r="D121" s="71" t="s">
        <v>456</v>
      </c>
      <c r="E121" s="269">
        <v>26.98961937716263</v>
      </c>
      <c r="F121" s="78">
        <v>1.80807908</v>
      </c>
    </row>
    <row r="122">
      <c r="A122" s="28" t="s">
        <v>116</v>
      </c>
      <c r="D122" s="71" t="s">
        <v>459</v>
      </c>
      <c r="E122" s="269">
        <v>23.49523687470631</v>
      </c>
      <c r="F122" s="71"/>
    </row>
    <row r="123">
      <c r="A123" s="28" t="s">
        <v>116</v>
      </c>
      <c r="D123" s="260" t="s">
        <v>461</v>
      </c>
      <c r="E123" s="269">
        <v>27.76709812465291</v>
      </c>
      <c r="F123" s="71"/>
    </row>
    <row r="124">
      <c r="A124" s="28" t="s">
        <v>116</v>
      </c>
      <c r="D124" s="260" t="s">
        <v>463</v>
      </c>
      <c r="E124" s="269">
        <v>27.40765727778715</v>
      </c>
      <c r="F124" s="78">
        <v>1.9907653</v>
      </c>
    </row>
    <row r="125">
      <c r="A125" s="29" t="s">
        <v>116</v>
      </c>
      <c r="D125" s="260" t="s">
        <v>466</v>
      </c>
      <c r="E125" s="269">
        <v>31.588613406795226</v>
      </c>
      <c r="F125" s="71"/>
    </row>
    <row r="126">
      <c r="A126" s="29" t="s">
        <v>116</v>
      </c>
      <c r="D126" s="260" t="s">
        <v>469</v>
      </c>
      <c r="E126" s="269">
        <v>29.387755102040817</v>
      </c>
      <c r="F126" s="78">
        <v>1.9201053</v>
      </c>
    </row>
    <row r="127">
      <c r="A127" s="29" t="s">
        <v>116</v>
      </c>
      <c r="D127" s="260" t="s">
        <v>470</v>
      </c>
      <c r="E127" s="269">
        <v>25.951557093425606</v>
      </c>
      <c r="F127" s="78">
        <v>2.2031823</v>
      </c>
    </row>
    <row r="128">
      <c r="A128" s="29" t="s">
        <v>116</v>
      </c>
      <c r="D128" s="260" t="s">
        <v>472</v>
      </c>
      <c r="E128" s="269">
        <v>26.6727632982777</v>
      </c>
      <c r="F128" s="71"/>
    </row>
    <row r="129">
      <c r="A129" s="29" t="s">
        <v>116</v>
      </c>
      <c r="D129" s="260" t="s">
        <v>473</v>
      </c>
      <c r="E129" s="269">
        <v>22.751569310051806</v>
      </c>
      <c r="F129" s="71"/>
    </row>
    <row r="130">
      <c r="A130" s="29" t="s">
        <v>116</v>
      </c>
      <c r="D130" s="260" t="s">
        <v>476</v>
      </c>
      <c r="E130" s="269">
        <v>23.140495867768596</v>
      </c>
      <c r="F130" s="78">
        <v>13.5281006</v>
      </c>
    </row>
    <row r="131">
      <c r="A131" s="29" t="s">
        <v>116</v>
      </c>
      <c r="D131" s="260" t="s">
        <v>478</v>
      </c>
      <c r="E131" s="269">
        <v>22.857142857142858</v>
      </c>
      <c r="F131" s="71"/>
    </row>
    <row r="132">
      <c r="A132" s="29" t="s">
        <v>116</v>
      </c>
      <c r="D132" s="260" t="s">
        <v>479</v>
      </c>
      <c r="E132" s="269">
        <v>26.51180406514329</v>
      </c>
      <c r="F132" s="71"/>
    </row>
    <row r="133">
      <c r="A133" s="29" t="s">
        <v>116</v>
      </c>
      <c r="D133" s="260" t="s">
        <v>482</v>
      </c>
      <c r="E133" s="269">
        <v>29.642685467072585</v>
      </c>
      <c r="F133" s="78">
        <v>1.91890072</v>
      </c>
    </row>
    <row r="134">
      <c r="A134" s="29" t="s">
        <v>116</v>
      </c>
      <c r="D134" s="260" t="s">
        <v>483</v>
      </c>
      <c r="E134" s="269">
        <v>27.20233747260774</v>
      </c>
      <c r="F134" s="78">
        <v>0.35215704</v>
      </c>
    </row>
    <row r="135">
      <c r="A135" s="29" t="s">
        <v>116</v>
      </c>
      <c r="D135" s="260" t="s">
        <v>484</v>
      </c>
      <c r="E135" s="269">
        <v>35.49168975069252</v>
      </c>
      <c r="F135" s="71"/>
    </row>
    <row r="136">
      <c r="A136" s="29" t="s">
        <v>116</v>
      </c>
      <c r="D136" s="260" t="s">
        <v>485</v>
      </c>
      <c r="E136" s="269">
        <v>27.94309769197271</v>
      </c>
      <c r="F136" s="78">
        <v>5.35422436</v>
      </c>
    </row>
    <row r="137">
      <c r="A137" s="29" t="s">
        <v>116</v>
      </c>
      <c r="D137" s="260" t="s">
        <v>487</v>
      </c>
      <c r="E137" s="269">
        <v>32.79194475521778</v>
      </c>
      <c r="F137" s="78">
        <v>1.71653077</v>
      </c>
    </row>
    <row r="138">
      <c r="A138" s="29" t="s">
        <v>116</v>
      </c>
      <c r="D138" s="260" t="s">
        <v>488</v>
      </c>
      <c r="E138" s="269">
        <v>25.39021852237253</v>
      </c>
      <c r="F138" s="71"/>
    </row>
    <row r="139">
      <c r="A139" s="29" t="s">
        <v>116</v>
      </c>
      <c r="D139" s="260" t="s">
        <v>491</v>
      </c>
      <c r="E139" s="269">
        <v>28.408163265306122</v>
      </c>
      <c r="F139" s="71"/>
    </row>
    <row r="140">
      <c r="A140" s="29" t="s">
        <v>116</v>
      </c>
      <c r="D140" s="260" t="s">
        <v>494</v>
      </c>
      <c r="E140" s="269">
        <v>33.659297052154194</v>
      </c>
      <c r="F140" s="78">
        <v>2.07188276</v>
      </c>
    </row>
    <row r="141">
      <c r="A141" s="29" t="s">
        <v>116</v>
      </c>
      <c r="D141" s="260" t="s">
        <v>496</v>
      </c>
      <c r="E141" s="269">
        <v>25.05930702662969</v>
      </c>
      <c r="F141" s="78">
        <v>2.12006608</v>
      </c>
    </row>
    <row r="142">
      <c r="A142" s="29" t="s">
        <v>116</v>
      </c>
      <c r="D142" s="260" t="s">
        <v>499</v>
      </c>
      <c r="E142" s="269">
        <v>31.644317867172976</v>
      </c>
      <c r="F142" s="78">
        <v>2.42637773</v>
      </c>
    </row>
    <row r="143">
      <c r="A143" s="29" t="s">
        <v>116</v>
      </c>
      <c r="D143" s="260" t="s">
        <v>503</v>
      </c>
      <c r="E143" s="269">
        <v>34.198556820902155</v>
      </c>
      <c r="F143" s="78">
        <v>1.78111845</v>
      </c>
    </row>
    <row r="144">
      <c r="A144" s="29" t="s">
        <v>116</v>
      </c>
      <c r="D144" s="260" t="s">
        <v>505</v>
      </c>
      <c r="E144" s="269">
        <v>2929.6875</v>
      </c>
      <c r="F144" s="78">
        <v>1.21952737</v>
      </c>
    </row>
    <row r="145">
      <c r="A145" s="29" t="s">
        <v>116</v>
      </c>
      <c r="D145" s="260" t="s">
        <v>509</v>
      </c>
      <c r="E145" s="269">
        <v>29.060607121599382</v>
      </c>
      <c r="F145" s="78">
        <v>1.7602014</v>
      </c>
    </row>
    <row r="146">
      <c r="A146" s="29" t="s">
        <v>116</v>
      </c>
      <c r="D146" s="260" t="s">
        <v>511</v>
      </c>
      <c r="E146" s="269">
        <v>24.38237297859371</v>
      </c>
      <c r="F146" s="78">
        <v>1.81914945</v>
      </c>
    </row>
    <row r="147">
      <c r="A147" s="29" t="s">
        <v>116</v>
      </c>
      <c r="D147" s="260" t="s">
        <v>513</v>
      </c>
      <c r="E147" s="269">
        <v>22.65625</v>
      </c>
      <c r="F147" s="78">
        <v>2.07395714</v>
      </c>
    </row>
    <row r="148">
      <c r="A148" s="29" t="s">
        <v>116</v>
      </c>
      <c r="D148" s="260" t="s">
        <v>515</v>
      </c>
      <c r="E148" s="269">
        <v>20.43816558499767</v>
      </c>
      <c r="F148" s="78">
        <v>2.22164419</v>
      </c>
    </row>
    <row r="149">
      <c r="A149" s="29" t="s">
        <v>116</v>
      </c>
      <c r="D149" s="260" t="s">
        <v>517</v>
      </c>
      <c r="E149" s="269">
        <v>25.535446391522232</v>
      </c>
      <c r="F149" s="78">
        <v>7.62838454</v>
      </c>
    </row>
    <row r="150">
      <c r="A150" s="29" t="s">
        <v>116</v>
      </c>
      <c r="D150" s="260" t="s">
        <v>519</v>
      </c>
      <c r="E150" s="269">
        <v>27.555555555555557</v>
      </c>
      <c r="F150" s="78">
        <v>2.02895379</v>
      </c>
    </row>
    <row r="151">
      <c r="A151" s="270" t="s">
        <v>4</v>
      </c>
      <c r="D151" s="260" t="s">
        <v>521</v>
      </c>
      <c r="E151" s="269">
        <v>30.864197530864196</v>
      </c>
      <c r="F151" s="78">
        <v>1.45151646</v>
      </c>
    </row>
    <row r="152">
      <c r="A152" s="28" t="s">
        <v>145</v>
      </c>
      <c r="D152" s="71" t="s">
        <v>522</v>
      </c>
      <c r="E152" s="269">
        <v>35.55555555555556</v>
      </c>
      <c r="F152" s="78">
        <v>2.10564964</v>
      </c>
    </row>
    <row r="153">
      <c r="A153" s="28" t="s">
        <v>145</v>
      </c>
      <c r="D153" s="71" t="s">
        <v>526</v>
      </c>
      <c r="E153" s="269">
        <v>19.814052735863434</v>
      </c>
      <c r="F153" s="78">
        <v>1.81407865</v>
      </c>
    </row>
    <row r="154">
      <c r="A154" s="28" t="s">
        <v>145</v>
      </c>
      <c r="D154" s="71" t="s">
        <v>528</v>
      </c>
      <c r="E154" s="269">
        <v>25.34435261707989</v>
      </c>
      <c r="F154" s="78">
        <v>1.52948001</v>
      </c>
    </row>
    <row r="155">
      <c r="A155" s="28" t="s">
        <v>145</v>
      </c>
      <c r="D155" s="71" t="s">
        <v>532</v>
      </c>
      <c r="E155" s="269">
        <v>37.0242214532872</v>
      </c>
      <c r="F155" s="78">
        <v>1.65688385</v>
      </c>
    </row>
    <row r="156">
      <c r="A156" s="28" t="s">
        <v>145</v>
      </c>
      <c r="D156" s="260" t="s">
        <v>534</v>
      </c>
      <c r="E156" s="269">
        <v>30.078125</v>
      </c>
      <c r="F156" s="78">
        <v>1.98141505</v>
      </c>
    </row>
    <row r="157">
      <c r="A157" s="28" t="s">
        <v>145</v>
      </c>
      <c r="D157" s="260" t="s">
        <v>537</v>
      </c>
      <c r="E157" s="269">
        <v>23.233456176894727</v>
      </c>
      <c r="F157" s="78">
        <v>8.96517415</v>
      </c>
    </row>
    <row r="158">
      <c r="A158" s="28" t="s">
        <v>145</v>
      </c>
      <c r="D158" s="71" t="s">
        <v>538</v>
      </c>
      <c r="E158" s="269">
        <v>29.387755102040817</v>
      </c>
      <c r="F158" s="78">
        <v>1.14219767</v>
      </c>
    </row>
    <row r="159">
      <c r="A159" s="28" t="s">
        <v>145</v>
      </c>
      <c r="D159" s="260" t="s">
        <v>539</v>
      </c>
      <c r="E159" s="269">
        <v>29.01744719926538</v>
      </c>
      <c r="F159" s="78">
        <v>1.41158391</v>
      </c>
    </row>
    <row r="160">
      <c r="A160" s="28" t="s">
        <v>145</v>
      </c>
      <c r="D160" s="260" t="s">
        <v>541</v>
      </c>
      <c r="E160" s="269">
        <v>25.535446391522232</v>
      </c>
      <c r="F160" s="78">
        <v>4.58527077</v>
      </c>
    </row>
    <row r="161">
      <c r="A161" s="28" t="s">
        <v>145</v>
      </c>
      <c r="D161" s="260" t="s">
        <v>542</v>
      </c>
      <c r="E161" s="269">
        <v>27.555555555555557</v>
      </c>
      <c r="F161" s="78">
        <v>1.39573766</v>
      </c>
    </row>
    <row r="162">
      <c r="A162" s="28" t="s">
        <v>145</v>
      </c>
      <c r="D162" s="260" t="s">
        <v>543</v>
      </c>
      <c r="E162" s="269">
        <v>30.864197530864196</v>
      </c>
      <c r="F162" s="78">
        <v>2.22481344</v>
      </c>
    </row>
    <row r="163">
      <c r="A163" s="28" t="s">
        <v>145</v>
      </c>
      <c r="D163" s="260" t="s">
        <v>544</v>
      </c>
      <c r="E163" s="269">
        <v>28.479886080455678</v>
      </c>
      <c r="F163" s="78">
        <v>1.6790686</v>
      </c>
    </row>
    <row r="164">
      <c r="A164" s="28" t="s">
        <v>145</v>
      </c>
      <c r="D164" s="260" t="s">
        <v>547</v>
      </c>
      <c r="E164" s="269">
        <v>31.141868512110726</v>
      </c>
      <c r="F164" s="78">
        <v>2.16713309</v>
      </c>
    </row>
    <row r="165">
      <c r="A165" s="28" t="s">
        <v>145</v>
      </c>
      <c r="D165" s="260" t="s">
        <v>549</v>
      </c>
      <c r="E165" s="269">
        <v>30.477219243084757</v>
      </c>
      <c r="F165" s="78">
        <v>2.42482558</v>
      </c>
    </row>
    <row r="166">
      <c r="A166" s="28" t="s">
        <v>145</v>
      </c>
      <c r="D166" s="260" t="s">
        <v>551</v>
      </c>
      <c r="E166" s="269">
        <v>40.00914494741655</v>
      </c>
      <c r="F166" s="78">
        <v>1.9706396</v>
      </c>
    </row>
    <row r="167">
      <c r="A167" s="28" t="s">
        <v>145</v>
      </c>
      <c r="D167" s="260" t="s">
        <v>553</v>
      </c>
      <c r="E167" s="269">
        <v>24.8015873015873</v>
      </c>
      <c r="F167" s="78">
        <v>3.09508946</v>
      </c>
    </row>
    <row r="168">
      <c r="A168" s="28" t="s">
        <v>145</v>
      </c>
      <c r="D168" s="260" t="s">
        <v>557</v>
      </c>
      <c r="E168" s="269">
        <v>20.3125</v>
      </c>
      <c r="F168" s="78">
        <v>2.13734214</v>
      </c>
    </row>
    <row r="169">
      <c r="A169" s="28" t="s">
        <v>145</v>
      </c>
      <c r="D169" s="71" t="s">
        <v>560</v>
      </c>
      <c r="E169" s="269">
        <v>26.446280991735538</v>
      </c>
      <c r="F169" s="78">
        <v>3.63132655</v>
      </c>
    </row>
    <row r="170">
      <c r="A170" s="29" t="s">
        <v>145</v>
      </c>
      <c r="D170" s="71" t="s">
        <v>561</v>
      </c>
      <c r="E170" s="269">
        <v>23.458562375266972</v>
      </c>
      <c r="F170" s="78">
        <v>3.44269821</v>
      </c>
    </row>
    <row r="171">
      <c r="A171" s="28" t="s">
        <v>145</v>
      </c>
      <c r="D171" s="71" t="s">
        <v>563</v>
      </c>
      <c r="E171" s="269">
        <v>40.00914494741655</v>
      </c>
      <c r="F171" s="78">
        <v>1.8869714</v>
      </c>
    </row>
    <row r="172">
      <c r="A172" s="28" t="s">
        <v>145</v>
      </c>
      <c r="D172" s="71" t="s">
        <v>564</v>
      </c>
      <c r="E172" s="269">
        <v>24.8015873015873</v>
      </c>
      <c r="F172" s="78">
        <v>3.12614811</v>
      </c>
    </row>
    <row r="173">
      <c r="A173" s="28" t="s">
        <v>145</v>
      </c>
      <c r="D173" s="71" t="s">
        <v>566</v>
      </c>
      <c r="E173" s="269">
        <v>20.3125</v>
      </c>
      <c r="F173" s="78">
        <v>2.07078789</v>
      </c>
    </row>
    <row r="174">
      <c r="A174" s="28" t="s">
        <v>145</v>
      </c>
      <c r="D174" s="71" t="s">
        <v>567</v>
      </c>
      <c r="E174" s="269">
        <v>26.446280991735538</v>
      </c>
      <c r="F174" s="78">
        <v>1.85971585</v>
      </c>
    </row>
    <row r="175">
      <c r="A175" s="28" t="s">
        <v>145</v>
      </c>
      <c r="D175" s="71" t="s">
        <v>568</v>
      </c>
      <c r="E175" s="269">
        <v>26.446280991735538</v>
      </c>
      <c r="F175" s="78">
        <v>1.94845485</v>
      </c>
    </row>
    <row r="176">
      <c r="A176" s="28" t="s">
        <v>145</v>
      </c>
      <c r="D176" s="71" t="s">
        <v>569</v>
      </c>
      <c r="E176" s="269">
        <v>40.56959714390036</v>
      </c>
      <c r="F176" s="78">
        <v>2.10438194</v>
      </c>
    </row>
    <row r="177">
      <c r="A177" s="28" t="s">
        <v>145</v>
      </c>
      <c r="D177" s="71" t="s">
        <v>571</v>
      </c>
      <c r="E177" s="269">
        <v>30.78090740428403</v>
      </c>
      <c r="F177" s="78">
        <v>1.9072546</v>
      </c>
    </row>
    <row r="178">
      <c r="A178" s="28" t="s">
        <v>145</v>
      </c>
      <c r="D178" s="71" t="s">
        <v>574</v>
      </c>
      <c r="E178" s="269">
        <v>25.43268595587264</v>
      </c>
      <c r="F178" s="78">
        <v>1.43376866</v>
      </c>
    </row>
    <row r="179">
      <c r="A179" s="28" t="s">
        <v>145</v>
      </c>
      <c r="D179" s="71" t="s">
        <v>576</v>
      </c>
      <c r="E179" s="269">
        <v>37.637848620572846</v>
      </c>
      <c r="F179" s="78">
        <v>0.32820078</v>
      </c>
    </row>
    <row r="180">
      <c r="A180" s="28" t="s">
        <v>145</v>
      </c>
      <c r="D180" s="71" t="s">
        <v>577</v>
      </c>
      <c r="E180" s="269">
        <v>23.458562375266972</v>
      </c>
      <c r="F180" s="78">
        <v>2.24172896</v>
      </c>
    </row>
    <row r="181">
      <c r="A181" s="28" t="s">
        <v>145</v>
      </c>
      <c r="D181" s="71" t="s">
        <v>579</v>
      </c>
      <c r="E181" s="269">
        <v>28.666129176744604</v>
      </c>
      <c r="F181" s="78">
        <v>2.02731319</v>
      </c>
    </row>
    <row r="182">
      <c r="A182" s="29" t="s">
        <v>145</v>
      </c>
      <c r="D182" s="71" t="s">
        <v>581</v>
      </c>
      <c r="E182" s="269">
        <v>20.95717116293248</v>
      </c>
      <c r="F182" s="78">
        <v>1.31967566</v>
      </c>
    </row>
    <row r="183">
      <c r="A183" s="29" t="s">
        <v>145</v>
      </c>
      <c r="D183" s="71" t="s">
        <v>586</v>
      </c>
      <c r="E183" s="269">
        <v>22.491349480968857</v>
      </c>
      <c r="F183" s="78">
        <v>3.08748326</v>
      </c>
    </row>
    <row r="184">
      <c r="A184" s="28" t="s">
        <v>145</v>
      </c>
      <c r="D184" s="71" t="s">
        <v>589</v>
      </c>
      <c r="E184" s="269">
        <v>24.61810377477591</v>
      </c>
      <c r="F184" s="78">
        <v>1.61124666</v>
      </c>
    </row>
    <row r="185">
      <c r="A185" s="28" t="s">
        <v>145</v>
      </c>
      <c r="D185" s="71" t="s">
        <v>591</v>
      </c>
      <c r="E185" s="269">
        <v>25.21735857578381</v>
      </c>
      <c r="F185" s="78">
        <v>1.70252105</v>
      </c>
    </row>
    <row r="186">
      <c r="A186" s="28" t="s">
        <v>145</v>
      </c>
      <c r="D186" s="71" t="s">
        <v>594</v>
      </c>
      <c r="E186" s="269">
        <v>26.98961937716263</v>
      </c>
      <c r="F186" s="78">
        <v>2.10945274</v>
      </c>
    </row>
    <row r="187">
      <c r="A187" s="28" t="s">
        <v>145</v>
      </c>
      <c r="D187" s="71" t="s">
        <v>596</v>
      </c>
      <c r="E187" s="269">
        <v>28.04037814452812</v>
      </c>
      <c r="F187" s="78">
        <v>1.16187866</v>
      </c>
    </row>
    <row r="188">
      <c r="A188" s="28" t="s">
        <v>145</v>
      </c>
      <c r="D188" s="260" t="s">
        <v>600</v>
      </c>
      <c r="E188" s="269">
        <v>37.637848620572846</v>
      </c>
      <c r="F188" s="78">
        <v>3.53354851</v>
      </c>
    </row>
    <row r="189">
      <c r="A189" s="28" t="s">
        <v>145</v>
      </c>
      <c r="D189" s="71" t="s">
        <v>603</v>
      </c>
      <c r="E189" s="269">
        <v>25.07619304810771</v>
      </c>
      <c r="F189" s="78">
        <v>1.09000988</v>
      </c>
    </row>
    <row r="190">
      <c r="A190" s="28" t="s">
        <v>145</v>
      </c>
      <c r="D190" s="71" t="s">
        <v>606</v>
      </c>
      <c r="E190" s="269">
        <v>27.96801606368102</v>
      </c>
      <c r="F190" s="78">
        <v>1.18823055</v>
      </c>
    </row>
    <row r="191">
      <c r="A191" s="28" t="s">
        <v>145</v>
      </c>
      <c r="D191" s="71" t="s">
        <v>610</v>
      </c>
      <c r="E191" s="269">
        <v>31.377989166336373</v>
      </c>
      <c r="F191" s="78">
        <v>1.16187866</v>
      </c>
    </row>
    <row r="192">
      <c r="A192" s="28" t="s">
        <v>145</v>
      </c>
      <c r="D192" s="71" t="s">
        <v>612</v>
      </c>
      <c r="E192" s="269">
        <v>25.039918710988534</v>
      </c>
      <c r="F192" s="78">
        <v>2.61602371</v>
      </c>
    </row>
    <row r="193">
      <c r="A193" s="28" t="s">
        <v>145</v>
      </c>
      <c r="D193" s="71" t="s">
        <v>614</v>
      </c>
      <c r="E193" s="269">
        <v>28.710479324953607</v>
      </c>
      <c r="F193" s="78">
        <v>15.2868845</v>
      </c>
    </row>
    <row r="194">
      <c r="A194" s="28" t="s">
        <v>145</v>
      </c>
      <c r="D194" s="71" t="s">
        <v>616</v>
      </c>
      <c r="E194" s="269">
        <v>35.51136363636363</v>
      </c>
      <c r="F194" s="78">
        <v>51.0855045</v>
      </c>
    </row>
    <row r="195">
      <c r="A195" s="28" t="s">
        <v>145</v>
      </c>
      <c r="D195" s="71" t="s">
        <v>618</v>
      </c>
      <c r="E195" s="269">
        <v>37.61841250299237</v>
      </c>
      <c r="F195" s="71"/>
    </row>
    <row r="196">
      <c r="A196" s="28" t="s">
        <v>145</v>
      </c>
      <c r="D196" s="71" t="s">
        <v>621</v>
      </c>
      <c r="E196" s="269">
        <v>39.0625</v>
      </c>
      <c r="F196" s="71"/>
    </row>
    <row r="197">
      <c r="A197" s="28" t="s">
        <v>145</v>
      </c>
      <c r="D197" s="71" t="s">
        <v>622</v>
      </c>
      <c r="E197" s="269">
        <v>26.446280991735538</v>
      </c>
      <c r="F197" s="78">
        <v>1.79947807</v>
      </c>
    </row>
    <row r="198">
      <c r="A198" s="29" t="s">
        <v>145</v>
      </c>
      <c r="D198" s="71" t="s">
        <v>623</v>
      </c>
      <c r="E198" s="269">
        <v>40.56959714390036</v>
      </c>
      <c r="F198" s="78">
        <v>2.19871919</v>
      </c>
    </row>
    <row r="199">
      <c r="A199" s="29" t="s">
        <v>145</v>
      </c>
      <c r="D199" s="71" t="s">
        <v>624</v>
      </c>
      <c r="E199" s="269">
        <v>30.78090740428403</v>
      </c>
      <c r="F199" s="78">
        <v>60.6846496</v>
      </c>
    </row>
    <row r="200">
      <c r="A200" s="29" t="s">
        <v>145</v>
      </c>
      <c r="D200" s="71" t="s">
        <v>625</v>
      </c>
      <c r="E200" s="269">
        <v>37.61841250299237</v>
      </c>
      <c r="F200" s="78">
        <v>21.9640475</v>
      </c>
    </row>
    <row r="201">
      <c r="A201" s="29" t="s">
        <v>145</v>
      </c>
      <c r="D201" s="71" t="s">
        <v>626</v>
      </c>
      <c r="E201" s="269">
        <v>39.0625</v>
      </c>
      <c r="F201" s="71"/>
    </row>
    <row r="202">
      <c r="A202" s="29" t="s">
        <v>145</v>
      </c>
      <c r="D202" s="71" t="s">
        <v>627</v>
      </c>
      <c r="E202" s="269">
        <v>23.83300460223537</v>
      </c>
      <c r="F202" s="78">
        <v>6.1043388</v>
      </c>
    </row>
    <row r="203">
      <c r="A203" s="28" t="s">
        <v>145</v>
      </c>
      <c r="D203" s="71" t="s">
        <v>629</v>
      </c>
      <c r="E203" s="269">
        <v>36.31082062454612</v>
      </c>
      <c r="F203" s="78">
        <v>3.24021775</v>
      </c>
    </row>
    <row r="204">
      <c r="A204" s="28" t="s">
        <v>145</v>
      </c>
      <c r="D204" s="71" t="s">
        <v>631</v>
      </c>
      <c r="E204" s="269">
        <v>39.0625</v>
      </c>
      <c r="F204" s="78">
        <v>15.8481365</v>
      </c>
    </row>
    <row r="205">
      <c r="A205" s="29" t="s">
        <v>145</v>
      </c>
      <c r="D205" s="71" t="s">
        <v>634</v>
      </c>
      <c r="E205" s="269">
        <v>20.9366391184573</v>
      </c>
      <c r="F205" s="78">
        <v>3.02613194</v>
      </c>
    </row>
    <row r="206">
      <c r="A206" s="29" t="s">
        <v>145</v>
      </c>
      <c r="D206" s="71" t="s">
        <v>636</v>
      </c>
      <c r="E206" s="269">
        <v>36.62851196670135</v>
      </c>
      <c r="F206" s="78">
        <v>2.18136088</v>
      </c>
    </row>
    <row r="207">
      <c r="A207" s="29" t="s">
        <v>145</v>
      </c>
      <c r="D207" s="71" t="s">
        <v>639</v>
      </c>
      <c r="E207" s="269">
        <v>38.82085595253125</v>
      </c>
      <c r="F207" s="78">
        <v>0.24301633</v>
      </c>
    </row>
    <row r="208">
      <c r="A208" s="29" t="s">
        <v>145</v>
      </c>
      <c r="D208" s="71" t="s">
        <v>642</v>
      </c>
      <c r="E208" s="269">
        <v>23.11111111111111</v>
      </c>
      <c r="F208" s="78">
        <v>2.75997119</v>
      </c>
    </row>
    <row r="209">
      <c r="A209" s="29" t="s">
        <v>145</v>
      </c>
      <c r="D209" s="71" t="s">
        <v>644</v>
      </c>
      <c r="E209" s="269">
        <v>29.43213296398892</v>
      </c>
      <c r="F209" s="78">
        <v>1.27294269</v>
      </c>
    </row>
    <row r="210">
      <c r="A210" s="29" t="s">
        <v>145</v>
      </c>
      <c r="D210" s="71" t="s">
        <v>645</v>
      </c>
      <c r="E210" s="269">
        <v>29.01744719926538</v>
      </c>
      <c r="F210" s="78">
        <v>2.24500801</v>
      </c>
    </row>
    <row r="211">
      <c r="A211" s="29" t="s">
        <v>145</v>
      </c>
      <c r="D211" s="71" t="s">
        <v>646</v>
      </c>
      <c r="E211" s="269">
        <v>25.535446391522232</v>
      </c>
      <c r="F211" s="78">
        <v>1.02992636</v>
      </c>
    </row>
    <row r="212">
      <c r="A212" s="29" t="s">
        <v>145</v>
      </c>
      <c r="D212" s="71" t="s">
        <v>647</v>
      </c>
      <c r="E212" s="269">
        <v>23.11111111111111</v>
      </c>
      <c r="F212" s="78">
        <v>6.15641373</v>
      </c>
    </row>
    <row r="213">
      <c r="A213" s="29" t="s">
        <v>145</v>
      </c>
      <c r="D213" s="71" t="s">
        <v>648</v>
      </c>
      <c r="E213" s="269">
        <v>30.84441595898093</v>
      </c>
      <c r="F213" s="78">
        <v>0.89105988</v>
      </c>
    </row>
    <row r="214">
      <c r="A214" s="29" t="s">
        <v>145</v>
      </c>
      <c r="D214" s="71" t="s">
        <v>650</v>
      </c>
      <c r="E214" s="269">
        <v>32.8719723183391</v>
      </c>
      <c r="F214" s="78">
        <v>4.49001603</v>
      </c>
    </row>
    <row r="215">
      <c r="A215" s="29" t="s">
        <v>145</v>
      </c>
      <c r="D215" s="71" t="s">
        <v>651</v>
      </c>
      <c r="E215" s="269">
        <v>25.34435261707989</v>
      </c>
      <c r="F215" s="71"/>
    </row>
    <row r="216">
      <c r="A216" s="29" t="s">
        <v>145</v>
      </c>
      <c r="D216" s="71" t="s">
        <v>652</v>
      </c>
      <c r="E216" s="269">
        <v>37.0242214532872</v>
      </c>
      <c r="F216" s="71"/>
    </row>
    <row r="217">
      <c r="A217" s="29" t="s">
        <v>145</v>
      </c>
      <c r="D217" s="71" t="s">
        <v>653</v>
      </c>
      <c r="E217" s="269">
        <v>30.078125</v>
      </c>
      <c r="F217" s="71"/>
    </row>
    <row r="218">
      <c r="D218" s="71"/>
      <c r="E218" s="71"/>
      <c r="F218" s="71"/>
    </row>
    <row r="219">
      <c r="D219" s="71"/>
      <c r="E219" s="71"/>
      <c r="F219" s="71"/>
    </row>
    <row r="220">
      <c r="D220" s="71"/>
      <c r="E220" s="71"/>
      <c r="F220" s="71"/>
    </row>
    <row r="221">
      <c r="D221" s="71"/>
      <c r="E221" s="71"/>
      <c r="F221" s="71"/>
    </row>
    <row r="222">
      <c r="D222" s="71"/>
      <c r="E222" s="71"/>
      <c r="F222" s="71"/>
    </row>
    <row r="223">
      <c r="D223" s="71"/>
      <c r="E223" s="71"/>
      <c r="F223" s="71"/>
    </row>
    <row r="224">
      <c r="D224" s="71"/>
      <c r="E224" s="71"/>
      <c r="F224" s="71"/>
    </row>
    <row r="225">
      <c r="D225" s="71"/>
      <c r="E225" s="71"/>
      <c r="F225" s="71"/>
    </row>
    <row r="226">
      <c r="D226" s="71"/>
      <c r="E226" s="71"/>
      <c r="F226" s="71"/>
    </row>
    <row r="227">
      <c r="D227" s="71"/>
      <c r="E227" s="71"/>
      <c r="F227" s="71"/>
    </row>
    <row r="228">
      <c r="D228" s="71"/>
      <c r="E228" s="71"/>
      <c r="F228" s="71"/>
    </row>
    <row r="229">
      <c r="D229" s="71"/>
      <c r="E229" s="71"/>
      <c r="F229" s="71"/>
    </row>
    <row r="230">
      <c r="D230" s="71"/>
      <c r="E230" s="71"/>
      <c r="F230" s="71"/>
    </row>
    <row r="231">
      <c r="D231" s="71"/>
      <c r="E231" s="71"/>
      <c r="F231" s="71"/>
    </row>
    <row r="232">
      <c r="D232" s="71"/>
      <c r="E232" s="71"/>
      <c r="F232" s="71"/>
    </row>
    <row r="233">
      <c r="D233" s="71"/>
      <c r="E233" s="71"/>
      <c r="F233" s="71"/>
    </row>
    <row r="234">
      <c r="D234" s="71"/>
      <c r="E234" s="71"/>
      <c r="F234" s="71"/>
    </row>
    <row r="235">
      <c r="D235" s="71"/>
      <c r="E235" s="71"/>
      <c r="F235" s="71"/>
    </row>
    <row r="236">
      <c r="D236" s="71"/>
      <c r="E236" s="71"/>
      <c r="F236" s="71"/>
    </row>
    <row r="237">
      <c r="D237" s="71"/>
      <c r="E237" s="71"/>
      <c r="F237" s="71"/>
    </row>
    <row r="238">
      <c r="D238" s="71"/>
      <c r="E238" s="71"/>
      <c r="F238" s="71"/>
    </row>
    <row r="239">
      <c r="D239" s="71"/>
      <c r="E239" s="71"/>
      <c r="F239" s="71"/>
    </row>
    <row r="240">
      <c r="D240" s="71"/>
      <c r="E240" s="71"/>
      <c r="F240" s="71"/>
    </row>
    <row r="241">
      <c r="D241" s="71"/>
      <c r="E241" s="71"/>
      <c r="F241" s="71"/>
    </row>
    <row r="242">
      <c r="D242" s="71"/>
      <c r="E242" s="71"/>
      <c r="F242" s="71"/>
    </row>
    <row r="243">
      <c r="D243" s="71"/>
      <c r="E243" s="71"/>
      <c r="F243" s="71"/>
    </row>
    <row r="244">
      <c r="D244" s="71"/>
      <c r="E244" s="71"/>
      <c r="F244" s="71"/>
    </row>
    <row r="245">
      <c r="D245" s="71"/>
      <c r="E245" s="71"/>
      <c r="F245" s="71"/>
    </row>
    <row r="246">
      <c r="D246" s="71"/>
      <c r="E246" s="71"/>
      <c r="F246" s="71"/>
    </row>
    <row r="247">
      <c r="D247" s="71"/>
      <c r="E247" s="71"/>
      <c r="F247" s="71"/>
    </row>
    <row r="248">
      <c r="D248" s="71"/>
      <c r="E248" s="71"/>
      <c r="F248" s="71"/>
    </row>
    <row r="249">
      <c r="D249" s="71"/>
      <c r="E249" s="71"/>
      <c r="F249" s="71"/>
    </row>
    <row r="250">
      <c r="D250" s="71"/>
      <c r="E250" s="71"/>
      <c r="F250" s="71"/>
    </row>
    <row r="251">
      <c r="D251" s="71"/>
      <c r="E251" s="71"/>
      <c r="F251" s="71"/>
    </row>
    <row r="252">
      <c r="D252" s="71"/>
      <c r="E252" s="71"/>
      <c r="F252" s="71"/>
    </row>
    <row r="253">
      <c r="D253" s="71"/>
      <c r="E253" s="71"/>
      <c r="F253" s="71"/>
    </row>
    <row r="254">
      <c r="D254" s="71"/>
      <c r="E254" s="71"/>
      <c r="F254" s="71"/>
    </row>
    <row r="255">
      <c r="D255" s="71"/>
      <c r="E255" s="71"/>
      <c r="F255" s="71"/>
    </row>
    <row r="256">
      <c r="D256" s="71"/>
      <c r="E256" s="71"/>
      <c r="F256" s="71"/>
    </row>
    <row r="257">
      <c r="D257" s="71"/>
      <c r="E257" s="71"/>
      <c r="F257" s="71"/>
    </row>
    <row r="258">
      <c r="D258" s="71"/>
      <c r="E258" s="71"/>
      <c r="F258" s="71"/>
    </row>
    <row r="259">
      <c r="D259" s="71"/>
      <c r="E259" s="71"/>
      <c r="F259" s="71"/>
    </row>
    <row r="260">
      <c r="D260" s="71"/>
      <c r="E260" s="71"/>
      <c r="F260" s="71"/>
    </row>
    <row r="261">
      <c r="D261" s="71"/>
      <c r="E261" s="71"/>
      <c r="F261" s="71"/>
    </row>
    <row r="262">
      <c r="D262" s="71"/>
      <c r="E262" s="71"/>
      <c r="F262" s="71"/>
    </row>
    <row r="263">
      <c r="D263" s="71"/>
      <c r="E263" s="71"/>
      <c r="F263" s="71"/>
    </row>
    <row r="264">
      <c r="D264" s="71"/>
      <c r="E264" s="71"/>
      <c r="F264" s="71"/>
    </row>
    <row r="265">
      <c r="D265" s="71"/>
      <c r="E265" s="71"/>
      <c r="F265" s="71"/>
    </row>
    <row r="266">
      <c r="D266" s="71"/>
      <c r="E266" s="71"/>
      <c r="F266" s="71"/>
    </row>
    <row r="267">
      <c r="D267" s="71"/>
      <c r="E267" s="71"/>
      <c r="F267" s="71"/>
    </row>
    <row r="268">
      <c r="D268" s="71"/>
      <c r="E268" s="71"/>
      <c r="F268" s="71"/>
    </row>
    <row r="269">
      <c r="D269" s="71"/>
      <c r="E269" s="71"/>
      <c r="F269" s="71"/>
    </row>
    <row r="270">
      <c r="D270" s="71"/>
      <c r="E270" s="71"/>
      <c r="F270" s="71"/>
    </row>
    <row r="271">
      <c r="D271" s="71"/>
      <c r="E271" s="71"/>
      <c r="F271" s="71"/>
    </row>
    <row r="272">
      <c r="D272" s="71"/>
      <c r="E272" s="71"/>
      <c r="F272" s="71"/>
    </row>
    <row r="273">
      <c r="D273" s="71"/>
      <c r="E273" s="71"/>
      <c r="F273" s="71"/>
    </row>
    <row r="274">
      <c r="D274" s="71"/>
      <c r="E274" s="71"/>
      <c r="F274" s="71"/>
    </row>
    <row r="275">
      <c r="D275" s="71"/>
      <c r="E275" s="71"/>
      <c r="F275" s="71"/>
    </row>
    <row r="276">
      <c r="D276" s="71"/>
      <c r="E276" s="71"/>
      <c r="F276" s="71"/>
    </row>
    <row r="277">
      <c r="D277" s="71"/>
      <c r="E277" s="71"/>
      <c r="F277" s="71"/>
    </row>
    <row r="278">
      <c r="D278" s="71"/>
      <c r="E278" s="71"/>
      <c r="F278" s="71"/>
    </row>
    <row r="279">
      <c r="D279" s="71"/>
      <c r="E279" s="71"/>
      <c r="F279" s="71"/>
    </row>
    <row r="280">
      <c r="D280" s="71"/>
      <c r="E280" s="71"/>
      <c r="F280" s="71"/>
    </row>
    <row r="281">
      <c r="D281" s="71"/>
      <c r="E281" s="71"/>
      <c r="F281" s="71"/>
    </row>
    <row r="282">
      <c r="D282" s="71"/>
      <c r="E282" s="71"/>
      <c r="F282" s="71"/>
    </row>
    <row r="283">
      <c r="D283" s="71"/>
      <c r="E283" s="71"/>
      <c r="F283" s="71"/>
    </row>
    <row r="284">
      <c r="D284" s="71"/>
      <c r="E284" s="71"/>
      <c r="F284" s="71"/>
    </row>
    <row r="285">
      <c r="D285" s="71"/>
      <c r="E285" s="71"/>
      <c r="F285" s="71"/>
    </row>
    <row r="286">
      <c r="D286" s="71"/>
      <c r="E286" s="71"/>
      <c r="F286" s="71"/>
    </row>
    <row r="287">
      <c r="D287" s="71"/>
      <c r="E287" s="71"/>
      <c r="F287" s="71"/>
    </row>
    <row r="288">
      <c r="D288" s="71"/>
      <c r="E288" s="71"/>
      <c r="F288" s="71"/>
    </row>
    <row r="289">
      <c r="D289" s="71"/>
      <c r="E289" s="71"/>
      <c r="F289" s="71"/>
    </row>
    <row r="290">
      <c r="D290" s="71"/>
      <c r="E290" s="71"/>
      <c r="F290" s="71"/>
    </row>
    <row r="291">
      <c r="D291" s="71"/>
      <c r="E291" s="71"/>
      <c r="F291" s="71"/>
    </row>
    <row r="292">
      <c r="D292" s="71"/>
      <c r="E292" s="71"/>
      <c r="F292" s="71"/>
    </row>
    <row r="293">
      <c r="D293" s="71"/>
      <c r="E293" s="71"/>
      <c r="F293" s="71"/>
    </row>
    <row r="294">
      <c r="D294" s="71"/>
      <c r="E294" s="71"/>
      <c r="F294" s="71"/>
    </row>
    <row r="295">
      <c r="D295" s="71"/>
      <c r="E295" s="71"/>
      <c r="F295" s="71"/>
    </row>
    <row r="296">
      <c r="D296" s="71"/>
      <c r="E296" s="71"/>
      <c r="F296" s="71"/>
    </row>
    <row r="297">
      <c r="D297" s="71"/>
      <c r="E297" s="71"/>
      <c r="F297" s="71"/>
    </row>
    <row r="298">
      <c r="D298" s="71"/>
      <c r="E298" s="71"/>
      <c r="F298" s="71"/>
    </row>
    <row r="299">
      <c r="D299" s="71"/>
      <c r="E299" s="71"/>
      <c r="F299" s="71"/>
    </row>
    <row r="300">
      <c r="D300" s="71"/>
      <c r="E300" s="71"/>
      <c r="F300" s="71"/>
    </row>
    <row r="301">
      <c r="D301" s="71"/>
      <c r="E301" s="71"/>
      <c r="F301" s="71"/>
    </row>
    <row r="302">
      <c r="D302" s="71"/>
      <c r="E302" s="71"/>
      <c r="F302" s="71"/>
    </row>
    <row r="303">
      <c r="D303" s="71"/>
      <c r="E303" s="71"/>
      <c r="F303" s="71"/>
    </row>
    <row r="304">
      <c r="D304" s="71"/>
      <c r="E304" s="71"/>
      <c r="F304" s="71"/>
    </row>
    <row r="305">
      <c r="D305" s="71"/>
      <c r="E305" s="71"/>
      <c r="F305" s="71"/>
    </row>
    <row r="306">
      <c r="D306" s="71"/>
      <c r="E306" s="71"/>
      <c r="F306" s="71"/>
    </row>
    <row r="307">
      <c r="D307" s="71"/>
      <c r="E307" s="71"/>
      <c r="F307" s="71"/>
    </row>
    <row r="308">
      <c r="D308" s="71"/>
      <c r="E308" s="71"/>
      <c r="F308" s="71"/>
    </row>
    <row r="309">
      <c r="D309" s="71"/>
      <c r="E309" s="71"/>
      <c r="F309" s="71"/>
    </row>
    <row r="310">
      <c r="D310" s="71"/>
      <c r="E310" s="71"/>
      <c r="F310" s="71"/>
    </row>
    <row r="311">
      <c r="D311" s="71"/>
      <c r="E311" s="71"/>
      <c r="F311" s="71"/>
    </row>
    <row r="312">
      <c r="D312" s="71"/>
      <c r="E312" s="71"/>
      <c r="F312" s="71"/>
    </row>
    <row r="313">
      <c r="D313" s="71"/>
      <c r="E313" s="71"/>
      <c r="F313" s="71"/>
    </row>
    <row r="314">
      <c r="D314" s="71"/>
      <c r="E314" s="71"/>
      <c r="F314" s="71"/>
    </row>
    <row r="315">
      <c r="D315" s="71"/>
      <c r="E315" s="71"/>
      <c r="F315" s="71"/>
    </row>
    <row r="316">
      <c r="D316" s="71"/>
      <c r="E316" s="71"/>
      <c r="F316" s="71"/>
    </row>
    <row r="317">
      <c r="D317" s="71"/>
      <c r="E317" s="71"/>
      <c r="F317" s="71"/>
    </row>
    <row r="318">
      <c r="D318" s="71"/>
      <c r="E318" s="71"/>
      <c r="F318" s="71"/>
    </row>
    <row r="319">
      <c r="D319" s="71"/>
      <c r="E319" s="71"/>
      <c r="F319" s="71"/>
    </row>
    <row r="320">
      <c r="D320" s="71"/>
      <c r="E320" s="71"/>
      <c r="F320" s="71"/>
    </row>
    <row r="321">
      <c r="D321" s="71"/>
      <c r="E321" s="71"/>
      <c r="F321" s="71"/>
    </row>
    <row r="322">
      <c r="D322" s="71"/>
      <c r="E322" s="71"/>
      <c r="F322" s="71"/>
    </row>
    <row r="323">
      <c r="D323" s="71"/>
      <c r="E323" s="71"/>
      <c r="F323" s="71"/>
    </row>
    <row r="324">
      <c r="D324" s="71"/>
      <c r="E324" s="71"/>
      <c r="F324" s="71"/>
    </row>
    <row r="325">
      <c r="D325" s="71"/>
      <c r="E325" s="71"/>
      <c r="F325" s="71"/>
    </row>
    <row r="326">
      <c r="D326" s="71"/>
      <c r="E326" s="71"/>
      <c r="F326" s="71"/>
    </row>
    <row r="327">
      <c r="D327" s="71"/>
      <c r="E327" s="71"/>
      <c r="F327" s="71"/>
    </row>
    <row r="328">
      <c r="D328" s="71"/>
      <c r="E328" s="71"/>
      <c r="F328" s="71"/>
    </row>
    <row r="329">
      <c r="D329" s="71"/>
      <c r="E329" s="71"/>
      <c r="F329" s="71"/>
    </row>
    <row r="330">
      <c r="D330" s="71"/>
      <c r="E330" s="71"/>
      <c r="F330" s="71"/>
    </row>
    <row r="331">
      <c r="D331" s="71"/>
      <c r="E331" s="71"/>
      <c r="F331" s="71"/>
    </row>
    <row r="332">
      <c r="D332" s="71"/>
      <c r="E332" s="71"/>
      <c r="F332" s="71"/>
    </row>
    <row r="333">
      <c r="D333" s="71"/>
      <c r="E333" s="71"/>
      <c r="F333" s="71"/>
    </row>
    <row r="334">
      <c r="D334" s="71"/>
      <c r="E334" s="71"/>
      <c r="F334" s="71"/>
    </row>
    <row r="335">
      <c r="D335" s="71"/>
      <c r="E335" s="71"/>
      <c r="F335" s="71"/>
    </row>
    <row r="336">
      <c r="D336" s="71"/>
      <c r="E336" s="71"/>
      <c r="F336" s="71"/>
    </row>
    <row r="337">
      <c r="D337" s="71"/>
      <c r="E337" s="71"/>
      <c r="F337" s="71"/>
    </row>
    <row r="338">
      <c r="D338" s="71"/>
      <c r="E338" s="71"/>
      <c r="F338" s="71"/>
    </row>
    <row r="339">
      <c r="D339" s="71"/>
      <c r="E339" s="71"/>
      <c r="F339" s="71"/>
    </row>
    <row r="340">
      <c r="D340" s="71"/>
      <c r="E340" s="71"/>
      <c r="F340" s="71"/>
    </row>
    <row r="341">
      <c r="D341" s="71"/>
      <c r="E341" s="71"/>
      <c r="F341" s="71"/>
    </row>
    <row r="342">
      <c r="D342" s="71"/>
      <c r="E342" s="71"/>
      <c r="F342" s="71"/>
    </row>
    <row r="343">
      <c r="D343" s="71"/>
      <c r="E343" s="71"/>
      <c r="F343" s="71"/>
    </row>
    <row r="344">
      <c r="D344" s="71"/>
      <c r="E344" s="71"/>
      <c r="F344" s="71"/>
    </row>
    <row r="345">
      <c r="D345" s="71"/>
      <c r="E345" s="71"/>
      <c r="F345" s="71"/>
    </row>
    <row r="346">
      <c r="D346" s="71"/>
      <c r="E346" s="71"/>
      <c r="F346" s="71"/>
    </row>
    <row r="347">
      <c r="D347" s="71"/>
      <c r="E347" s="71"/>
      <c r="F347" s="71"/>
    </row>
    <row r="348">
      <c r="D348" s="71"/>
      <c r="E348" s="71"/>
      <c r="F348" s="71"/>
    </row>
    <row r="349">
      <c r="D349" s="71"/>
      <c r="E349" s="71"/>
      <c r="F349" s="71"/>
    </row>
    <row r="350">
      <c r="D350" s="71"/>
      <c r="E350" s="71"/>
      <c r="F350" s="71"/>
    </row>
    <row r="351">
      <c r="D351" s="71"/>
      <c r="E351" s="71"/>
      <c r="F351" s="71"/>
    </row>
    <row r="352">
      <c r="D352" s="71"/>
      <c r="E352" s="71"/>
      <c r="F352" s="71"/>
    </row>
    <row r="353">
      <c r="D353" s="71"/>
      <c r="E353" s="71"/>
      <c r="F353" s="71"/>
    </row>
    <row r="354">
      <c r="D354" s="71"/>
      <c r="E354" s="71"/>
      <c r="F354" s="71"/>
    </row>
    <row r="355">
      <c r="D355" s="71"/>
      <c r="E355" s="71"/>
      <c r="F355" s="71"/>
    </row>
    <row r="356">
      <c r="D356" s="71"/>
      <c r="E356" s="71"/>
      <c r="F356" s="71"/>
    </row>
    <row r="357">
      <c r="D357" s="71"/>
      <c r="E357" s="71"/>
      <c r="F357" s="71"/>
    </row>
    <row r="358">
      <c r="D358" s="71"/>
      <c r="E358" s="71"/>
      <c r="F358" s="71"/>
    </row>
    <row r="359">
      <c r="D359" s="71"/>
      <c r="E359" s="71"/>
      <c r="F359" s="71"/>
    </row>
    <row r="360">
      <c r="D360" s="71"/>
      <c r="E360" s="71"/>
      <c r="F360" s="71"/>
    </row>
    <row r="361">
      <c r="D361" s="71"/>
      <c r="E361" s="71"/>
      <c r="F361" s="71"/>
    </row>
    <row r="362">
      <c r="D362" s="71"/>
      <c r="E362" s="71"/>
      <c r="F362" s="71"/>
    </row>
    <row r="363">
      <c r="D363" s="71"/>
      <c r="E363" s="71"/>
      <c r="F363" s="71"/>
    </row>
    <row r="364">
      <c r="D364" s="71"/>
      <c r="E364" s="71"/>
      <c r="F364" s="71"/>
    </row>
    <row r="365">
      <c r="D365" s="71"/>
      <c r="E365" s="71"/>
      <c r="F365" s="71"/>
    </row>
    <row r="366">
      <c r="D366" s="71"/>
      <c r="E366" s="71"/>
      <c r="F366" s="71"/>
    </row>
    <row r="367">
      <c r="D367" s="71"/>
      <c r="E367" s="71"/>
      <c r="F367" s="71"/>
    </row>
    <row r="368">
      <c r="D368" s="71"/>
      <c r="E368" s="71"/>
      <c r="F368" s="71"/>
    </row>
    <row r="369">
      <c r="D369" s="71"/>
      <c r="E369" s="71"/>
      <c r="F369" s="71"/>
    </row>
    <row r="370">
      <c r="D370" s="71"/>
      <c r="E370" s="71"/>
      <c r="F370" s="71"/>
    </row>
    <row r="371">
      <c r="D371" s="71"/>
      <c r="E371" s="71"/>
      <c r="F371" s="71"/>
    </row>
    <row r="372">
      <c r="D372" s="71"/>
      <c r="E372" s="71"/>
      <c r="F372" s="71"/>
    </row>
    <row r="373">
      <c r="D373" s="71"/>
      <c r="E373" s="71"/>
      <c r="F373" s="71"/>
    </row>
    <row r="374">
      <c r="D374" s="71"/>
      <c r="E374" s="71"/>
      <c r="F374" s="71"/>
    </row>
    <row r="375">
      <c r="D375" s="71"/>
      <c r="E375" s="71"/>
      <c r="F375" s="71"/>
    </row>
    <row r="376">
      <c r="D376" s="71"/>
      <c r="E376" s="71"/>
      <c r="F376" s="71"/>
    </row>
    <row r="377">
      <c r="D377" s="71"/>
      <c r="E377" s="71"/>
      <c r="F377" s="71"/>
    </row>
    <row r="378">
      <c r="D378" s="71"/>
      <c r="E378" s="71"/>
      <c r="F378" s="71"/>
    </row>
    <row r="379">
      <c r="D379" s="71"/>
      <c r="E379" s="71"/>
      <c r="F379" s="71"/>
    </row>
    <row r="380">
      <c r="D380" s="71"/>
      <c r="E380" s="71"/>
      <c r="F380" s="71"/>
    </row>
    <row r="381">
      <c r="D381" s="71"/>
      <c r="E381" s="71"/>
      <c r="F381" s="71"/>
    </row>
    <row r="382">
      <c r="D382" s="71"/>
      <c r="E382" s="71"/>
      <c r="F382" s="71"/>
    </row>
    <row r="383">
      <c r="D383" s="71"/>
      <c r="E383" s="71"/>
      <c r="F383" s="71"/>
    </row>
    <row r="384">
      <c r="D384" s="71"/>
      <c r="E384" s="71"/>
      <c r="F384" s="71"/>
    </row>
    <row r="385">
      <c r="D385" s="71"/>
      <c r="E385" s="71"/>
      <c r="F385" s="71"/>
    </row>
    <row r="386">
      <c r="D386" s="71"/>
      <c r="E386" s="71"/>
      <c r="F386" s="71"/>
    </row>
    <row r="387">
      <c r="D387" s="71"/>
      <c r="E387" s="71"/>
      <c r="F387" s="71"/>
    </row>
    <row r="388">
      <c r="D388" s="71"/>
      <c r="E388" s="71"/>
      <c r="F388" s="71"/>
    </row>
    <row r="389">
      <c r="D389" s="71"/>
      <c r="E389" s="71"/>
      <c r="F389" s="71"/>
    </row>
    <row r="390">
      <c r="D390" s="71"/>
      <c r="E390" s="71"/>
      <c r="F390" s="71"/>
    </row>
    <row r="391">
      <c r="D391" s="71"/>
      <c r="E391" s="71"/>
      <c r="F391" s="71"/>
    </row>
    <row r="392">
      <c r="D392" s="71"/>
      <c r="E392" s="71"/>
      <c r="F392" s="71"/>
    </row>
    <row r="393">
      <c r="D393" s="71"/>
      <c r="E393" s="71"/>
      <c r="F393" s="71"/>
    </row>
    <row r="394">
      <c r="D394" s="71"/>
      <c r="E394" s="71"/>
      <c r="F394" s="71"/>
    </row>
    <row r="395">
      <c r="D395" s="71"/>
      <c r="E395" s="71"/>
      <c r="F395" s="71"/>
    </row>
    <row r="396">
      <c r="D396" s="71"/>
      <c r="E396" s="71"/>
      <c r="F396" s="71"/>
    </row>
    <row r="397">
      <c r="D397" s="71"/>
      <c r="E397" s="71"/>
      <c r="F397" s="71"/>
    </row>
    <row r="398">
      <c r="D398" s="71"/>
      <c r="E398" s="71"/>
      <c r="F398" s="71"/>
    </row>
    <row r="399">
      <c r="D399" s="71"/>
      <c r="E399" s="71"/>
      <c r="F399" s="71"/>
    </row>
    <row r="400">
      <c r="D400" s="71"/>
      <c r="E400" s="71"/>
      <c r="F400" s="71"/>
    </row>
    <row r="401">
      <c r="D401" s="71"/>
      <c r="E401" s="71"/>
      <c r="F401" s="71"/>
    </row>
    <row r="402">
      <c r="D402" s="71"/>
      <c r="E402" s="71"/>
      <c r="F402" s="71"/>
    </row>
    <row r="403">
      <c r="D403" s="71"/>
      <c r="E403" s="71"/>
      <c r="F403" s="71"/>
    </row>
    <row r="404">
      <c r="D404" s="71"/>
      <c r="E404" s="71"/>
      <c r="F404" s="71"/>
    </row>
    <row r="405">
      <c r="D405" s="71"/>
      <c r="E405" s="71"/>
      <c r="F405" s="71"/>
    </row>
    <row r="406">
      <c r="D406" s="71"/>
      <c r="E406" s="71"/>
      <c r="F406" s="71"/>
    </row>
    <row r="407">
      <c r="D407" s="71"/>
      <c r="E407" s="71"/>
      <c r="F407" s="71"/>
    </row>
    <row r="408">
      <c r="D408" s="71"/>
      <c r="E408" s="71"/>
      <c r="F408" s="71"/>
    </row>
    <row r="409">
      <c r="D409" s="71"/>
      <c r="E409" s="71"/>
      <c r="F409" s="71"/>
    </row>
    <row r="410">
      <c r="D410" s="71"/>
      <c r="E410" s="71"/>
      <c r="F410" s="71"/>
    </row>
    <row r="411">
      <c r="D411" s="71"/>
      <c r="E411" s="71"/>
      <c r="F411" s="71"/>
    </row>
    <row r="412">
      <c r="D412" s="71"/>
      <c r="E412" s="71"/>
      <c r="F412" s="71"/>
    </row>
    <row r="413">
      <c r="D413" s="71"/>
      <c r="E413" s="71"/>
      <c r="F413" s="71"/>
    </row>
    <row r="414">
      <c r="D414" s="71"/>
      <c r="E414" s="71"/>
      <c r="F414" s="71"/>
    </row>
    <row r="415">
      <c r="D415" s="71"/>
      <c r="E415" s="71"/>
      <c r="F415" s="71"/>
    </row>
    <row r="416">
      <c r="D416" s="71"/>
      <c r="E416" s="71"/>
      <c r="F416" s="71"/>
    </row>
    <row r="417">
      <c r="D417" s="71"/>
      <c r="E417" s="71"/>
      <c r="F417" s="71"/>
    </row>
    <row r="418">
      <c r="D418" s="71"/>
      <c r="E418" s="71"/>
      <c r="F418" s="71"/>
    </row>
    <row r="419">
      <c r="D419" s="71"/>
      <c r="E419" s="71"/>
      <c r="F419" s="71"/>
    </row>
    <row r="420">
      <c r="D420" s="71"/>
      <c r="E420" s="71"/>
      <c r="F420" s="71"/>
    </row>
    <row r="421">
      <c r="D421" s="71"/>
      <c r="E421" s="71"/>
      <c r="F421" s="71"/>
    </row>
    <row r="422">
      <c r="D422" s="71"/>
      <c r="E422" s="71"/>
      <c r="F422" s="71"/>
    </row>
    <row r="423">
      <c r="D423" s="71"/>
      <c r="E423" s="71"/>
      <c r="F423" s="71"/>
    </row>
    <row r="424">
      <c r="D424" s="71"/>
      <c r="E424" s="71"/>
      <c r="F424" s="71"/>
    </row>
    <row r="425">
      <c r="D425" s="71"/>
      <c r="E425" s="71"/>
      <c r="F425" s="71"/>
    </row>
    <row r="426">
      <c r="D426" s="71"/>
      <c r="E426" s="71"/>
      <c r="F426" s="71"/>
    </row>
    <row r="427">
      <c r="D427" s="71"/>
      <c r="E427" s="71"/>
      <c r="F427" s="71"/>
    </row>
    <row r="428">
      <c r="D428" s="71"/>
      <c r="E428" s="71"/>
      <c r="F428" s="71"/>
    </row>
    <row r="429">
      <c r="D429" s="71"/>
      <c r="E429" s="71"/>
      <c r="F429" s="71"/>
    </row>
    <row r="430">
      <c r="D430" s="71"/>
      <c r="E430" s="71"/>
      <c r="F430" s="71"/>
    </row>
    <row r="431">
      <c r="D431" s="71"/>
      <c r="E431" s="71"/>
      <c r="F431" s="71"/>
    </row>
    <row r="432">
      <c r="D432" s="71"/>
      <c r="E432" s="71"/>
      <c r="F432" s="71"/>
    </row>
    <row r="433">
      <c r="D433" s="71"/>
      <c r="E433" s="71"/>
      <c r="F433" s="71"/>
    </row>
    <row r="434">
      <c r="D434" s="71"/>
      <c r="E434" s="71"/>
      <c r="F434" s="71"/>
    </row>
    <row r="435">
      <c r="D435" s="71"/>
      <c r="E435" s="71"/>
      <c r="F435" s="71"/>
    </row>
    <row r="436">
      <c r="D436" s="71"/>
      <c r="E436" s="71"/>
      <c r="F436" s="71"/>
    </row>
    <row r="437">
      <c r="D437" s="71"/>
      <c r="E437" s="71"/>
      <c r="F437" s="71"/>
    </row>
    <row r="438">
      <c r="D438" s="71"/>
      <c r="E438" s="71"/>
      <c r="F438" s="71"/>
    </row>
    <row r="439">
      <c r="D439" s="71"/>
      <c r="E439" s="71"/>
      <c r="F439" s="71"/>
    </row>
    <row r="440">
      <c r="D440" s="71"/>
      <c r="E440" s="71"/>
      <c r="F440" s="71"/>
    </row>
    <row r="441">
      <c r="D441" s="71"/>
      <c r="E441" s="71"/>
      <c r="F441" s="71"/>
    </row>
    <row r="442">
      <c r="D442" s="71"/>
      <c r="E442" s="71"/>
      <c r="F442" s="71"/>
    </row>
    <row r="443">
      <c r="D443" s="71"/>
      <c r="E443" s="71"/>
      <c r="F443" s="71"/>
    </row>
    <row r="444">
      <c r="D444" s="71"/>
      <c r="E444" s="71"/>
      <c r="F444" s="71"/>
    </row>
    <row r="445">
      <c r="D445" s="71"/>
      <c r="E445" s="71"/>
      <c r="F445" s="71"/>
    </row>
    <row r="446">
      <c r="D446" s="71"/>
      <c r="E446" s="71"/>
      <c r="F446" s="71"/>
    </row>
    <row r="447">
      <c r="D447" s="71"/>
      <c r="E447" s="71"/>
      <c r="F447" s="71"/>
    </row>
    <row r="448">
      <c r="D448" s="71"/>
      <c r="E448" s="71"/>
      <c r="F448" s="71"/>
    </row>
    <row r="449">
      <c r="D449" s="71"/>
      <c r="E449" s="71"/>
      <c r="F449" s="71"/>
    </row>
    <row r="450">
      <c r="D450" s="71"/>
      <c r="E450" s="71"/>
      <c r="F450" s="71"/>
    </row>
    <row r="451">
      <c r="D451" s="71"/>
      <c r="E451" s="71"/>
      <c r="F451" s="71"/>
    </row>
    <row r="452">
      <c r="D452" s="71"/>
      <c r="E452" s="71"/>
      <c r="F452" s="71"/>
    </row>
    <row r="453">
      <c r="D453" s="71"/>
      <c r="E453" s="71"/>
      <c r="F453" s="71"/>
    </row>
    <row r="454">
      <c r="D454" s="71"/>
      <c r="E454" s="71"/>
      <c r="F454" s="71"/>
    </row>
    <row r="455">
      <c r="D455" s="71"/>
      <c r="E455" s="71"/>
      <c r="F455" s="71"/>
    </row>
    <row r="456">
      <c r="D456" s="71"/>
      <c r="E456" s="71"/>
      <c r="F456" s="71"/>
    </row>
    <row r="457">
      <c r="D457" s="71"/>
      <c r="E457" s="71"/>
      <c r="F457" s="71"/>
    </row>
    <row r="458">
      <c r="D458" s="71"/>
      <c r="E458" s="71"/>
      <c r="F458" s="71"/>
    </row>
    <row r="459">
      <c r="D459" s="71"/>
      <c r="E459" s="71"/>
      <c r="F459" s="71"/>
    </row>
    <row r="460">
      <c r="D460" s="71"/>
      <c r="E460" s="71"/>
      <c r="F460" s="71"/>
    </row>
    <row r="461">
      <c r="D461" s="71"/>
      <c r="E461" s="71"/>
      <c r="F461" s="71"/>
    </row>
    <row r="462">
      <c r="D462" s="71"/>
      <c r="E462" s="71"/>
      <c r="F462" s="71"/>
    </row>
    <row r="463">
      <c r="D463" s="71"/>
      <c r="E463" s="71"/>
      <c r="F463" s="71"/>
    </row>
    <row r="464">
      <c r="D464" s="71"/>
      <c r="E464" s="71"/>
      <c r="F464" s="71"/>
    </row>
    <row r="465">
      <c r="D465" s="71"/>
      <c r="E465" s="71"/>
      <c r="F465" s="71"/>
    </row>
    <row r="466">
      <c r="D466" s="71"/>
      <c r="E466" s="71"/>
      <c r="F466" s="71"/>
    </row>
    <row r="467">
      <c r="D467" s="71"/>
      <c r="E467" s="71"/>
      <c r="F467" s="71"/>
    </row>
    <row r="468">
      <c r="D468" s="71"/>
      <c r="E468" s="71"/>
      <c r="F468" s="71"/>
    </row>
    <row r="469">
      <c r="D469" s="71"/>
      <c r="E469" s="71"/>
      <c r="F469" s="71"/>
    </row>
    <row r="470">
      <c r="D470" s="71"/>
      <c r="E470" s="71"/>
      <c r="F470" s="71"/>
    </row>
    <row r="471">
      <c r="D471" s="71"/>
      <c r="E471" s="71"/>
      <c r="F471" s="71"/>
    </row>
    <row r="472">
      <c r="D472" s="71"/>
      <c r="E472" s="71"/>
      <c r="F472" s="71"/>
    </row>
    <row r="473">
      <c r="D473" s="71"/>
      <c r="E473" s="71"/>
      <c r="F473" s="71"/>
    </row>
    <row r="474">
      <c r="D474" s="71"/>
      <c r="E474" s="71"/>
      <c r="F474" s="71"/>
    </row>
    <row r="475">
      <c r="D475" s="71"/>
      <c r="E475" s="71"/>
      <c r="F475" s="71"/>
    </row>
    <row r="476">
      <c r="D476" s="71"/>
      <c r="E476" s="71"/>
      <c r="F476" s="71"/>
    </row>
    <row r="477">
      <c r="D477" s="71"/>
      <c r="E477" s="71"/>
      <c r="F477" s="71"/>
    </row>
    <row r="478">
      <c r="D478" s="71"/>
      <c r="E478" s="71"/>
      <c r="F478" s="71"/>
    </row>
    <row r="479">
      <c r="D479" s="71"/>
      <c r="E479" s="71"/>
      <c r="F479" s="71"/>
    </row>
    <row r="480">
      <c r="D480" s="71"/>
      <c r="E480" s="71"/>
      <c r="F480" s="71"/>
    </row>
    <row r="481">
      <c r="D481" s="71"/>
      <c r="E481" s="71"/>
      <c r="F481" s="71"/>
    </row>
    <row r="482">
      <c r="D482" s="71"/>
      <c r="E482" s="71"/>
      <c r="F482" s="71"/>
    </row>
    <row r="483">
      <c r="D483" s="71"/>
      <c r="E483" s="71"/>
      <c r="F483" s="71"/>
    </row>
    <row r="484">
      <c r="D484" s="71"/>
      <c r="E484" s="71"/>
      <c r="F484" s="71"/>
    </row>
    <row r="485">
      <c r="D485" s="71"/>
      <c r="E485" s="71"/>
      <c r="F485" s="71"/>
    </row>
    <row r="486">
      <c r="D486" s="71"/>
      <c r="E486" s="71"/>
      <c r="F486" s="71"/>
    </row>
    <row r="487">
      <c r="D487" s="71"/>
      <c r="E487" s="71"/>
      <c r="F487" s="71"/>
    </row>
    <row r="488">
      <c r="D488" s="71"/>
      <c r="E488" s="71"/>
      <c r="F488" s="71"/>
    </row>
    <row r="489">
      <c r="D489" s="71"/>
      <c r="E489" s="71"/>
      <c r="F489" s="71"/>
    </row>
    <row r="490">
      <c r="D490" s="71"/>
      <c r="E490" s="71"/>
      <c r="F490" s="71"/>
    </row>
    <row r="491">
      <c r="D491" s="71"/>
      <c r="E491" s="71"/>
      <c r="F491" s="71"/>
    </row>
    <row r="492">
      <c r="D492" s="71"/>
      <c r="E492" s="71"/>
      <c r="F492" s="71"/>
    </row>
    <row r="493">
      <c r="D493" s="71"/>
      <c r="E493" s="71"/>
      <c r="F493" s="71"/>
    </row>
    <row r="494">
      <c r="D494" s="71"/>
      <c r="E494" s="71"/>
      <c r="F494" s="71"/>
    </row>
    <row r="495">
      <c r="D495" s="71"/>
      <c r="E495" s="71"/>
      <c r="F495" s="71"/>
    </row>
    <row r="496">
      <c r="D496" s="71"/>
      <c r="E496" s="71"/>
      <c r="F496" s="71"/>
    </row>
    <row r="497">
      <c r="D497" s="71"/>
      <c r="E497" s="71"/>
      <c r="F497" s="71"/>
    </row>
    <row r="498">
      <c r="D498" s="71"/>
      <c r="E498" s="71"/>
      <c r="F498" s="71"/>
    </row>
    <row r="499">
      <c r="D499" s="71"/>
      <c r="E499" s="71"/>
      <c r="F499" s="71"/>
    </row>
    <row r="500">
      <c r="D500" s="71"/>
      <c r="E500" s="71"/>
      <c r="F500" s="71"/>
    </row>
    <row r="501">
      <c r="D501" s="71"/>
      <c r="E501" s="71"/>
      <c r="F501" s="71"/>
    </row>
    <row r="502">
      <c r="D502" s="71"/>
      <c r="E502" s="71"/>
      <c r="F502" s="71"/>
    </row>
    <row r="503">
      <c r="D503" s="71"/>
      <c r="E503" s="71"/>
      <c r="F503" s="71"/>
    </row>
    <row r="504">
      <c r="D504" s="71"/>
      <c r="E504" s="71"/>
      <c r="F504" s="71"/>
    </row>
    <row r="505">
      <c r="D505" s="71"/>
      <c r="E505" s="71"/>
      <c r="F505" s="71"/>
    </row>
    <row r="506">
      <c r="D506" s="71"/>
      <c r="E506" s="71"/>
      <c r="F506" s="71"/>
    </row>
    <row r="507">
      <c r="D507" s="71"/>
      <c r="E507" s="71"/>
      <c r="F507" s="71"/>
    </row>
    <row r="508">
      <c r="D508" s="71"/>
      <c r="E508" s="71"/>
      <c r="F508" s="71"/>
    </row>
    <row r="509">
      <c r="D509" s="71"/>
      <c r="E509" s="71"/>
      <c r="F509" s="71"/>
    </row>
    <row r="510">
      <c r="D510" s="71"/>
      <c r="E510" s="71"/>
      <c r="F510" s="71"/>
    </row>
    <row r="511">
      <c r="D511" s="71"/>
      <c r="E511" s="71"/>
      <c r="F511" s="71"/>
    </row>
    <row r="512">
      <c r="D512" s="71"/>
      <c r="E512" s="71"/>
      <c r="F512" s="71"/>
    </row>
    <row r="513">
      <c r="D513" s="71"/>
      <c r="E513" s="71"/>
      <c r="F513" s="71"/>
    </row>
    <row r="514">
      <c r="D514" s="71"/>
      <c r="E514" s="71"/>
      <c r="F514" s="71"/>
    </row>
    <row r="515">
      <c r="D515" s="71"/>
      <c r="E515" s="71"/>
      <c r="F515" s="71"/>
    </row>
    <row r="516">
      <c r="D516" s="71"/>
      <c r="E516" s="71"/>
      <c r="F516" s="71"/>
    </row>
    <row r="517">
      <c r="D517" s="71"/>
      <c r="E517" s="71"/>
      <c r="F517" s="71"/>
    </row>
    <row r="518">
      <c r="D518" s="71"/>
      <c r="E518" s="71"/>
      <c r="F518" s="71"/>
    </row>
    <row r="519">
      <c r="D519" s="71"/>
      <c r="E519" s="71"/>
      <c r="F519" s="71"/>
    </row>
    <row r="520">
      <c r="D520" s="71"/>
      <c r="E520" s="71"/>
      <c r="F520" s="71"/>
    </row>
    <row r="521">
      <c r="D521" s="71"/>
      <c r="E521" s="71"/>
      <c r="F521" s="71"/>
    </row>
    <row r="522">
      <c r="D522" s="71"/>
      <c r="E522" s="71"/>
      <c r="F522" s="71"/>
    </row>
    <row r="523">
      <c r="D523" s="71"/>
      <c r="E523" s="71"/>
      <c r="F523" s="71"/>
    </row>
    <row r="524">
      <c r="D524" s="71"/>
      <c r="E524" s="71"/>
      <c r="F524" s="71"/>
    </row>
    <row r="525">
      <c r="D525" s="71"/>
      <c r="E525" s="71"/>
      <c r="F525" s="71"/>
    </row>
    <row r="526">
      <c r="D526" s="71"/>
      <c r="E526" s="71"/>
      <c r="F526" s="71"/>
    </row>
    <row r="527">
      <c r="D527" s="71"/>
      <c r="E527" s="71"/>
      <c r="F527" s="71"/>
    </row>
    <row r="528">
      <c r="D528" s="71"/>
      <c r="E528" s="71"/>
      <c r="F528" s="71"/>
    </row>
    <row r="529">
      <c r="D529" s="71"/>
      <c r="E529" s="71"/>
      <c r="F529" s="71"/>
    </row>
    <row r="530">
      <c r="D530" s="71"/>
      <c r="E530" s="71"/>
      <c r="F530" s="71"/>
    </row>
    <row r="531">
      <c r="D531" s="71"/>
      <c r="E531" s="71"/>
      <c r="F531" s="71"/>
    </row>
    <row r="532">
      <c r="D532" s="71"/>
      <c r="E532" s="71"/>
      <c r="F532" s="71"/>
    </row>
    <row r="533">
      <c r="D533" s="71"/>
      <c r="E533" s="71"/>
      <c r="F533" s="71"/>
    </row>
    <row r="534">
      <c r="D534" s="71"/>
      <c r="E534" s="71"/>
      <c r="F534" s="71"/>
    </row>
    <row r="535">
      <c r="D535" s="71"/>
      <c r="E535" s="71"/>
      <c r="F535" s="71"/>
    </row>
    <row r="536">
      <c r="D536" s="71"/>
      <c r="E536" s="71"/>
      <c r="F536" s="71"/>
    </row>
    <row r="537">
      <c r="D537" s="71"/>
      <c r="E537" s="71"/>
      <c r="F537" s="71"/>
    </row>
    <row r="538">
      <c r="D538" s="71"/>
      <c r="E538" s="71"/>
      <c r="F538" s="71"/>
    </row>
    <row r="539">
      <c r="D539" s="71"/>
      <c r="E539" s="71"/>
      <c r="F539" s="71"/>
    </row>
    <row r="540">
      <c r="D540" s="71"/>
      <c r="E540" s="71"/>
      <c r="F540" s="71"/>
    </row>
    <row r="541">
      <c r="D541" s="71"/>
      <c r="E541" s="71"/>
      <c r="F541" s="71"/>
    </row>
    <row r="542">
      <c r="D542" s="71"/>
      <c r="E542" s="71"/>
      <c r="F542" s="71"/>
    </row>
    <row r="543">
      <c r="D543" s="71"/>
      <c r="E543" s="71"/>
      <c r="F543" s="71"/>
    </row>
    <row r="544">
      <c r="D544" s="71"/>
      <c r="E544" s="71"/>
      <c r="F544" s="71"/>
    </row>
    <row r="545">
      <c r="D545" s="71"/>
      <c r="E545" s="71"/>
      <c r="F545" s="71"/>
    </row>
    <row r="546">
      <c r="D546" s="71"/>
      <c r="E546" s="71"/>
      <c r="F546" s="71"/>
    </row>
    <row r="547">
      <c r="D547" s="71"/>
      <c r="E547" s="71"/>
      <c r="F547" s="71"/>
    </row>
    <row r="548">
      <c r="D548" s="71"/>
      <c r="E548" s="71"/>
      <c r="F548" s="71"/>
    </row>
    <row r="549">
      <c r="D549" s="71"/>
      <c r="E549" s="71"/>
      <c r="F549" s="71"/>
    </row>
    <row r="550">
      <c r="D550" s="71"/>
      <c r="E550" s="71"/>
      <c r="F550" s="71"/>
    </row>
    <row r="551">
      <c r="D551" s="71"/>
      <c r="E551" s="71"/>
      <c r="F551" s="71"/>
    </row>
    <row r="552">
      <c r="D552" s="71"/>
      <c r="E552" s="71"/>
      <c r="F552" s="71"/>
    </row>
    <row r="553">
      <c r="D553" s="71"/>
      <c r="E553" s="71"/>
      <c r="F553" s="71"/>
    </row>
    <row r="554">
      <c r="D554" s="71"/>
      <c r="E554" s="71"/>
      <c r="F554" s="71"/>
    </row>
    <row r="555">
      <c r="D555" s="71"/>
      <c r="E555" s="71"/>
      <c r="F555" s="71"/>
    </row>
    <row r="556">
      <c r="D556" s="71"/>
      <c r="E556" s="71"/>
      <c r="F556" s="71"/>
    </row>
    <row r="557">
      <c r="D557" s="71"/>
      <c r="E557" s="71"/>
      <c r="F557" s="71"/>
    </row>
    <row r="558">
      <c r="D558" s="71"/>
      <c r="E558" s="71"/>
      <c r="F558" s="71"/>
    </row>
    <row r="559">
      <c r="D559" s="71"/>
      <c r="E559" s="71"/>
      <c r="F559" s="71"/>
    </row>
    <row r="560">
      <c r="D560" s="71"/>
      <c r="E560" s="71"/>
      <c r="F560" s="71"/>
    </row>
    <row r="561">
      <c r="D561" s="71"/>
      <c r="E561" s="71"/>
      <c r="F561" s="71"/>
    </row>
    <row r="562">
      <c r="D562" s="71"/>
      <c r="E562" s="71"/>
      <c r="F562" s="71"/>
    </row>
    <row r="563">
      <c r="D563" s="71"/>
      <c r="E563" s="71"/>
      <c r="F563" s="71"/>
    </row>
    <row r="564">
      <c r="D564" s="71"/>
      <c r="E564" s="71"/>
      <c r="F564" s="71"/>
    </row>
    <row r="565">
      <c r="D565" s="71"/>
      <c r="E565" s="71"/>
      <c r="F565" s="71"/>
    </row>
    <row r="566">
      <c r="D566" s="71"/>
      <c r="E566" s="71"/>
      <c r="F566" s="71"/>
    </row>
    <row r="567">
      <c r="D567" s="71"/>
      <c r="E567" s="71"/>
      <c r="F567" s="71"/>
    </row>
    <row r="568">
      <c r="D568" s="71"/>
      <c r="E568" s="71"/>
      <c r="F568" s="71"/>
    </row>
    <row r="569">
      <c r="D569" s="71"/>
      <c r="E569" s="71"/>
      <c r="F569" s="71"/>
    </row>
    <row r="570">
      <c r="D570" s="71"/>
      <c r="E570" s="71"/>
      <c r="F570" s="71"/>
    </row>
    <row r="571">
      <c r="D571" s="71"/>
      <c r="E571" s="71"/>
      <c r="F571" s="71"/>
    </row>
    <row r="572">
      <c r="D572" s="71"/>
      <c r="E572" s="71"/>
      <c r="F572" s="71"/>
    </row>
    <row r="573">
      <c r="D573" s="71"/>
      <c r="E573" s="71"/>
      <c r="F573" s="71"/>
    </row>
    <row r="574">
      <c r="D574" s="71"/>
      <c r="E574" s="71"/>
      <c r="F574" s="71"/>
    </row>
    <row r="575">
      <c r="D575" s="71"/>
      <c r="E575" s="71"/>
      <c r="F575" s="71"/>
    </row>
    <row r="576">
      <c r="D576" s="71"/>
      <c r="E576" s="71"/>
      <c r="F576" s="71"/>
    </row>
    <row r="577">
      <c r="D577" s="71"/>
      <c r="E577" s="71"/>
      <c r="F577" s="71"/>
    </row>
    <row r="578">
      <c r="D578" s="71"/>
      <c r="E578" s="71"/>
      <c r="F578" s="71"/>
    </row>
    <row r="579">
      <c r="D579" s="71"/>
      <c r="E579" s="71"/>
      <c r="F579" s="71"/>
    </row>
    <row r="580">
      <c r="D580" s="71"/>
      <c r="E580" s="71"/>
      <c r="F580" s="71"/>
    </row>
    <row r="581">
      <c r="D581" s="71"/>
      <c r="E581" s="71"/>
      <c r="F581" s="71"/>
    </row>
    <row r="582">
      <c r="D582" s="71"/>
      <c r="E582" s="71"/>
      <c r="F582" s="71"/>
    </row>
    <row r="583">
      <c r="D583" s="71"/>
      <c r="E583" s="71"/>
      <c r="F583" s="71"/>
    </row>
    <row r="584">
      <c r="D584" s="71"/>
      <c r="E584" s="71"/>
      <c r="F584" s="71"/>
    </row>
    <row r="585">
      <c r="D585" s="71"/>
      <c r="E585" s="71"/>
      <c r="F585" s="71"/>
    </row>
    <row r="586">
      <c r="D586" s="71"/>
      <c r="E586" s="71"/>
      <c r="F586" s="71"/>
    </row>
    <row r="587">
      <c r="D587" s="71"/>
      <c r="E587" s="71"/>
      <c r="F587" s="71"/>
    </row>
    <row r="588">
      <c r="D588" s="71"/>
      <c r="E588" s="71"/>
      <c r="F588" s="71"/>
    </row>
    <row r="589">
      <c r="D589" s="71"/>
      <c r="E589" s="71"/>
      <c r="F589" s="71"/>
    </row>
    <row r="590">
      <c r="D590" s="71"/>
      <c r="E590" s="71"/>
      <c r="F590" s="71"/>
    </row>
    <row r="591">
      <c r="D591" s="71"/>
      <c r="E591" s="71"/>
      <c r="F591" s="71"/>
    </row>
    <row r="592">
      <c r="D592" s="71"/>
      <c r="E592" s="71"/>
      <c r="F592" s="71"/>
    </row>
    <row r="593">
      <c r="D593" s="71"/>
      <c r="E593" s="71"/>
      <c r="F593" s="71"/>
    </row>
    <row r="594">
      <c r="D594" s="71"/>
      <c r="E594" s="71"/>
      <c r="F594" s="71"/>
    </row>
    <row r="595">
      <c r="D595" s="71"/>
      <c r="E595" s="71"/>
      <c r="F595" s="71"/>
    </row>
    <row r="596">
      <c r="D596" s="71"/>
      <c r="E596" s="71"/>
      <c r="F596" s="71"/>
    </row>
    <row r="597">
      <c r="D597" s="71"/>
      <c r="E597" s="71"/>
      <c r="F597" s="71"/>
    </row>
    <row r="598">
      <c r="D598" s="71"/>
      <c r="E598" s="71"/>
      <c r="F598" s="71"/>
    </row>
    <row r="599">
      <c r="D599" s="71"/>
      <c r="E599" s="71"/>
      <c r="F599" s="71"/>
    </row>
    <row r="600">
      <c r="D600" s="71"/>
      <c r="E600" s="71"/>
      <c r="F600" s="71"/>
    </row>
    <row r="601">
      <c r="D601" s="71"/>
      <c r="E601" s="71"/>
      <c r="F601" s="71"/>
    </row>
    <row r="602">
      <c r="D602" s="71"/>
      <c r="E602" s="71"/>
      <c r="F602" s="71"/>
    </row>
    <row r="603">
      <c r="D603" s="71"/>
      <c r="E603" s="71"/>
      <c r="F603" s="71"/>
    </row>
    <row r="604">
      <c r="D604" s="71"/>
      <c r="E604" s="71"/>
      <c r="F604" s="71"/>
    </row>
    <row r="605">
      <c r="D605" s="71"/>
      <c r="E605" s="71"/>
      <c r="F605" s="71"/>
    </row>
    <row r="606">
      <c r="D606" s="71"/>
      <c r="E606" s="71"/>
      <c r="F606" s="71"/>
    </row>
    <row r="607">
      <c r="D607" s="71"/>
      <c r="E607" s="71"/>
      <c r="F607" s="71"/>
    </row>
    <row r="608">
      <c r="D608" s="71"/>
      <c r="E608" s="71"/>
      <c r="F608" s="71"/>
    </row>
    <row r="609">
      <c r="D609" s="71"/>
      <c r="E609" s="71"/>
      <c r="F609" s="71"/>
    </row>
    <row r="610">
      <c r="D610" s="71"/>
      <c r="E610" s="71"/>
      <c r="F610" s="71"/>
    </row>
    <row r="611">
      <c r="D611" s="71"/>
      <c r="E611" s="71"/>
      <c r="F611" s="71"/>
    </row>
    <row r="612">
      <c r="D612" s="71"/>
      <c r="E612" s="71"/>
      <c r="F612" s="71"/>
    </row>
    <row r="613">
      <c r="D613" s="71"/>
      <c r="E613" s="71"/>
      <c r="F613" s="71"/>
    </row>
    <row r="614">
      <c r="D614" s="71"/>
      <c r="E614" s="71"/>
      <c r="F614" s="71"/>
    </row>
    <row r="615">
      <c r="D615" s="71"/>
      <c r="E615" s="71"/>
      <c r="F615" s="71"/>
    </row>
    <row r="616">
      <c r="D616" s="71"/>
      <c r="E616" s="71"/>
      <c r="F616" s="71"/>
    </row>
    <row r="617">
      <c r="D617" s="71"/>
      <c r="E617" s="71"/>
      <c r="F617" s="71"/>
    </row>
    <row r="618">
      <c r="D618" s="71"/>
      <c r="E618" s="71"/>
      <c r="F618" s="71"/>
    </row>
    <row r="619">
      <c r="D619" s="71"/>
      <c r="E619" s="71"/>
      <c r="F619" s="71"/>
    </row>
    <row r="620">
      <c r="D620" s="71"/>
      <c r="E620" s="71"/>
      <c r="F620" s="71"/>
    </row>
    <row r="621">
      <c r="D621" s="71"/>
      <c r="E621" s="71"/>
      <c r="F621" s="71"/>
    </row>
    <row r="622">
      <c r="D622" s="71"/>
      <c r="E622" s="71"/>
      <c r="F622" s="71"/>
    </row>
    <row r="623">
      <c r="D623" s="71"/>
      <c r="E623" s="71"/>
      <c r="F623" s="71"/>
    </row>
    <row r="624">
      <c r="D624" s="71"/>
      <c r="E624" s="71"/>
      <c r="F624" s="71"/>
    </row>
    <row r="625">
      <c r="D625" s="71"/>
      <c r="E625" s="71"/>
      <c r="F625" s="71"/>
    </row>
    <row r="626">
      <c r="D626" s="71"/>
      <c r="E626" s="71"/>
      <c r="F626" s="71"/>
    </row>
    <row r="627">
      <c r="D627" s="71"/>
      <c r="E627" s="71"/>
      <c r="F627" s="71"/>
    </row>
    <row r="628">
      <c r="D628" s="71"/>
      <c r="E628" s="71"/>
      <c r="F628" s="71"/>
    </row>
    <row r="629">
      <c r="D629" s="71"/>
      <c r="E629" s="71"/>
      <c r="F629" s="71"/>
    </row>
    <row r="630">
      <c r="D630" s="71"/>
      <c r="E630" s="71"/>
      <c r="F630" s="71"/>
    </row>
    <row r="631">
      <c r="D631" s="71"/>
      <c r="E631" s="71"/>
      <c r="F631" s="71"/>
    </row>
    <row r="632">
      <c r="D632" s="71"/>
      <c r="E632" s="71"/>
      <c r="F632" s="71"/>
    </row>
    <row r="633">
      <c r="D633" s="71"/>
      <c r="E633" s="71"/>
      <c r="F633" s="71"/>
    </row>
    <row r="634">
      <c r="D634" s="71"/>
      <c r="E634" s="71"/>
      <c r="F634" s="71"/>
    </row>
    <row r="635">
      <c r="D635" s="71"/>
      <c r="E635" s="71"/>
      <c r="F635" s="71"/>
    </row>
    <row r="636">
      <c r="D636" s="71"/>
      <c r="E636" s="71"/>
      <c r="F636" s="71"/>
    </row>
    <row r="637">
      <c r="D637" s="71"/>
      <c r="E637" s="71"/>
      <c r="F637" s="71"/>
    </row>
    <row r="638">
      <c r="D638" s="71"/>
      <c r="E638" s="71"/>
      <c r="F638" s="71"/>
    </row>
    <row r="639">
      <c r="D639" s="71"/>
      <c r="E639" s="71"/>
      <c r="F639" s="71"/>
    </row>
    <row r="640">
      <c r="D640" s="71"/>
      <c r="E640" s="71"/>
      <c r="F640" s="71"/>
    </row>
    <row r="641">
      <c r="D641" s="71"/>
      <c r="E641" s="71"/>
      <c r="F641" s="71"/>
    </row>
    <row r="642">
      <c r="D642" s="71"/>
      <c r="E642" s="71"/>
      <c r="F642" s="71"/>
    </row>
    <row r="643">
      <c r="D643" s="71"/>
      <c r="E643" s="71"/>
      <c r="F643" s="71"/>
    </row>
    <row r="644">
      <c r="D644" s="71"/>
      <c r="E644" s="71"/>
      <c r="F644" s="71"/>
    </row>
    <row r="645">
      <c r="D645" s="71"/>
      <c r="E645" s="71"/>
      <c r="F645" s="71"/>
    </row>
    <row r="646">
      <c r="D646" s="71"/>
      <c r="E646" s="71"/>
      <c r="F646" s="71"/>
    </row>
    <row r="647">
      <c r="D647" s="71"/>
      <c r="E647" s="71"/>
      <c r="F647" s="71"/>
    </row>
    <row r="648">
      <c r="D648" s="71"/>
      <c r="E648" s="71"/>
      <c r="F648" s="71"/>
    </row>
    <row r="649">
      <c r="D649" s="71"/>
      <c r="E649" s="71"/>
      <c r="F649" s="71"/>
    </row>
    <row r="650">
      <c r="D650" s="71"/>
      <c r="E650" s="71"/>
      <c r="F650" s="71"/>
    </row>
    <row r="651">
      <c r="D651" s="71"/>
      <c r="E651" s="71"/>
      <c r="F651" s="71"/>
    </row>
    <row r="652">
      <c r="D652" s="71"/>
      <c r="E652" s="71"/>
      <c r="F652" s="71"/>
    </row>
    <row r="653">
      <c r="D653" s="71"/>
      <c r="E653" s="71"/>
      <c r="F653" s="71"/>
    </row>
    <row r="654">
      <c r="D654" s="71"/>
      <c r="E654" s="71"/>
      <c r="F654" s="71"/>
    </row>
    <row r="655">
      <c r="D655" s="71"/>
      <c r="E655" s="71"/>
      <c r="F655" s="71"/>
    </row>
    <row r="656">
      <c r="D656" s="71"/>
      <c r="E656" s="71"/>
      <c r="F656" s="71"/>
    </row>
    <row r="657">
      <c r="D657" s="71"/>
      <c r="E657" s="71"/>
      <c r="F657" s="71"/>
    </row>
    <row r="658">
      <c r="D658" s="71"/>
      <c r="E658" s="71"/>
      <c r="F658" s="71"/>
    </row>
    <row r="659">
      <c r="D659" s="71"/>
      <c r="E659" s="71"/>
      <c r="F659" s="71"/>
    </row>
    <row r="660">
      <c r="D660" s="71"/>
      <c r="E660" s="71"/>
      <c r="F660" s="71"/>
    </row>
    <row r="661">
      <c r="D661" s="71"/>
      <c r="E661" s="71"/>
      <c r="F661" s="71"/>
    </row>
    <row r="662">
      <c r="D662" s="71"/>
      <c r="E662" s="71"/>
      <c r="F662" s="71"/>
    </row>
    <row r="663">
      <c r="D663" s="71"/>
      <c r="E663" s="71"/>
      <c r="F663" s="71"/>
    </row>
    <row r="664">
      <c r="D664" s="71"/>
      <c r="E664" s="71"/>
      <c r="F664" s="71"/>
    </row>
    <row r="665">
      <c r="D665" s="71"/>
      <c r="E665" s="71"/>
      <c r="F665" s="71"/>
    </row>
    <row r="666">
      <c r="D666" s="71"/>
      <c r="E666" s="71"/>
      <c r="F666" s="71"/>
    </row>
    <row r="667">
      <c r="D667" s="71"/>
      <c r="E667" s="71"/>
      <c r="F667" s="71"/>
    </row>
    <row r="668">
      <c r="D668" s="71"/>
      <c r="E668" s="71"/>
      <c r="F668" s="71"/>
    </row>
    <row r="669">
      <c r="D669" s="71"/>
      <c r="E669" s="71"/>
      <c r="F669" s="71"/>
    </row>
    <row r="670">
      <c r="D670" s="71"/>
      <c r="E670" s="71"/>
      <c r="F670" s="71"/>
    </row>
    <row r="671">
      <c r="D671" s="71"/>
      <c r="E671" s="71"/>
      <c r="F671" s="71"/>
    </row>
    <row r="672">
      <c r="D672" s="71"/>
      <c r="E672" s="71"/>
      <c r="F672" s="71"/>
    </row>
    <row r="673">
      <c r="D673" s="71"/>
      <c r="E673" s="71"/>
      <c r="F673" s="71"/>
    </row>
    <row r="674">
      <c r="D674" s="71"/>
      <c r="E674" s="71"/>
      <c r="F674" s="71"/>
    </row>
    <row r="675">
      <c r="D675" s="71"/>
      <c r="E675" s="71"/>
      <c r="F675" s="71"/>
    </row>
    <row r="676">
      <c r="D676" s="71"/>
      <c r="E676" s="71"/>
      <c r="F676" s="71"/>
    </row>
    <row r="677">
      <c r="D677" s="71"/>
      <c r="E677" s="71"/>
      <c r="F677" s="71"/>
    </row>
    <row r="678">
      <c r="D678" s="71"/>
      <c r="E678" s="71"/>
      <c r="F678" s="71"/>
    </row>
    <row r="679">
      <c r="D679" s="71"/>
      <c r="E679" s="71"/>
      <c r="F679" s="71"/>
    </row>
    <row r="680">
      <c r="D680" s="71"/>
      <c r="E680" s="71"/>
      <c r="F680" s="71"/>
    </row>
    <row r="681">
      <c r="D681" s="71"/>
      <c r="E681" s="71"/>
      <c r="F681" s="71"/>
    </row>
    <row r="682">
      <c r="D682" s="71"/>
      <c r="E682" s="71"/>
      <c r="F682" s="71"/>
    </row>
    <row r="683">
      <c r="D683" s="71"/>
      <c r="E683" s="71"/>
      <c r="F683" s="71"/>
    </row>
    <row r="684">
      <c r="D684" s="71"/>
      <c r="E684" s="71"/>
      <c r="F684" s="71"/>
    </row>
    <row r="685">
      <c r="D685" s="71"/>
      <c r="E685" s="71"/>
      <c r="F685" s="71"/>
    </row>
    <row r="686">
      <c r="D686" s="71"/>
      <c r="E686" s="71"/>
      <c r="F686" s="71"/>
    </row>
    <row r="687">
      <c r="D687" s="71"/>
      <c r="E687" s="71"/>
      <c r="F687" s="71"/>
    </row>
    <row r="688">
      <c r="D688" s="71"/>
      <c r="E688" s="71"/>
      <c r="F688" s="71"/>
    </row>
    <row r="689">
      <c r="D689" s="71"/>
      <c r="E689" s="71"/>
      <c r="F689" s="71"/>
    </row>
    <row r="690">
      <c r="D690" s="71"/>
      <c r="E690" s="71"/>
      <c r="F690" s="71"/>
    </row>
    <row r="691">
      <c r="D691" s="71"/>
      <c r="E691" s="71"/>
      <c r="F691" s="71"/>
    </row>
    <row r="692">
      <c r="D692" s="71"/>
      <c r="E692" s="71"/>
      <c r="F692" s="71"/>
    </row>
    <row r="693">
      <c r="D693" s="71"/>
      <c r="E693" s="71"/>
      <c r="F693" s="71"/>
    </row>
    <row r="694">
      <c r="D694" s="71"/>
      <c r="E694" s="71"/>
      <c r="F694" s="71"/>
    </row>
    <row r="695">
      <c r="D695" s="71"/>
      <c r="E695" s="71"/>
      <c r="F695" s="71"/>
    </row>
    <row r="696">
      <c r="D696" s="71"/>
      <c r="E696" s="71"/>
      <c r="F696" s="71"/>
    </row>
    <row r="697">
      <c r="D697" s="71"/>
      <c r="E697" s="71"/>
      <c r="F697" s="71"/>
    </row>
    <row r="698">
      <c r="D698" s="71"/>
      <c r="E698" s="71"/>
      <c r="F698" s="71"/>
    </row>
    <row r="699">
      <c r="D699" s="71"/>
      <c r="E699" s="71"/>
      <c r="F699" s="71"/>
    </row>
    <row r="700">
      <c r="D700" s="71"/>
      <c r="E700" s="71"/>
      <c r="F700" s="71"/>
    </row>
    <row r="701">
      <c r="D701" s="71"/>
      <c r="E701" s="71"/>
      <c r="F701" s="71"/>
    </row>
    <row r="702">
      <c r="D702" s="71"/>
      <c r="E702" s="71"/>
      <c r="F702" s="71"/>
    </row>
    <row r="703">
      <c r="D703" s="71"/>
      <c r="E703" s="71"/>
      <c r="F703" s="71"/>
    </row>
    <row r="704">
      <c r="D704" s="71"/>
      <c r="E704" s="71"/>
      <c r="F704" s="71"/>
    </row>
    <row r="705">
      <c r="D705" s="71"/>
      <c r="E705" s="71"/>
      <c r="F705" s="71"/>
    </row>
    <row r="706">
      <c r="D706" s="71"/>
      <c r="E706" s="71"/>
      <c r="F706" s="71"/>
    </row>
    <row r="707">
      <c r="D707" s="71"/>
      <c r="E707" s="71"/>
      <c r="F707" s="71"/>
    </row>
    <row r="708">
      <c r="D708" s="71"/>
      <c r="E708" s="71"/>
      <c r="F708" s="71"/>
    </row>
    <row r="709">
      <c r="D709" s="71"/>
      <c r="E709" s="71"/>
      <c r="F709" s="71"/>
    </row>
    <row r="710">
      <c r="D710" s="71"/>
      <c r="E710" s="71"/>
      <c r="F710" s="71"/>
    </row>
    <row r="711">
      <c r="D711" s="71"/>
      <c r="E711" s="71"/>
      <c r="F711" s="71"/>
    </row>
    <row r="712">
      <c r="D712" s="71"/>
      <c r="E712" s="71"/>
      <c r="F712" s="71"/>
    </row>
    <row r="713">
      <c r="D713" s="71"/>
      <c r="E713" s="71"/>
      <c r="F713" s="71"/>
    </row>
    <row r="714">
      <c r="D714" s="71"/>
      <c r="E714" s="71"/>
      <c r="F714" s="71"/>
    </row>
    <row r="715">
      <c r="D715" s="71"/>
      <c r="E715" s="71"/>
      <c r="F715" s="71"/>
    </row>
    <row r="716">
      <c r="D716" s="71"/>
      <c r="E716" s="71"/>
      <c r="F716" s="71"/>
    </row>
    <row r="717">
      <c r="D717" s="71"/>
      <c r="E717" s="71"/>
      <c r="F717" s="71"/>
    </row>
    <row r="718">
      <c r="D718" s="71"/>
      <c r="E718" s="71"/>
      <c r="F718" s="71"/>
    </row>
    <row r="719">
      <c r="D719" s="71"/>
      <c r="E719" s="71"/>
      <c r="F719" s="71"/>
    </row>
    <row r="720">
      <c r="D720" s="71"/>
      <c r="E720" s="71"/>
      <c r="F720" s="71"/>
    </row>
    <row r="721">
      <c r="D721" s="71"/>
      <c r="E721" s="71"/>
      <c r="F721" s="71"/>
    </row>
    <row r="722">
      <c r="D722" s="71"/>
      <c r="E722" s="71"/>
      <c r="F722" s="71"/>
    </row>
    <row r="723">
      <c r="D723" s="71"/>
      <c r="E723" s="71"/>
      <c r="F723" s="71"/>
    </row>
    <row r="724">
      <c r="D724" s="71"/>
      <c r="E724" s="71"/>
      <c r="F724" s="71"/>
    </row>
    <row r="725">
      <c r="D725" s="71"/>
      <c r="E725" s="71"/>
      <c r="F725" s="71"/>
    </row>
    <row r="726">
      <c r="D726" s="71"/>
      <c r="E726" s="71"/>
      <c r="F726" s="71"/>
    </row>
    <row r="727">
      <c r="D727" s="71"/>
      <c r="E727" s="71"/>
      <c r="F727" s="71"/>
    </row>
    <row r="728">
      <c r="D728" s="71"/>
      <c r="E728" s="71"/>
      <c r="F728" s="71"/>
    </row>
    <row r="729">
      <c r="D729" s="71"/>
      <c r="E729" s="71"/>
      <c r="F729" s="71"/>
    </row>
    <row r="730">
      <c r="D730" s="71"/>
      <c r="E730" s="71"/>
      <c r="F730" s="71"/>
    </row>
    <row r="731">
      <c r="D731" s="71"/>
      <c r="E731" s="71"/>
      <c r="F731" s="71"/>
    </row>
    <row r="732">
      <c r="D732" s="71"/>
      <c r="E732" s="71"/>
      <c r="F732" s="71"/>
    </row>
    <row r="733">
      <c r="D733" s="71"/>
      <c r="E733" s="71"/>
      <c r="F733" s="71"/>
    </row>
    <row r="734">
      <c r="D734" s="71"/>
      <c r="E734" s="71"/>
      <c r="F734" s="71"/>
    </row>
    <row r="735">
      <c r="D735" s="71"/>
      <c r="E735" s="71"/>
      <c r="F735" s="71"/>
    </row>
    <row r="736">
      <c r="D736" s="71"/>
      <c r="E736" s="71"/>
      <c r="F736" s="71"/>
    </row>
    <row r="737">
      <c r="D737" s="71"/>
      <c r="E737" s="71"/>
      <c r="F737" s="71"/>
    </row>
    <row r="738">
      <c r="D738" s="71"/>
      <c r="E738" s="71"/>
      <c r="F738" s="71"/>
    </row>
    <row r="739">
      <c r="D739" s="71"/>
      <c r="E739" s="71"/>
      <c r="F739" s="71"/>
    </row>
    <row r="740">
      <c r="D740" s="71"/>
      <c r="E740" s="71"/>
      <c r="F740" s="71"/>
    </row>
    <row r="741">
      <c r="D741" s="71"/>
      <c r="E741" s="71"/>
      <c r="F741" s="71"/>
    </row>
    <row r="742">
      <c r="D742" s="71"/>
      <c r="E742" s="71"/>
      <c r="F742" s="71"/>
    </row>
    <row r="743">
      <c r="D743" s="71"/>
      <c r="E743" s="71"/>
      <c r="F743" s="71"/>
    </row>
    <row r="744">
      <c r="D744" s="71"/>
      <c r="E744" s="71"/>
      <c r="F744" s="71"/>
    </row>
    <row r="745">
      <c r="D745" s="71"/>
      <c r="E745" s="71"/>
      <c r="F745" s="71"/>
    </row>
    <row r="746">
      <c r="D746" s="71"/>
      <c r="E746" s="71"/>
      <c r="F746" s="71"/>
    </row>
    <row r="747">
      <c r="D747" s="71"/>
      <c r="E747" s="71"/>
      <c r="F747" s="71"/>
    </row>
    <row r="748">
      <c r="D748" s="71"/>
      <c r="E748" s="71"/>
      <c r="F748" s="71"/>
    </row>
    <row r="749">
      <c r="D749" s="71"/>
      <c r="E749" s="71"/>
      <c r="F749" s="71"/>
    </row>
    <row r="750">
      <c r="D750" s="71"/>
      <c r="E750" s="71"/>
      <c r="F750" s="71"/>
    </row>
    <row r="751">
      <c r="D751" s="71"/>
      <c r="E751" s="71"/>
      <c r="F751" s="71"/>
    </row>
    <row r="752">
      <c r="D752" s="71"/>
      <c r="E752" s="71"/>
      <c r="F752" s="71"/>
    </row>
    <row r="753">
      <c r="D753" s="71"/>
      <c r="E753" s="71"/>
      <c r="F753" s="71"/>
    </row>
    <row r="754">
      <c r="D754" s="71"/>
      <c r="E754" s="71"/>
      <c r="F754" s="71"/>
    </row>
    <row r="755">
      <c r="D755" s="71"/>
      <c r="E755" s="71"/>
      <c r="F755" s="71"/>
    </row>
    <row r="756">
      <c r="D756" s="71"/>
      <c r="E756" s="71"/>
      <c r="F756" s="71"/>
    </row>
    <row r="757">
      <c r="D757" s="71"/>
      <c r="E757" s="71"/>
      <c r="F757" s="71"/>
    </row>
    <row r="758">
      <c r="D758" s="71"/>
      <c r="E758" s="71"/>
      <c r="F758" s="71"/>
    </row>
    <row r="759">
      <c r="D759" s="71"/>
      <c r="E759" s="71"/>
      <c r="F759" s="71"/>
    </row>
    <row r="760">
      <c r="D760" s="71"/>
      <c r="E760" s="71"/>
      <c r="F760" s="71"/>
    </row>
    <row r="761">
      <c r="D761" s="71"/>
      <c r="E761" s="71"/>
      <c r="F761" s="71"/>
    </row>
    <row r="762">
      <c r="D762" s="71"/>
      <c r="E762" s="71"/>
      <c r="F762" s="71"/>
    </row>
    <row r="763">
      <c r="D763" s="71"/>
      <c r="E763" s="71"/>
      <c r="F763" s="71"/>
    </row>
    <row r="764">
      <c r="D764" s="71"/>
      <c r="E764" s="71"/>
      <c r="F764" s="71"/>
    </row>
    <row r="765">
      <c r="D765" s="71"/>
      <c r="E765" s="71"/>
      <c r="F765" s="71"/>
    </row>
    <row r="766">
      <c r="D766" s="71"/>
      <c r="E766" s="71"/>
      <c r="F766" s="71"/>
    </row>
    <row r="767">
      <c r="D767" s="71"/>
      <c r="E767" s="71"/>
      <c r="F767" s="71"/>
    </row>
    <row r="768">
      <c r="D768" s="71"/>
      <c r="E768" s="71"/>
      <c r="F768" s="71"/>
    </row>
    <row r="769">
      <c r="D769" s="71"/>
      <c r="E769" s="71"/>
      <c r="F769" s="71"/>
    </row>
    <row r="770">
      <c r="D770" s="71"/>
      <c r="E770" s="71"/>
      <c r="F770" s="71"/>
    </row>
    <row r="771">
      <c r="D771" s="71"/>
      <c r="E771" s="71"/>
      <c r="F771" s="71"/>
    </row>
    <row r="772">
      <c r="D772" s="71"/>
      <c r="E772" s="71"/>
      <c r="F772" s="71"/>
    </row>
    <row r="773">
      <c r="D773" s="71"/>
      <c r="E773" s="71"/>
      <c r="F773" s="71"/>
    </row>
    <row r="774">
      <c r="D774" s="71"/>
      <c r="E774" s="71"/>
      <c r="F774" s="71"/>
    </row>
    <row r="775">
      <c r="D775" s="71"/>
      <c r="E775" s="71"/>
      <c r="F775" s="71"/>
    </row>
    <row r="776">
      <c r="D776" s="71"/>
      <c r="E776" s="71"/>
      <c r="F776" s="71"/>
    </row>
    <row r="777">
      <c r="D777" s="71"/>
      <c r="E777" s="71"/>
      <c r="F777" s="71"/>
    </row>
    <row r="778">
      <c r="D778" s="71"/>
      <c r="E778" s="71"/>
      <c r="F778" s="71"/>
    </row>
    <row r="779">
      <c r="D779" s="71"/>
      <c r="E779" s="71"/>
      <c r="F779" s="71"/>
    </row>
    <row r="780">
      <c r="D780" s="71"/>
      <c r="E780" s="71"/>
      <c r="F780" s="71"/>
    </row>
    <row r="781">
      <c r="D781" s="71"/>
      <c r="E781" s="71"/>
      <c r="F781" s="71"/>
    </row>
    <row r="782">
      <c r="D782" s="71"/>
      <c r="E782" s="71"/>
      <c r="F782" s="71"/>
    </row>
    <row r="783">
      <c r="D783" s="71"/>
      <c r="E783" s="71"/>
      <c r="F783" s="71"/>
    </row>
    <row r="784">
      <c r="D784" s="71"/>
      <c r="E784" s="71"/>
      <c r="F784" s="71"/>
    </row>
    <row r="785">
      <c r="D785" s="71"/>
      <c r="E785" s="71"/>
      <c r="F785" s="71"/>
    </row>
    <row r="786">
      <c r="D786" s="71"/>
      <c r="E786" s="71"/>
      <c r="F786" s="71"/>
    </row>
    <row r="787">
      <c r="D787" s="71"/>
      <c r="E787" s="71"/>
      <c r="F787" s="71"/>
    </row>
    <row r="788">
      <c r="D788" s="71"/>
      <c r="E788" s="71"/>
      <c r="F788" s="71"/>
    </row>
    <row r="789">
      <c r="D789" s="71"/>
      <c r="E789" s="71"/>
      <c r="F789" s="71"/>
    </row>
    <row r="790">
      <c r="D790" s="71"/>
      <c r="E790" s="71"/>
      <c r="F790" s="71"/>
    </row>
    <row r="791">
      <c r="D791" s="71"/>
      <c r="E791" s="71"/>
      <c r="F791" s="71"/>
    </row>
    <row r="792">
      <c r="D792" s="71"/>
      <c r="E792" s="71"/>
      <c r="F792" s="71"/>
    </row>
    <row r="793">
      <c r="D793" s="71"/>
      <c r="E793" s="71"/>
      <c r="F793" s="71"/>
    </row>
    <row r="794">
      <c r="D794" s="71"/>
      <c r="E794" s="71"/>
      <c r="F794" s="71"/>
    </row>
    <row r="795">
      <c r="D795" s="71"/>
      <c r="E795" s="71"/>
      <c r="F795" s="71"/>
    </row>
    <row r="796">
      <c r="D796" s="71"/>
      <c r="E796" s="71"/>
      <c r="F796" s="71"/>
    </row>
    <row r="797">
      <c r="D797" s="71"/>
      <c r="E797" s="71"/>
      <c r="F797" s="71"/>
    </row>
    <row r="798">
      <c r="D798" s="71"/>
      <c r="E798" s="71"/>
      <c r="F798" s="71"/>
    </row>
    <row r="799">
      <c r="D799" s="71"/>
      <c r="E799" s="71"/>
      <c r="F799" s="71"/>
    </row>
    <row r="800">
      <c r="D800" s="71"/>
      <c r="E800" s="71"/>
      <c r="F800" s="71"/>
    </row>
    <row r="801">
      <c r="D801" s="71"/>
      <c r="E801" s="71"/>
      <c r="F801" s="71"/>
    </row>
    <row r="802">
      <c r="D802" s="71"/>
      <c r="E802" s="71"/>
      <c r="F802" s="71"/>
    </row>
    <row r="803">
      <c r="D803" s="71"/>
      <c r="E803" s="71"/>
      <c r="F803" s="71"/>
    </row>
    <row r="804">
      <c r="D804" s="71"/>
      <c r="E804" s="71"/>
      <c r="F804" s="71"/>
    </row>
    <row r="805">
      <c r="D805" s="71"/>
      <c r="E805" s="71"/>
      <c r="F805" s="71"/>
    </row>
    <row r="806">
      <c r="D806" s="71"/>
      <c r="E806" s="71"/>
      <c r="F806" s="71"/>
    </row>
    <row r="807">
      <c r="D807" s="71"/>
      <c r="E807" s="71"/>
      <c r="F807" s="71"/>
    </row>
    <row r="808">
      <c r="D808" s="71"/>
      <c r="E808" s="71"/>
      <c r="F808" s="71"/>
    </row>
    <row r="809">
      <c r="D809" s="71"/>
      <c r="E809" s="71"/>
      <c r="F809" s="71"/>
    </row>
    <row r="810">
      <c r="D810" s="71"/>
      <c r="E810" s="71"/>
      <c r="F810" s="71"/>
    </row>
    <row r="811">
      <c r="D811" s="71"/>
      <c r="E811" s="71"/>
      <c r="F811" s="71"/>
    </row>
    <row r="812">
      <c r="D812" s="71"/>
      <c r="E812" s="71"/>
      <c r="F812" s="71"/>
    </row>
    <row r="813">
      <c r="D813" s="71"/>
      <c r="E813" s="71"/>
      <c r="F813" s="71"/>
    </row>
    <row r="814">
      <c r="D814" s="71"/>
      <c r="E814" s="71"/>
      <c r="F814" s="71"/>
    </row>
    <row r="815">
      <c r="D815" s="71"/>
      <c r="E815" s="71"/>
      <c r="F815" s="71"/>
    </row>
    <row r="816">
      <c r="D816" s="71"/>
      <c r="E816" s="71"/>
      <c r="F816" s="71"/>
    </row>
    <row r="817">
      <c r="D817" s="71"/>
      <c r="E817" s="71"/>
      <c r="F817" s="71"/>
    </row>
    <row r="818">
      <c r="D818" s="71"/>
      <c r="E818" s="71"/>
      <c r="F818" s="71"/>
    </row>
    <row r="819">
      <c r="D819" s="71"/>
      <c r="E819" s="71"/>
      <c r="F819" s="71"/>
    </row>
    <row r="820">
      <c r="D820" s="71"/>
      <c r="E820" s="71"/>
      <c r="F820" s="71"/>
    </row>
    <row r="821">
      <c r="D821" s="71"/>
      <c r="E821" s="71"/>
      <c r="F821" s="71"/>
    </row>
    <row r="822">
      <c r="D822" s="71"/>
      <c r="E822" s="71"/>
      <c r="F822" s="71"/>
    </row>
    <row r="823">
      <c r="D823" s="71"/>
      <c r="E823" s="71"/>
      <c r="F823" s="71"/>
    </row>
    <row r="824">
      <c r="D824" s="71"/>
      <c r="E824" s="71"/>
      <c r="F824" s="71"/>
    </row>
    <row r="825">
      <c r="D825" s="71"/>
      <c r="E825" s="71"/>
      <c r="F825" s="71"/>
    </row>
    <row r="826">
      <c r="D826" s="71"/>
      <c r="E826" s="71"/>
      <c r="F826" s="71"/>
    </row>
    <row r="827">
      <c r="D827" s="71"/>
      <c r="E827" s="71"/>
      <c r="F827" s="71"/>
    </row>
    <row r="828">
      <c r="D828" s="71"/>
      <c r="E828" s="71"/>
      <c r="F828" s="71"/>
    </row>
    <row r="829">
      <c r="D829" s="71"/>
      <c r="E829" s="71"/>
      <c r="F829" s="71"/>
    </row>
    <row r="830">
      <c r="D830" s="71"/>
      <c r="E830" s="71"/>
      <c r="F830" s="71"/>
    </row>
    <row r="831">
      <c r="D831" s="71"/>
      <c r="E831" s="71"/>
      <c r="F831" s="71"/>
    </row>
    <row r="832">
      <c r="D832" s="71"/>
      <c r="E832" s="71"/>
      <c r="F832" s="71"/>
    </row>
    <row r="833">
      <c r="D833" s="71"/>
      <c r="E833" s="71"/>
      <c r="F833" s="71"/>
    </row>
    <row r="834">
      <c r="D834" s="71"/>
      <c r="E834" s="71"/>
      <c r="F834" s="71"/>
    </row>
    <row r="835">
      <c r="D835" s="71"/>
      <c r="E835" s="71"/>
      <c r="F835" s="71"/>
    </row>
    <row r="836">
      <c r="D836" s="71"/>
      <c r="E836" s="71"/>
      <c r="F836" s="71"/>
    </row>
    <row r="837">
      <c r="D837" s="71"/>
      <c r="E837" s="71"/>
      <c r="F837" s="71"/>
    </row>
    <row r="838">
      <c r="D838" s="71"/>
      <c r="E838" s="71"/>
      <c r="F838" s="71"/>
    </row>
    <row r="839">
      <c r="D839" s="71"/>
      <c r="E839" s="71"/>
      <c r="F839" s="71"/>
    </row>
    <row r="840">
      <c r="D840" s="71"/>
      <c r="E840" s="71"/>
      <c r="F840" s="71"/>
    </row>
    <row r="841">
      <c r="D841" s="71"/>
      <c r="E841" s="71"/>
      <c r="F841" s="71"/>
    </row>
    <row r="842">
      <c r="D842" s="71"/>
      <c r="E842" s="71"/>
      <c r="F842" s="71"/>
    </row>
    <row r="843">
      <c r="D843" s="71"/>
      <c r="E843" s="71"/>
      <c r="F843" s="71"/>
    </row>
    <row r="844">
      <c r="D844" s="71"/>
      <c r="E844" s="71"/>
      <c r="F844" s="71"/>
    </row>
    <row r="845">
      <c r="D845" s="71"/>
      <c r="E845" s="71"/>
      <c r="F845" s="71"/>
    </row>
    <row r="846">
      <c r="D846" s="71"/>
      <c r="E846" s="71"/>
      <c r="F846" s="71"/>
    </row>
    <row r="847">
      <c r="D847" s="71"/>
      <c r="E847" s="71"/>
      <c r="F847" s="71"/>
    </row>
    <row r="848">
      <c r="D848" s="71"/>
      <c r="E848" s="71"/>
      <c r="F848" s="71"/>
    </row>
    <row r="849">
      <c r="D849" s="71"/>
      <c r="E849" s="71"/>
      <c r="F849" s="71"/>
    </row>
    <row r="850">
      <c r="D850" s="71"/>
      <c r="E850" s="71"/>
      <c r="F850" s="71"/>
    </row>
    <row r="851">
      <c r="D851" s="71"/>
      <c r="E851" s="71"/>
      <c r="F851" s="71"/>
    </row>
    <row r="852">
      <c r="D852" s="71"/>
      <c r="E852" s="71"/>
      <c r="F852" s="71"/>
    </row>
    <row r="853">
      <c r="D853" s="71"/>
      <c r="E853" s="71"/>
      <c r="F853" s="71"/>
    </row>
    <row r="854">
      <c r="D854" s="71"/>
      <c r="E854" s="71"/>
      <c r="F854" s="71"/>
    </row>
    <row r="855">
      <c r="D855" s="71"/>
      <c r="E855" s="71"/>
      <c r="F855" s="71"/>
    </row>
    <row r="856">
      <c r="D856" s="71"/>
      <c r="E856" s="71"/>
      <c r="F856" s="71"/>
    </row>
    <row r="857">
      <c r="D857" s="71"/>
      <c r="E857" s="71"/>
      <c r="F857" s="71"/>
    </row>
    <row r="858">
      <c r="D858" s="71"/>
      <c r="E858" s="71"/>
      <c r="F858" s="71"/>
    </row>
    <row r="859">
      <c r="D859" s="71"/>
      <c r="E859" s="71"/>
      <c r="F859" s="71"/>
    </row>
    <row r="860">
      <c r="D860" s="71"/>
      <c r="E860" s="71"/>
      <c r="F860" s="71"/>
    </row>
    <row r="861">
      <c r="D861" s="71"/>
      <c r="E861" s="71"/>
      <c r="F861" s="71"/>
    </row>
    <row r="862">
      <c r="D862" s="71"/>
      <c r="E862" s="71"/>
      <c r="F862" s="71"/>
    </row>
    <row r="863">
      <c r="D863" s="71"/>
      <c r="E863" s="71"/>
      <c r="F863" s="71"/>
    </row>
    <row r="864">
      <c r="D864" s="71"/>
      <c r="E864" s="71"/>
      <c r="F864" s="71"/>
    </row>
    <row r="865">
      <c r="D865" s="71"/>
      <c r="E865" s="71"/>
      <c r="F865" s="71"/>
    </row>
    <row r="866">
      <c r="D866" s="71"/>
      <c r="E866" s="71"/>
      <c r="F866" s="71"/>
    </row>
    <row r="867">
      <c r="D867" s="71"/>
      <c r="E867" s="71"/>
      <c r="F867" s="71"/>
    </row>
    <row r="868">
      <c r="D868" s="71"/>
      <c r="E868" s="71"/>
      <c r="F868" s="71"/>
    </row>
    <row r="869">
      <c r="D869" s="71"/>
      <c r="E869" s="71"/>
      <c r="F869" s="71"/>
    </row>
    <row r="870">
      <c r="D870" s="71"/>
      <c r="E870" s="71"/>
      <c r="F870" s="71"/>
    </row>
    <row r="871">
      <c r="D871" s="71"/>
      <c r="E871" s="71"/>
      <c r="F871" s="71"/>
    </row>
    <row r="872">
      <c r="D872" s="71"/>
      <c r="E872" s="71"/>
      <c r="F872" s="71"/>
    </row>
    <row r="873">
      <c r="D873" s="71"/>
      <c r="E873" s="71"/>
      <c r="F873" s="71"/>
    </row>
    <row r="874">
      <c r="D874" s="71"/>
      <c r="E874" s="71"/>
      <c r="F874" s="71"/>
    </row>
    <row r="875">
      <c r="D875" s="71"/>
      <c r="E875" s="71"/>
      <c r="F875" s="71"/>
    </row>
    <row r="876">
      <c r="D876" s="71"/>
      <c r="E876" s="71"/>
      <c r="F876" s="71"/>
    </row>
    <row r="877">
      <c r="D877" s="71"/>
      <c r="E877" s="71"/>
      <c r="F877" s="71"/>
    </row>
    <row r="878">
      <c r="D878" s="71"/>
      <c r="E878" s="71"/>
      <c r="F878" s="71"/>
    </row>
    <row r="879">
      <c r="D879" s="71"/>
      <c r="E879" s="71"/>
      <c r="F879" s="71"/>
    </row>
    <row r="880">
      <c r="D880" s="71"/>
      <c r="E880" s="71"/>
      <c r="F880" s="71"/>
    </row>
    <row r="881">
      <c r="D881" s="71"/>
      <c r="E881" s="71"/>
      <c r="F881" s="71"/>
    </row>
    <row r="882">
      <c r="D882" s="71"/>
      <c r="E882" s="71"/>
      <c r="F882" s="71"/>
    </row>
    <row r="883">
      <c r="D883" s="71"/>
      <c r="E883" s="71"/>
      <c r="F883" s="71"/>
    </row>
    <row r="884">
      <c r="D884" s="71"/>
      <c r="E884" s="71"/>
      <c r="F884" s="71"/>
    </row>
    <row r="885">
      <c r="D885" s="71"/>
      <c r="E885" s="71"/>
      <c r="F885" s="71"/>
    </row>
    <row r="886">
      <c r="D886" s="71"/>
      <c r="E886" s="71"/>
      <c r="F886" s="71"/>
    </row>
    <row r="887">
      <c r="D887" s="71"/>
      <c r="E887" s="71"/>
      <c r="F887" s="71"/>
    </row>
    <row r="888">
      <c r="D888" s="71"/>
      <c r="E888" s="71"/>
      <c r="F888" s="71"/>
    </row>
    <row r="889">
      <c r="D889" s="71"/>
      <c r="E889" s="71"/>
      <c r="F889" s="71"/>
    </row>
    <row r="890">
      <c r="D890" s="71"/>
      <c r="E890" s="71"/>
      <c r="F890" s="71"/>
    </row>
    <row r="891">
      <c r="D891" s="71"/>
      <c r="E891" s="71"/>
      <c r="F891" s="71"/>
    </row>
    <row r="892">
      <c r="D892" s="71"/>
      <c r="E892" s="71"/>
      <c r="F892" s="71"/>
    </row>
    <row r="893">
      <c r="D893" s="71"/>
      <c r="E893" s="71"/>
      <c r="F893" s="71"/>
    </row>
    <row r="894">
      <c r="D894" s="71"/>
      <c r="E894" s="71"/>
      <c r="F894" s="71"/>
    </row>
    <row r="895">
      <c r="D895" s="71"/>
      <c r="E895" s="71"/>
      <c r="F895" s="71"/>
    </row>
    <row r="896">
      <c r="D896" s="71"/>
      <c r="E896" s="71"/>
      <c r="F896" s="71"/>
    </row>
    <row r="897">
      <c r="D897" s="71"/>
      <c r="E897" s="71"/>
      <c r="F897" s="71"/>
    </row>
    <row r="898">
      <c r="D898" s="71"/>
      <c r="E898" s="71"/>
      <c r="F898" s="71"/>
    </row>
    <row r="899">
      <c r="D899" s="71"/>
      <c r="E899" s="71"/>
      <c r="F899" s="71"/>
    </row>
    <row r="900">
      <c r="D900" s="71"/>
      <c r="E900" s="71"/>
      <c r="F900" s="71"/>
    </row>
    <row r="901">
      <c r="D901" s="71"/>
      <c r="E901" s="71"/>
      <c r="F901" s="71"/>
    </row>
    <row r="902">
      <c r="D902" s="71"/>
      <c r="E902" s="71"/>
      <c r="F902" s="71"/>
    </row>
    <row r="903">
      <c r="D903" s="71"/>
      <c r="E903" s="71"/>
      <c r="F903" s="71"/>
    </row>
    <row r="904">
      <c r="D904" s="71"/>
      <c r="E904" s="71"/>
      <c r="F904" s="71"/>
    </row>
    <row r="905">
      <c r="D905" s="71"/>
      <c r="E905" s="71"/>
      <c r="F905" s="71"/>
    </row>
    <row r="906">
      <c r="D906" s="71"/>
      <c r="E906" s="71"/>
      <c r="F906" s="71"/>
    </row>
    <row r="907">
      <c r="D907" s="71"/>
      <c r="E907" s="71"/>
      <c r="F907" s="71"/>
    </row>
    <row r="908">
      <c r="D908" s="71"/>
      <c r="E908" s="71"/>
      <c r="F908" s="71"/>
    </row>
    <row r="909">
      <c r="D909" s="71"/>
      <c r="E909" s="71"/>
      <c r="F909" s="71"/>
    </row>
    <row r="910">
      <c r="D910" s="71"/>
      <c r="E910" s="71"/>
      <c r="F910" s="71"/>
    </row>
    <row r="911">
      <c r="D911" s="71"/>
      <c r="E911" s="71"/>
      <c r="F911" s="71"/>
    </row>
    <row r="912">
      <c r="D912" s="71"/>
      <c r="E912" s="71"/>
      <c r="F912" s="71"/>
    </row>
    <row r="913">
      <c r="D913" s="71"/>
      <c r="E913" s="71"/>
      <c r="F913" s="71"/>
    </row>
    <row r="914">
      <c r="D914" s="71"/>
      <c r="E914" s="71"/>
      <c r="F914" s="71"/>
    </row>
    <row r="915">
      <c r="D915" s="71"/>
      <c r="E915" s="71"/>
      <c r="F915" s="71"/>
    </row>
    <row r="916">
      <c r="D916" s="71"/>
      <c r="E916" s="71"/>
      <c r="F916" s="71"/>
    </row>
    <row r="917">
      <c r="D917" s="71"/>
      <c r="E917" s="71"/>
      <c r="F917" s="71"/>
    </row>
    <row r="918">
      <c r="D918" s="71"/>
      <c r="E918" s="71"/>
      <c r="F918" s="71"/>
    </row>
    <row r="919">
      <c r="D919" s="71"/>
      <c r="E919" s="71"/>
      <c r="F919" s="71"/>
    </row>
    <row r="920">
      <c r="D920" s="71"/>
      <c r="E920" s="71"/>
      <c r="F920" s="71"/>
    </row>
    <row r="921">
      <c r="D921" s="71"/>
      <c r="E921" s="71"/>
      <c r="F921" s="71"/>
    </row>
    <row r="922">
      <c r="D922" s="71"/>
      <c r="E922" s="71"/>
      <c r="F922" s="71"/>
    </row>
    <row r="923">
      <c r="D923" s="71"/>
      <c r="E923" s="71"/>
      <c r="F923" s="71"/>
    </row>
    <row r="924">
      <c r="D924" s="71"/>
      <c r="E924" s="71"/>
      <c r="F924" s="71"/>
    </row>
    <row r="925">
      <c r="D925" s="71"/>
      <c r="E925" s="71"/>
      <c r="F925" s="71"/>
    </row>
    <row r="926">
      <c r="D926" s="71"/>
      <c r="E926" s="71"/>
      <c r="F926" s="71"/>
    </row>
    <row r="927">
      <c r="D927" s="71"/>
      <c r="E927" s="71"/>
      <c r="F927" s="71"/>
    </row>
    <row r="928">
      <c r="D928" s="71"/>
      <c r="E928" s="71"/>
      <c r="F928" s="71"/>
    </row>
    <row r="929">
      <c r="D929" s="71"/>
      <c r="E929" s="71"/>
      <c r="F929" s="71"/>
    </row>
    <row r="930">
      <c r="D930" s="71"/>
      <c r="E930" s="71"/>
      <c r="F930" s="71"/>
    </row>
    <row r="931">
      <c r="D931" s="71"/>
      <c r="E931" s="71"/>
      <c r="F931" s="71"/>
    </row>
    <row r="932">
      <c r="D932" s="71"/>
      <c r="E932" s="71"/>
      <c r="F932" s="71"/>
    </row>
    <row r="933">
      <c r="D933" s="71"/>
      <c r="E933" s="71"/>
      <c r="F933" s="71"/>
    </row>
    <row r="934">
      <c r="D934" s="71"/>
      <c r="E934" s="71"/>
      <c r="F934" s="71"/>
    </row>
    <row r="935">
      <c r="D935" s="71"/>
      <c r="E935" s="71"/>
      <c r="F935" s="71"/>
    </row>
    <row r="936">
      <c r="D936" s="71"/>
      <c r="E936" s="71"/>
      <c r="F936" s="71"/>
    </row>
    <row r="937">
      <c r="D937" s="71"/>
      <c r="E937" s="71"/>
      <c r="F937" s="71"/>
    </row>
    <row r="938">
      <c r="D938" s="71"/>
      <c r="E938" s="71"/>
      <c r="F938" s="71"/>
    </row>
    <row r="939">
      <c r="D939" s="71"/>
      <c r="E939" s="71"/>
      <c r="F939" s="71"/>
    </row>
    <row r="940">
      <c r="D940" s="71"/>
      <c r="E940" s="71"/>
      <c r="F940" s="71"/>
    </row>
    <row r="941">
      <c r="D941" s="71"/>
      <c r="E941" s="71"/>
      <c r="F941" s="71"/>
    </row>
    <row r="942">
      <c r="D942" s="71"/>
      <c r="E942" s="71"/>
      <c r="F942" s="71"/>
    </row>
    <row r="943">
      <c r="D943" s="71"/>
      <c r="E943" s="71"/>
      <c r="F943" s="71"/>
    </row>
    <row r="944">
      <c r="D944" s="71"/>
      <c r="E944" s="71"/>
      <c r="F944" s="71"/>
    </row>
    <row r="945">
      <c r="D945" s="71"/>
      <c r="E945" s="71"/>
      <c r="F945" s="71"/>
    </row>
    <row r="946">
      <c r="D946" s="71"/>
      <c r="E946" s="71"/>
      <c r="F946" s="71"/>
    </row>
    <row r="947">
      <c r="D947" s="71"/>
      <c r="E947" s="71"/>
      <c r="F947" s="71"/>
    </row>
    <row r="948">
      <c r="D948" s="71"/>
      <c r="E948" s="71"/>
      <c r="F948" s="71"/>
    </row>
    <row r="949">
      <c r="D949" s="71"/>
      <c r="E949" s="71"/>
      <c r="F949" s="71"/>
    </row>
    <row r="950">
      <c r="D950" s="71"/>
      <c r="E950" s="71"/>
      <c r="F950" s="71"/>
    </row>
    <row r="951">
      <c r="D951" s="71"/>
      <c r="E951" s="71"/>
      <c r="F951" s="71"/>
    </row>
    <row r="952">
      <c r="D952" s="71"/>
      <c r="E952" s="71"/>
      <c r="F952" s="71"/>
    </row>
    <row r="953">
      <c r="D953" s="71"/>
      <c r="E953" s="71"/>
      <c r="F953" s="71"/>
    </row>
    <row r="954">
      <c r="D954" s="71"/>
      <c r="E954" s="71"/>
      <c r="F954" s="71"/>
    </row>
    <row r="955">
      <c r="D955" s="71"/>
      <c r="E955" s="71"/>
      <c r="F955" s="71"/>
    </row>
    <row r="956">
      <c r="D956" s="71"/>
      <c r="E956" s="71"/>
      <c r="F956" s="71"/>
    </row>
    <row r="957">
      <c r="D957" s="71"/>
      <c r="E957" s="71"/>
      <c r="F957" s="71"/>
    </row>
    <row r="958">
      <c r="D958" s="71"/>
      <c r="E958" s="71"/>
      <c r="F958" s="71"/>
    </row>
    <row r="959">
      <c r="D959" s="71"/>
      <c r="E959" s="71"/>
      <c r="F959" s="71"/>
    </row>
    <row r="960">
      <c r="D960" s="71"/>
      <c r="E960" s="71"/>
      <c r="F960" s="71"/>
    </row>
    <row r="961">
      <c r="D961" s="71"/>
      <c r="E961" s="71"/>
      <c r="F961" s="71"/>
    </row>
    <row r="962">
      <c r="D962" s="71"/>
      <c r="E962" s="71"/>
      <c r="F962" s="71"/>
    </row>
    <row r="963">
      <c r="D963" s="71"/>
      <c r="E963" s="71"/>
      <c r="F963" s="71"/>
    </row>
    <row r="964">
      <c r="D964" s="71"/>
      <c r="E964" s="71"/>
      <c r="F964" s="71"/>
    </row>
    <row r="965">
      <c r="D965" s="71"/>
      <c r="E965" s="71"/>
      <c r="F965" s="71"/>
    </row>
    <row r="966">
      <c r="D966" s="71"/>
      <c r="E966" s="71"/>
      <c r="F966" s="71"/>
    </row>
    <row r="967">
      <c r="D967" s="71"/>
      <c r="E967" s="71"/>
      <c r="F967" s="71"/>
    </row>
    <row r="968">
      <c r="D968" s="71"/>
      <c r="E968" s="71"/>
      <c r="F968" s="71"/>
    </row>
    <row r="969">
      <c r="D969" s="71"/>
      <c r="E969" s="71"/>
      <c r="F969" s="71"/>
    </row>
    <row r="970">
      <c r="D970" s="71"/>
      <c r="E970" s="71"/>
      <c r="F970" s="71"/>
    </row>
    <row r="971">
      <c r="D971" s="71"/>
      <c r="E971" s="71"/>
      <c r="F971" s="71"/>
    </row>
    <row r="972">
      <c r="D972" s="71"/>
      <c r="E972" s="71"/>
      <c r="F972" s="71"/>
    </row>
    <row r="973">
      <c r="D973" s="71"/>
      <c r="E973" s="71"/>
      <c r="F973" s="71"/>
    </row>
    <row r="974">
      <c r="D974" s="71"/>
      <c r="E974" s="71"/>
      <c r="F974" s="71"/>
    </row>
    <row r="975">
      <c r="D975" s="71"/>
      <c r="E975" s="71"/>
      <c r="F975" s="71"/>
    </row>
    <row r="976">
      <c r="D976" s="71"/>
      <c r="E976" s="71"/>
      <c r="F976" s="71"/>
    </row>
    <row r="977">
      <c r="D977" s="71"/>
      <c r="E977" s="71"/>
      <c r="F977" s="71"/>
    </row>
    <row r="978">
      <c r="D978" s="71"/>
      <c r="E978" s="71"/>
      <c r="F978" s="71"/>
    </row>
    <row r="979">
      <c r="D979" s="71"/>
      <c r="E979" s="71"/>
      <c r="F979" s="71"/>
    </row>
    <row r="980">
      <c r="D980" s="71"/>
      <c r="E980" s="71"/>
      <c r="F980" s="71"/>
    </row>
    <row r="981">
      <c r="D981" s="71"/>
      <c r="E981" s="71"/>
      <c r="F981" s="71"/>
    </row>
    <row r="982">
      <c r="D982" s="71"/>
      <c r="E982" s="71"/>
      <c r="F982" s="71"/>
    </row>
    <row r="983">
      <c r="D983" s="71"/>
      <c r="E983" s="71"/>
      <c r="F983" s="71"/>
    </row>
    <row r="984">
      <c r="D984" s="71"/>
      <c r="E984" s="71"/>
      <c r="F984" s="71"/>
    </row>
    <row r="985">
      <c r="D985" s="71"/>
      <c r="E985" s="71"/>
      <c r="F985" s="71"/>
    </row>
    <row r="986">
      <c r="D986" s="71"/>
      <c r="E986" s="71"/>
      <c r="F986" s="71"/>
    </row>
    <row r="987">
      <c r="D987" s="71"/>
      <c r="E987" s="71"/>
      <c r="F987" s="71"/>
    </row>
    <row r="988">
      <c r="D988" s="71"/>
      <c r="E988" s="71"/>
      <c r="F988" s="71"/>
    </row>
    <row r="989">
      <c r="D989" s="71"/>
      <c r="E989" s="71"/>
      <c r="F989" s="71"/>
    </row>
    <row r="990">
      <c r="D990" s="71"/>
      <c r="E990" s="71"/>
      <c r="F990" s="71"/>
    </row>
    <row r="991">
      <c r="D991" s="71"/>
      <c r="E991" s="71"/>
      <c r="F991" s="71"/>
    </row>
    <row r="992">
      <c r="D992" s="71"/>
      <c r="E992" s="71"/>
      <c r="F992" s="71"/>
    </row>
    <row r="993">
      <c r="D993" s="71"/>
      <c r="E993" s="71"/>
      <c r="F993" s="71"/>
    </row>
    <row r="994">
      <c r="D994" s="71"/>
      <c r="E994" s="71"/>
      <c r="F994" s="71"/>
    </row>
    <row r="995">
      <c r="A995" s="107"/>
      <c r="D995" s="71"/>
      <c r="E995" s="71"/>
      <c r="F995" s="71"/>
    </row>
    <row r="996">
      <c r="D996" s="71"/>
      <c r="E996" s="71"/>
      <c r="F996" s="71"/>
    </row>
    <row r="997">
      <c r="D997" s="71"/>
      <c r="E997" s="71"/>
      <c r="F997" s="71"/>
    </row>
    <row r="998">
      <c r="D998" s="71"/>
      <c r="E998" s="71"/>
      <c r="F998" s="71"/>
    </row>
    <row r="999">
      <c r="D999" s="71"/>
      <c r="E999" s="71"/>
      <c r="F999" s="71"/>
    </row>
    <row r="1000">
      <c r="D1000" s="71"/>
      <c r="E1000" s="71"/>
      <c r="F1000" s="71"/>
    </row>
    <row r="1001">
      <c r="D1001" s="71"/>
      <c r="E1001" s="71"/>
      <c r="F1001" s="71"/>
    </row>
    <row r="1002">
      <c r="D1002" s="71"/>
      <c r="E1002" s="71"/>
      <c r="F1002" s="71"/>
    </row>
    <row r="1003">
      <c r="D1003" s="71"/>
      <c r="E1003" s="71"/>
      <c r="F1003" s="71"/>
    </row>
    <row r="1004">
      <c r="D1004" s="71"/>
      <c r="E1004" s="71"/>
      <c r="F1004" s="71"/>
    </row>
    <row r="1005">
      <c r="D1005" s="71"/>
      <c r="E1005" s="71"/>
      <c r="F1005" s="71"/>
    </row>
    <row r="1006">
      <c r="D1006" s="71"/>
      <c r="E1006" s="71"/>
      <c r="F1006" s="71"/>
    </row>
    <row r="1007">
      <c r="D1007" s="71"/>
      <c r="E1007" s="71"/>
      <c r="F1007" s="71"/>
    </row>
    <row r="1008">
      <c r="D1008" s="71"/>
      <c r="E1008" s="71"/>
      <c r="F1008" s="71"/>
    </row>
    <row r="1009">
      <c r="D1009" s="71"/>
      <c r="E1009" s="71"/>
      <c r="F1009" s="71"/>
    </row>
    <row r="1010">
      <c r="D1010" s="71"/>
      <c r="E1010" s="71"/>
      <c r="F1010" s="71"/>
    </row>
    <row r="1011">
      <c r="D1011" s="71"/>
      <c r="E1011" s="71"/>
      <c r="F1011" s="71"/>
    </row>
    <row r="1012">
      <c r="D1012" s="71"/>
      <c r="E1012" s="71"/>
      <c r="F1012" s="71"/>
    </row>
    <row r="1013">
      <c r="D1013" s="71"/>
      <c r="E1013" s="71"/>
      <c r="F1013" s="71"/>
    </row>
    <row r="1014">
      <c r="D1014" s="71"/>
      <c r="E1014" s="71"/>
      <c r="F1014" s="71"/>
    </row>
    <row r="1015">
      <c r="D1015" s="71"/>
      <c r="E1015" s="71"/>
      <c r="F1015" s="71"/>
    </row>
    <row r="1016">
      <c r="D1016" s="71"/>
      <c r="E1016" s="71"/>
      <c r="F1016" s="71"/>
    </row>
    <row r="1017">
      <c r="D1017" s="71"/>
      <c r="E1017" s="71"/>
      <c r="F1017" s="71"/>
    </row>
    <row r="1018">
      <c r="D1018" s="71"/>
      <c r="E1018" s="71"/>
      <c r="F1018" s="71"/>
    </row>
    <row r="1019">
      <c r="D1019" s="71"/>
      <c r="E1019" s="71"/>
      <c r="F1019" s="71"/>
    </row>
    <row r="1020">
      <c r="D1020" s="71"/>
      <c r="E1020" s="71"/>
      <c r="F1020" s="71"/>
    </row>
    <row r="1021">
      <c r="D1021" s="71"/>
      <c r="E1021" s="71"/>
      <c r="F1021" s="71"/>
    </row>
    <row r="1022">
      <c r="D1022" s="71"/>
      <c r="E1022" s="71"/>
      <c r="F1022" s="71"/>
    </row>
    <row r="1023">
      <c r="D1023" s="71"/>
      <c r="E1023" s="71"/>
      <c r="F1023" s="71"/>
    </row>
    <row r="1024">
      <c r="D1024" s="71"/>
      <c r="E1024" s="71"/>
      <c r="F1024" s="71"/>
    </row>
  </sheetData>
  <drawing r:id="rId1"/>
</worksheet>
</file>