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calcChain.xml" ContentType="application/vnd.openxmlformats-officedocument.spreadsheetml.calcChain+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6.xml" ContentType="application/vnd.openxmlformats-officedocument.customXmlProperties+xml"/>
  <Override PartName="/customXml/itemProps7.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50324/Final/"/>
    </mc:Choice>
  </mc:AlternateContent>
  <xr:revisionPtr revIDLastSave="5" documentId="8_{AC17B96E-7F2C-4100-AEE4-A621F48C31C7}" xr6:coauthVersionLast="47" xr6:coauthVersionMax="47" xr10:uidLastSave="{8DAD6CBC-17DD-458F-BAFF-0E112FBE7A42}"/>
  <bookViews>
    <workbookView xWindow="-28920" yWindow="-120" windowWidth="29040" windowHeight="15840" tabRatio="668" firstSheet="1" activeTab="8" xr2:uid="{00000000-000D-0000-FFFF-FFFF00000000}"/>
  </bookViews>
  <sheets>
    <sheet name="Header" sheetId="9" r:id="rId1"/>
    <sheet name="ATD FY25 YTD" sheetId="28" r:id="rId2"/>
    <sheet name="Detention FY25" sheetId="29" r:id="rId3"/>
    <sheet name=" ICLOS and Detainees" sheetId="30" r:id="rId4"/>
    <sheet name="Semiannual" sheetId="31" r:id="rId5"/>
    <sheet name="Facilities FY25" sheetId="27" r:id="rId6"/>
    <sheet name="Monthly Segregation" sheetId="17" r:id="rId7"/>
    <sheet name="Vulnerable &amp; Special Population" sheetId="18" r:id="rId8"/>
    <sheet name="Footnotes" sheetId="32" r:id="rId9"/>
  </sheets>
  <definedNames>
    <definedName name="_xlnm._FilterDatabase" localSheetId="4" hidden="1">Semiannual!$A$94:$F$110</definedName>
    <definedName name="_xlnm.Print_Area" localSheetId="2">'Detention FY25'!$A$1:$V$131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34" i="30" l="1"/>
  <c r="AE34" i="30"/>
  <c r="BC33" i="30"/>
  <c r="BB33" i="30"/>
  <c r="BA33" i="30"/>
  <c r="AZ33" i="30"/>
  <c r="AY33" i="30"/>
  <c r="AX33" i="30"/>
  <c r="AW33" i="30"/>
  <c r="AV33" i="30"/>
  <c r="AU33" i="30"/>
  <c r="AT33" i="30"/>
  <c r="AS33" i="30"/>
  <c r="AR33" i="30"/>
  <c r="AQ33" i="30"/>
  <c r="AP33" i="30"/>
  <c r="AO33" i="30"/>
  <c r="AN33" i="30"/>
  <c r="AM33" i="30"/>
  <c r="AL33" i="30"/>
  <c r="AK33" i="30"/>
  <c r="AJ33" i="30"/>
  <c r="AI33" i="30"/>
  <c r="AH33" i="30"/>
  <c r="AG33" i="30"/>
  <c r="AF33" i="30"/>
  <c r="AE33" i="30"/>
  <c r="AD33" i="30"/>
  <c r="AC33" i="30"/>
  <c r="AB33" i="30"/>
  <c r="AA33" i="30"/>
  <c r="Z33" i="30"/>
  <c r="Y33" i="30"/>
  <c r="X33" i="30"/>
  <c r="W33" i="30"/>
  <c r="V33" i="30"/>
  <c r="U33" i="30"/>
  <c r="T33" i="30"/>
  <c r="S33" i="30"/>
  <c r="R33" i="30"/>
  <c r="Q33" i="30"/>
  <c r="P33" i="30"/>
  <c r="O33" i="30"/>
  <c r="N33" i="30"/>
  <c r="M33" i="30"/>
  <c r="L33" i="30"/>
  <c r="K33" i="30"/>
  <c r="J33" i="30"/>
  <c r="I33" i="30"/>
  <c r="H33" i="30"/>
  <c r="G33" i="30"/>
  <c r="F33" i="30"/>
  <c r="E33" i="30"/>
  <c r="D33" i="30"/>
  <c r="C33" i="30"/>
  <c r="B33" i="30"/>
  <c r="BC32" i="30"/>
  <c r="BB32" i="30"/>
  <c r="BA32" i="30"/>
  <c r="AZ32" i="30"/>
  <c r="AY32" i="30"/>
  <c r="AX32" i="30"/>
  <c r="AW32" i="30"/>
  <c r="AV32" i="30"/>
  <c r="AU32" i="30"/>
  <c r="AT32" i="30"/>
  <c r="AS32" i="30"/>
  <c r="AR32" i="30"/>
  <c r="AQ32" i="30"/>
  <c r="AP32" i="30"/>
  <c r="AO32" i="30"/>
  <c r="AN32" i="30"/>
  <c r="AM32" i="30"/>
  <c r="AL32" i="30"/>
  <c r="AK32" i="30"/>
  <c r="AJ32" i="30"/>
  <c r="AI32" i="30"/>
  <c r="AH32" i="30"/>
  <c r="AG32" i="30"/>
  <c r="AF32" i="30"/>
  <c r="AE32" i="30"/>
  <c r="AD32" i="30"/>
  <c r="AC32" i="30"/>
  <c r="AB32" i="30"/>
  <c r="AA32" i="30"/>
  <c r="Z32" i="30"/>
  <c r="Y32" i="30"/>
  <c r="X32" i="30"/>
  <c r="W32" i="30"/>
  <c r="V32" i="30"/>
  <c r="U32" i="30"/>
  <c r="T32" i="30"/>
  <c r="S32" i="30"/>
  <c r="R32" i="30"/>
  <c r="Q32" i="30"/>
  <c r="P32" i="30"/>
  <c r="O32" i="30"/>
  <c r="N32" i="30"/>
  <c r="M32" i="30"/>
  <c r="L32" i="30"/>
  <c r="K32" i="30"/>
  <c r="J32" i="30"/>
  <c r="I32" i="30"/>
  <c r="H32" i="30"/>
  <c r="G32" i="30"/>
  <c r="F32" i="30"/>
  <c r="E32" i="30"/>
  <c r="D32" i="30"/>
  <c r="C32" i="30"/>
  <c r="B32" i="30"/>
  <c r="BC31" i="30"/>
  <c r="BB31" i="30"/>
  <c r="BA31" i="30"/>
  <c r="AZ31" i="30"/>
  <c r="AY31" i="30"/>
  <c r="AX31" i="30"/>
  <c r="AW31" i="30"/>
  <c r="AV31" i="30"/>
  <c r="AU31" i="30"/>
  <c r="AT31" i="30"/>
  <c r="AS31" i="30"/>
  <c r="AR31" i="30"/>
  <c r="AQ31" i="30"/>
  <c r="AP31" i="30"/>
  <c r="AO31" i="30"/>
  <c r="AN31" i="30"/>
  <c r="AM31" i="30"/>
  <c r="AL31" i="30"/>
  <c r="AK31" i="30"/>
  <c r="AJ31" i="30"/>
  <c r="AI31" i="30"/>
  <c r="AH31" i="30"/>
  <c r="AG31" i="30"/>
  <c r="AF31" i="30"/>
  <c r="AE31" i="30"/>
  <c r="AD31" i="30"/>
  <c r="AC31" i="30"/>
  <c r="AB31" i="30"/>
  <c r="AA31" i="30"/>
  <c r="Z31" i="30"/>
  <c r="Y31" i="30"/>
  <c r="X31" i="30"/>
  <c r="W31" i="30"/>
  <c r="V31" i="30"/>
  <c r="U31" i="30"/>
  <c r="T31" i="30"/>
  <c r="S31" i="30"/>
  <c r="R31" i="30"/>
  <c r="Q31" i="30"/>
  <c r="P31" i="30"/>
  <c r="O31" i="30"/>
  <c r="N31" i="30"/>
  <c r="M31" i="30"/>
  <c r="L31" i="30"/>
  <c r="K31" i="30"/>
  <c r="J31" i="30"/>
  <c r="I31" i="30"/>
  <c r="H31" i="30"/>
  <c r="G31" i="30"/>
  <c r="F31" i="30"/>
  <c r="E31" i="30"/>
  <c r="D31" i="30"/>
  <c r="C31" i="30"/>
  <c r="B31" i="30"/>
  <c r="BC30" i="30"/>
  <c r="BB30" i="30"/>
  <c r="BB34" i="30" s="1"/>
  <c r="BA30" i="30"/>
  <c r="BA34" i="30" s="1"/>
  <c r="AZ30" i="30"/>
  <c r="AZ34" i="30" s="1"/>
  <c r="AY30" i="30"/>
  <c r="AY34" i="30" s="1"/>
  <c r="AX30" i="30"/>
  <c r="AX34" i="30" s="1"/>
  <c r="AW30" i="30"/>
  <c r="AW34" i="30" s="1"/>
  <c r="AV30" i="30"/>
  <c r="AV34" i="30" s="1"/>
  <c r="AU30" i="30"/>
  <c r="AU34" i="30" s="1"/>
  <c r="AT30" i="30"/>
  <c r="AT34" i="30" s="1"/>
  <c r="AS30" i="30"/>
  <c r="AS34" i="30" s="1"/>
  <c r="AR30" i="30"/>
  <c r="AR34" i="30" s="1"/>
  <c r="AQ30" i="30"/>
  <c r="AQ34" i="30" s="1"/>
  <c r="AP30" i="30"/>
  <c r="AP34" i="30" s="1"/>
  <c r="AO30" i="30"/>
  <c r="AO34" i="30" s="1"/>
  <c r="AN30" i="30"/>
  <c r="AN34" i="30" s="1"/>
  <c r="AM30" i="30"/>
  <c r="AM34" i="30" s="1"/>
  <c r="AL30" i="30"/>
  <c r="AL34" i="30" s="1"/>
  <c r="AK30" i="30"/>
  <c r="AK34" i="30" s="1"/>
  <c r="AJ30" i="30"/>
  <c r="AJ34" i="30" s="1"/>
  <c r="AI30" i="30"/>
  <c r="AI34" i="30" s="1"/>
  <c r="AH30" i="30"/>
  <c r="AH34" i="30" s="1"/>
  <c r="AG30" i="30"/>
  <c r="AG34" i="30" s="1"/>
  <c r="AF30" i="30"/>
  <c r="AF34" i="30" s="1"/>
  <c r="AE30" i="30"/>
  <c r="AD30" i="30"/>
  <c r="AD34" i="30" s="1"/>
  <c r="AC30" i="30"/>
  <c r="AC34" i="30" s="1"/>
  <c r="AB30" i="30"/>
  <c r="AB34" i="30" s="1"/>
  <c r="AA30" i="30"/>
  <c r="AA34" i="30" s="1"/>
  <c r="Z30" i="30"/>
  <c r="Z34" i="30" s="1"/>
  <c r="Y30" i="30"/>
  <c r="Y34" i="30" s="1"/>
  <c r="X30" i="30"/>
  <c r="X34" i="30" s="1"/>
  <c r="W30" i="30"/>
  <c r="W34" i="30" s="1"/>
  <c r="V30" i="30"/>
  <c r="V34" i="30" s="1"/>
  <c r="U30" i="30"/>
  <c r="U34" i="30" s="1"/>
  <c r="T30" i="30"/>
  <c r="T34" i="30" s="1"/>
  <c r="S30" i="30"/>
  <c r="S34" i="30" s="1"/>
  <c r="R30" i="30"/>
  <c r="R34" i="30" s="1"/>
  <c r="Q30" i="30"/>
  <c r="Q34" i="30" s="1"/>
  <c r="P30" i="30"/>
  <c r="P34" i="30" s="1"/>
  <c r="O30" i="30"/>
  <c r="O34" i="30" s="1"/>
  <c r="N30" i="30"/>
  <c r="N34" i="30" s="1"/>
  <c r="M30" i="30"/>
  <c r="M34" i="30" s="1"/>
  <c r="L30" i="30"/>
  <c r="L34" i="30" s="1"/>
  <c r="K30" i="30"/>
  <c r="K34" i="30" s="1"/>
  <c r="J30" i="30"/>
  <c r="J34" i="30" s="1"/>
  <c r="I30" i="30"/>
  <c r="I34" i="30" s="1"/>
  <c r="H30" i="30"/>
  <c r="H34" i="30" s="1"/>
  <c r="G30" i="30"/>
  <c r="G34" i="30" s="1"/>
  <c r="F30" i="30"/>
  <c r="F34" i="30" s="1"/>
  <c r="E30" i="30"/>
  <c r="E34" i="30" s="1"/>
  <c r="D30" i="30"/>
  <c r="D34" i="30" s="1"/>
  <c r="C30" i="30"/>
  <c r="C34" i="30" s="1"/>
  <c r="B30" i="30"/>
  <c r="B34" i="30" s="1"/>
  <c r="C158" i="29"/>
  <c r="O152" i="29"/>
  <c r="O151" i="29"/>
  <c r="O150" i="29"/>
  <c r="O149" i="29"/>
  <c r="O148" i="29"/>
  <c r="O147" i="29"/>
  <c r="N143" i="29"/>
  <c r="N142" i="29"/>
  <c r="N141" i="29"/>
  <c r="O85" i="29"/>
  <c r="O84" i="29"/>
  <c r="O83" i="29"/>
  <c r="N82" i="29"/>
  <c r="M82" i="29"/>
  <c r="L82" i="29"/>
  <c r="K82" i="29"/>
  <c r="J82" i="29"/>
  <c r="I82" i="29"/>
  <c r="H82" i="29"/>
  <c r="G82" i="29"/>
  <c r="O82" i="29" s="1"/>
  <c r="F82" i="29"/>
  <c r="E82" i="29"/>
  <c r="D82" i="29"/>
  <c r="C82" i="29"/>
  <c r="O81" i="29"/>
  <c r="O80" i="29"/>
  <c r="O79" i="29"/>
  <c r="N78" i="29"/>
  <c r="M78" i="29"/>
  <c r="L78" i="29"/>
  <c r="K78" i="29"/>
  <c r="J78" i="29"/>
  <c r="I78" i="29"/>
  <c r="H78" i="29"/>
  <c r="G78" i="29"/>
  <c r="O78" i="29" s="1"/>
  <c r="F78" i="29"/>
  <c r="E78" i="29"/>
  <c r="D78" i="29"/>
  <c r="C78" i="29"/>
  <c r="O77" i="29"/>
  <c r="O76" i="29"/>
  <c r="O75" i="29"/>
  <c r="N74" i="29"/>
  <c r="M74" i="29"/>
  <c r="L74" i="29"/>
  <c r="K74" i="29"/>
  <c r="J74" i="29"/>
  <c r="I74" i="29"/>
  <c r="H74" i="29"/>
  <c r="G74" i="29"/>
  <c r="O74" i="29" s="1"/>
  <c r="F74" i="29"/>
  <c r="E74" i="29"/>
  <c r="D74" i="29"/>
  <c r="C74" i="29"/>
  <c r="O73" i="29"/>
  <c r="O72" i="29"/>
  <c r="O71" i="29"/>
  <c r="N70" i="29"/>
  <c r="M70" i="29"/>
  <c r="L70" i="29"/>
  <c r="K70" i="29"/>
  <c r="J70" i="29"/>
  <c r="I70" i="29"/>
  <c r="H70" i="29"/>
  <c r="G70" i="29"/>
  <c r="O70" i="29" s="1"/>
  <c r="F70" i="29"/>
  <c r="E70" i="29"/>
  <c r="D70" i="29"/>
  <c r="C70" i="29"/>
  <c r="O69" i="29"/>
  <c r="O68" i="29"/>
  <c r="O67" i="29"/>
  <c r="N66" i="29"/>
  <c r="M66" i="29"/>
  <c r="L66" i="29"/>
  <c r="K66" i="29"/>
  <c r="J66" i="29"/>
  <c r="I66" i="29"/>
  <c r="H66" i="29"/>
  <c r="G66" i="29"/>
  <c r="O66" i="29" s="1"/>
  <c r="F66" i="29"/>
  <c r="E66" i="29"/>
  <c r="D66" i="29"/>
  <c r="C66" i="29"/>
  <c r="O65" i="29"/>
  <c r="O64" i="29"/>
  <c r="O63" i="29"/>
  <c r="N62" i="29"/>
  <c r="M62" i="29"/>
  <c r="L62" i="29"/>
  <c r="K62" i="29"/>
  <c r="J62" i="29"/>
  <c r="I62" i="29"/>
  <c r="H62" i="29"/>
  <c r="G62" i="29"/>
  <c r="O62" i="29" s="1"/>
  <c r="F62" i="29"/>
  <c r="E62" i="29"/>
  <c r="D62" i="29"/>
  <c r="C62" i="29"/>
  <c r="O61" i="29"/>
  <c r="O60" i="29"/>
  <c r="O59" i="29"/>
  <c r="N58" i="29"/>
  <c r="M58" i="29"/>
  <c r="L58" i="29"/>
  <c r="K58" i="29"/>
  <c r="J58" i="29"/>
  <c r="I58" i="29"/>
  <c r="H58" i="29"/>
  <c r="G58" i="29"/>
  <c r="O58" i="29" s="1"/>
  <c r="F58" i="29"/>
  <c r="E58" i="29"/>
  <c r="D58" i="29"/>
  <c r="C58" i="29"/>
  <c r="O57" i="29"/>
  <c r="O56" i="29"/>
  <c r="O55" i="29"/>
  <c r="N54" i="29"/>
  <c r="M54" i="29"/>
  <c r="L54" i="29"/>
  <c r="K54" i="29"/>
  <c r="J54" i="29"/>
  <c r="I54" i="29"/>
  <c r="H54" i="29"/>
  <c r="G54" i="29"/>
  <c r="O54" i="29" s="1"/>
  <c r="F54" i="29"/>
  <c r="E54" i="29"/>
  <c r="D54" i="29"/>
  <c r="C54" i="29"/>
  <c r="O53" i="29"/>
  <c r="O52" i="29"/>
  <c r="O51" i="29"/>
  <c r="N50" i="29"/>
  <c r="M50" i="29"/>
  <c r="L50" i="29"/>
  <c r="K50" i="29"/>
  <c r="J50" i="29"/>
  <c r="I50" i="29"/>
  <c r="H50" i="29"/>
  <c r="G50" i="29"/>
  <c r="O50" i="29" s="1"/>
  <c r="F50" i="29"/>
  <c r="E50" i="29"/>
  <c r="D50" i="29"/>
  <c r="C50" i="29"/>
  <c r="O49" i="29"/>
  <c r="O48" i="29"/>
  <c r="O47" i="29"/>
  <c r="N46" i="29"/>
  <c r="M46" i="29"/>
  <c r="L46" i="29"/>
  <c r="K46" i="29"/>
  <c r="J46" i="29"/>
  <c r="I46" i="29"/>
  <c r="H46" i="29"/>
  <c r="G46" i="29"/>
  <c r="O46" i="29" s="1"/>
  <c r="F46" i="29"/>
  <c r="E46" i="29"/>
  <c r="D46" i="29"/>
  <c r="C46" i="29"/>
  <c r="O45" i="29"/>
  <c r="O44" i="29"/>
  <c r="O43" i="29"/>
  <c r="N42" i="29"/>
  <c r="M42" i="29"/>
  <c r="L42" i="29"/>
  <c r="K42" i="29"/>
  <c r="J42" i="29"/>
  <c r="I42" i="29"/>
  <c r="H42" i="29"/>
  <c r="G42" i="29"/>
  <c r="O42" i="29" s="1"/>
  <c r="F42" i="29"/>
  <c r="E42" i="29"/>
  <c r="D42" i="29"/>
  <c r="C42" i="29"/>
  <c r="O41" i="29"/>
  <c r="O40" i="29"/>
  <c r="O39" i="29"/>
  <c r="N38" i="29"/>
  <c r="M38" i="29"/>
  <c r="L38" i="29"/>
  <c r="K38" i="29"/>
  <c r="K37" i="29" s="1"/>
  <c r="J38" i="29"/>
  <c r="J37" i="29" s="1"/>
  <c r="I38" i="29"/>
  <c r="I37" i="29" s="1"/>
  <c r="H38" i="29"/>
  <c r="H37" i="29" s="1"/>
  <c r="G38" i="29"/>
  <c r="G37" i="29" s="1"/>
  <c r="F38" i="29"/>
  <c r="E38" i="29"/>
  <c r="D38" i="29"/>
  <c r="C38" i="29"/>
  <c r="C37" i="29" s="1"/>
  <c r="N37" i="29"/>
  <c r="M37" i="29"/>
  <c r="L37" i="29"/>
  <c r="F37" i="29"/>
  <c r="E37" i="29"/>
  <c r="D37" i="29"/>
  <c r="E30" i="29"/>
  <c r="J29" i="29"/>
  <c r="D29" i="29"/>
  <c r="C29" i="29"/>
  <c r="B29" i="29"/>
  <c r="E29" i="29" s="1"/>
  <c r="F23" i="29"/>
  <c r="E23" i="29" s="1"/>
  <c r="V22" i="29"/>
  <c r="F22" i="29"/>
  <c r="E22" i="29"/>
  <c r="C22" i="29"/>
  <c r="V21" i="29"/>
  <c r="F21" i="29"/>
  <c r="E21" i="29" s="1"/>
  <c r="U20" i="29"/>
  <c r="T20" i="29"/>
  <c r="S20" i="29"/>
  <c r="R20" i="29"/>
  <c r="Q20" i="29"/>
  <c r="P20" i="29"/>
  <c r="O20" i="29"/>
  <c r="N20" i="29"/>
  <c r="M20" i="29"/>
  <c r="L20" i="29"/>
  <c r="K20" i="29"/>
  <c r="J20" i="29"/>
  <c r="V20" i="29" s="1"/>
  <c r="F20" i="29"/>
  <c r="D20" i="29"/>
  <c r="E20" i="29" s="1"/>
  <c r="B20" i="29"/>
  <c r="C20" i="29" s="1"/>
  <c r="C14" i="29"/>
  <c r="C13" i="29"/>
  <c r="C12" i="29"/>
  <c r="C11" i="29"/>
  <c r="C10" i="29" s="1"/>
  <c r="B10" i="29"/>
  <c r="A26" i="28"/>
  <c r="O37" i="29" l="1"/>
  <c r="O38" i="29"/>
  <c r="C21" i="29"/>
  <c r="C23" i="29"/>
</calcChain>
</file>

<file path=xl/sharedStrings.xml><?xml version="1.0" encoding="utf-8"?>
<sst xmlns="http://schemas.openxmlformats.org/spreadsheetml/2006/main" count="3405" uniqueCount="1004">
  <si>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</si>
  <si>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</si>
  <si>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</si>
  <si>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</si>
  <si>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</si>
  <si>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</si>
  <si>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</si>
  <si>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</si>
  <si>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</si>
  <si>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</si>
  <si>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</si>
  <si>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</si>
  <si>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</si>
  <si>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</si>
  <si>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</si>
  <si>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</si>
  <si>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03/17/2025</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</si>
  <si>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</si>
  <si>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</si>
  <si>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</si>
  <si>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</si>
  <si>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</si>
  <si>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</si>
  <si>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</si>
  <si>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</si>
  <si>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</si>
  <si>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</si>
  <si>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</si>
  <si>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</si>
  <si>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</si>
  <si>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</si>
  <si>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</si>
  <si>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</si>
  <si>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</si>
  <si>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</si>
  <si>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</si>
  <si>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</si>
  <si>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</si>
  <si>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</si>
  <si>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</si>
  <si>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</si>
  <si>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</si>
  <si>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</si>
  <si>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</si>
  <si>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</si>
  <si>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</si>
  <si>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</si>
  <si>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</si>
  <si>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</si>
  <si>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</si>
  <si>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</si>
  <si>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</si>
  <si>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</si>
  <si>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PBNDS 2011 - 2016 Revised</t>
  </si>
  <si>
    <t>Pass</t>
  </si>
  <si>
    <t>ADELANTO ICE PROCESSING CENTER</t>
  </si>
  <si>
    <t>10250 RANCHO ROAD</t>
  </si>
  <si>
    <t>ADELANTO</t>
  </si>
  <si>
    <t>CA</t>
  </si>
  <si>
    <t>LOS</t>
  </si>
  <si>
    <t>CDF</t>
  </si>
  <si>
    <t>Scheduled</t>
  </si>
  <si>
    <t>ALAMANCE COUNTY DETENTION FACILITY</t>
  </si>
  <si>
    <t>109 SOUTH MAPLE STREET</t>
  </si>
  <si>
    <t>GRAHAM</t>
  </si>
  <si>
    <t>NC</t>
  </si>
  <si>
    <t>ATL</t>
  </si>
  <si>
    <t>IGSA</t>
  </si>
  <si>
    <t>NDS 2019</t>
  </si>
  <si>
    <t>ALEXANDRIA STAGING FACILITY</t>
  </si>
  <si>
    <t>96 GEORGE THOMPSON DRIVE</t>
  </si>
  <si>
    <t>ALEXANDRIA</t>
  </si>
  <si>
    <t>LA</t>
  </si>
  <si>
    <t>STAGING</t>
  </si>
  <si>
    <t>Male</t>
  </si>
  <si>
    <t>N/A</t>
  </si>
  <si>
    <t>ALLEGANY COUNTY JAIL</t>
  </si>
  <si>
    <t>4884 STATE ROUTE 19</t>
  </si>
  <si>
    <t>BELMONT</t>
  </si>
  <si>
    <t>NY</t>
  </si>
  <si>
    <t>BUF</t>
  </si>
  <si>
    <t>ALLEN PARISH PUBLIC SAFETY COMPLEX</t>
  </si>
  <si>
    <t>7340 HIGHWAY 26 WEST</t>
  </si>
  <si>
    <t>OBERLIN</t>
  </si>
  <si>
    <t>ATLANTA US PEN</t>
  </si>
  <si>
    <t>601 MCDONOUGH BOULEVARD, SE</t>
  </si>
  <si>
    <t>ATLANTA</t>
  </si>
  <si>
    <t>GA</t>
  </si>
  <si>
    <t>BOP</t>
  </si>
  <si>
    <t>BAKER COUNTY SHERIFF DEPT.</t>
  </si>
  <si>
    <t>1 SHERIFF OFFICE DRIVE</t>
  </si>
  <si>
    <t>MACCLENNY</t>
  </si>
  <si>
    <t>FL</t>
  </si>
  <si>
    <t>MIA</t>
  </si>
  <si>
    <t>BERLIN FED. CORR. INST.</t>
  </si>
  <si>
    <t>1 SUCCESS LOOP DR.</t>
  </si>
  <si>
    <t>BERLIN</t>
  </si>
  <si>
    <t>NH</t>
  </si>
  <si>
    <t>BOS</t>
  </si>
  <si>
    <t>BLUEBONNET DETENTION FACILITY</t>
  </si>
  <si>
    <t>400 2ND STREET</t>
  </si>
  <si>
    <t>ANSON</t>
  </si>
  <si>
    <t>TX</t>
  </si>
  <si>
    <t>DAL</t>
  </si>
  <si>
    <t>BOONE COUNTY JAIL</t>
  </si>
  <si>
    <t>3020 CONRAD LANE</t>
  </si>
  <si>
    <t>BURLINGTON</t>
  </si>
  <si>
    <t>KY</t>
  </si>
  <si>
    <t>CHI</t>
  </si>
  <si>
    <t>USMS IGA</t>
  </si>
  <si>
    <t>BROWARD COUNTY JAIL</t>
  </si>
  <si>
    <t>555 SE 1ST AVENUE</t>
  </si>
  <si>
    <t>FT.LAUDERDALE</t>
  </si>
  <si>
    <t>BROWARD TRANSITIONAL CENTER</t>
  </si>
  <si>
    <t>3900 NORTH POWERLINE ROAD</t>
  </si>
  <si>
    <t>POMPANO BEACH</t>
  </si>
  <si>
    <t>BUFFALO SERVICE PROCESSING CENTER</t>
  </si>
  <si>
    <t>4250 FEDERAL DRIVE</t>
  </si>
  <si>
    <t>BATAVIA</t>
  </si>
  <si>
    <t>SPC</t>
  </si>
  <si>
    <t>BUTLER COUNTY JAIL</t>
  </si>
  <si>
    <t>705 HANOVER STREET</t>
  </si>
  <si>
    <t>HAMILTON</t>
  </si>
  <si>
    <t>OH</t>
  </si>
  <si>
    <t>DET</t>
  </si>
  <si>
    <t>CALHOUN COUNTY CORRECTIONAL CENTER</t>
  </si>
  <si>
    <t>185 EAST MICHIGAN AVENUE</t>
  </si>
  <si>
    <t>BATTLE CREEK</t>
  </si>
  <si>
    <t>MI</t>
  </si>
  <si>
    <t>CAROLINE DETENTION FACILITY</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</si>
  <si>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</si>
  <si>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</si>
  <si>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</si>
  <si>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</si>
  <si>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</si>
  <si>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</si>
  <si>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</si>
  <si>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</si>
  <si>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</si>
  <si>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</si>
  <si>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</si>
  <si>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</si>
  <si>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</si>
  <si>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</si>
  <si>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</si>
  <si>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</si>
  <si>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</si>
  <si>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</si>
  <si>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</si>
  <si>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CIBOLA COUNTY CORRECTIONAL CENTER</t>
  </si>
  <si>
    <t>2000 CIBOLA LOOP</t>
  </si>
  <si>
    <t>MILAN</t>
  </si>
  <si>
    <t>NM</t>
  </si>
  <si>
    <t>ELP</t>
  </si>
  <si>
    <t>Pending Final Report</t>
  </si>
  <si>
    <t>CIMMARRON CORR FACILITY</t>
  </si>
  <si>
    <t>3700 S. KINGS HWY</t>
  </si>
  <si>
    <t>CUSHING</t>
  </si>
  <si>
    <t>OK</t>
  </si>
  <si>
    <t>Pending Scheduling</t>
  </si>
  <si>
    <t>CLAY COUNTY JUSTICE CENTER</t>
  </si>
  <si>
    <t>611 EAST JACKSON STREET</t>
  </si>
  <si>
    <t>BRAZIL</t>
  </si>
  <si>
    <t>IN</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</si>
  <si>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</si>
  <si>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</si>
  <si>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</si>
  <si>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</si>
  <si>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</si>
  <si>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</si>
  <si>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</si>
  <si>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</si>
  <si>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</si>
  <si>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</si>
  <si>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</si>
  <si>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</si>
  <si>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</si>
  <si>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</si>
  <si>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</si>
  <si>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CUMBERLAND COUNTY JAIL</t>
  </si>
  <si>
    <t>50 COUNTY WAY</t>
  </si>
  <si>
    <t>PORTLAND</t>
  </si>
  <si>
    <t>ME</t>
  </si>
  <si>
    <t>DAKOTA COUNTY JAIL</t>
  </si>
  <si>
    <t>1601 BROADWAY</t>
  </si>
  <si>
    <t>DAKOTA CITY</t>
  </si>
  <si>
    <t>NE</t>
  </si>
  <si>
    <t>SPM</t>
  </si>
  <si>
    <t>ORSA</t>
  </si>
  <si>
    <t>ORSA NDS 2019</t>
  </si>
  <si>
    <t>DALLAS COUNTY JAIL - LEW STERRETT JUSTICE CENTER</t>
  </si>
  <si>
    <t>111 WEST COMMERCE STREET</t>
  </si>
  <si>
    <t>DALLAS</t>
  </si>
  <si>
    <t>DENVER CONTRACT DETENTION FACILITY</t>
  </si>
  <si>
    <t>3130 OAKLAND ST</t>
  </si>
  <si>
    <t>AURORA</t>
  </si>
  <si>
    <t>CO</t>
  </si>
  <si>
    <t>DEN</t>
  </si>
  <si>
    <t>DEPARTMENT OF CORRECTIONS HAGATNA</t>
  </si>
  <si>
    <t>203 ASPINAL AVE. PO BOX 3236</t>
  </si>
  <si>
    <t>HAGATNA</t>
  </si>
  <si>
    <t>GU</t>
  </si>
  <si>
    <t>SFR</t>
  </si>
  <si>
    <t>DESERT VIEW ANNEX</t>
  </si>
  <si>
    <t>10450 RANCHO ROAD</t>
  </si>
  <si>
    <t>DODGE COUNTY JAIL</t>
  </si>
  <si>
    <t>215 WEST CENTRAL STREET</t>
  </si>
  <si>
    <t>JUNEAU</t>
  </si>
  <si>
    <t>WI</t>
  </si>
  <si>
    <t>EAST HIDALGO DETENTION CENTER</t>
  </si>
  <si>
    <t>1330 HIGHWAY 107</t>
  </si>
  <si>
    <t>LA VILLA</t>
  </si>
  <si>
    <t>EDEN DETENTION CTR</t>
  </si>
  <si>
    <t>702 E BROADWAY ST</t>
  </si>
  <si>
    <t>EDEN</t>
  </si>
  <si>
    <t>EL PASO SERVICE PROCESSING CENTER</t>
  </si>
  <si>
    <t>8915 MONTANA AVE.</t>
  </si>
  <si>
    <t>EL PASO</t>
  </si>
  <si>
    <t>EL PASO SOFT SIDED FACILI</t>
  </si>
  <si>
    <t>12501 GATEWAY BLVD S</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</si>
  <si>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</si>
  <si>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</si>
  <si>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</si>
  <si>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</si>
  <si>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</si>
  <si>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</si>
  <si>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</si>
  <si>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</si>
  <si>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</si>
  <si>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</si>
  <si>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</si>
  <si>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ERIE COUNTY JAIL</t>
  </si>
  <si>
    <t>DEPARTMENT OF CORRECTIONS 1618 ASH STREET</t>
  </si>
  <si>
    <t>ERIE</t>
  </si>
  <si>
    <t>ETOWAH COUNTY JAIL (ALABAMA)</t>
  </si>
  <si>
    <t>827 FORREST AVENUE</t>
  </si>
  <si>
    <t>GADSDEN</t>
  </si>
  <si>
    <t>AL</t>
  </si>
  <si>
    <t>NDS 2000</t>
  </si>
  <si>
    <t>FAYETTE COUNTY DETENTION CENTER</t>
  </si>
  <si>
    <t>600 OLD FRANKFORD CR</t>
  </si>
  <si>
    <t>LEXINGTON</t>
  </si>
  <si>
    <t>FDC PHILADELPHIA</t>
  </si>
  <si>
    <t>700 ARCH ST.</t>
  </si>
  <si>
    <t>PHILADELPHIA</t>
  </si>
  <si>
    <t>FLORENCE SERVICE PROCESSING CENTER</t>
  </si>
  <si>
    <t>3250 NORTH PINAL PARKWAY</t>
  </si>
  <si>
    <t>FLORENCE STAGING FACILITY</t>
  </si>
  <si>
    <t>FOLKSTON ANNEX IPC</t>
  </si>
  <si>
    <t>3424 HIGHWAY 252 EAST</t>
  </si>
  <si>
    <t>FOLKSTON</t>
  </si>
  <si>
    <t>FOLKSTON MAIN IPC</t>
  </si>
  <si>
    <t>3026 HWY 252 EAST</t>
  </si>
  <si>
    <t>FREEBORN COUNTY ADULT DETENTION CENTER</t>
  </si>
  <si>
    <t>411 SOUTH BROADWAY AVENUE</t>
  </si>
  <si>
    <t>ALBERT LEA</t>
  </si>
  <si>
    <t>MN</t>
  </si>
  <si>
    <t>GEAUGA COUNTY JAIL</t>
  </si>
  <si>
    <t>12450 MERRITT DR</t>
  </si>
  <si>
    <t>CHARDON</t>
  </si>
  <si>
    <t>GOLDEN STATE ANNEX</t>
  </si>
  <si>
    <t>611 FRONTAGE RD</t>
  </si>
  <si>
    <t>MCFARLAND</t>
  </si>
  <si>
    <t>GRAND FORKS COUNTY CORRECTIONAL FACILITY</t>
  </si>
  <si>
    <t>1701 NORTH WASHINGTON ST</t>
  </si>
  <si>
    <t>GRAND FORKS</t>
  </si>
  <si>
    <t>ND</t>
  </si>
  <si>
    <t>GRAYSON COUNTY JAIL</t>
  </si>
  <si>
    <t>320 SHAW STATION ROAD</t>
  </si>
  <si>
    <t>LEITCHFIELD</t>
  </si>
  <si>
    <t>GREENE COUNTY JAIL</t>
  </si>
  <si>
    <t>1199 N HASELTINE RD</t>
  </si>
  <si>
    <t>SPRINGFIELD</t>
  </si>
  <si>
    <t>MO</t>
  </si>
  <si>
    <t>HANCOCK COUNTY PUBLIC SAFETY COMPLEX</t>
  </si>
  <si>
    <t>8450 HIGHWAY 90</t>
  </si>
  <si>
    <t>BAY ST. LOUIS</t>
  </si>
  <si>
    <t>Fail</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</si>
  <si>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</si>
  <si>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</si>
  <si>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</si>
  <si>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</si>
  <si>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</si>
  <si>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</si>
  <si>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</si>
  <si>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</si>
  <si>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</si>
  <si>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</si>
  <si>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</si>
  <si>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</si>
  <si>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</si>
  <si>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</si>
  <si>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</si>
  <si>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</si>
  <si>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</si>
  <si>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</si>
  <si>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</si>
  <si>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</si>
  <si>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</si>
  <si>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</si>
  <si>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</si>
  <si>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JEFFERSON COUNTY JAIL</t>
  </si>
  <si>
    <t>219 EAST FREMONT AVENUE</t>
  </si>
  <si>
    <t>RIGBY</t>
  </si>
  <si>
    <t>ID</t>
  </si>
  <si>
    <t>JOE CORLEY PROCESSING CTR</t>
  </si>
  <si>
    <t>500 HILBIG RD</t>
  </si>
  <si>
    <t>CONROE</t>
  </si>
  <si>
    <t>KANDIYOHI COUNTY JAIL</t>
  </si>
  <si>
    <t>2201 23RD ST NE</t>
  </si>
  <si>
    <t>WILLMAR</t>
  </si>
  <si>
    <t>KARNES COUNTY CORRECTIONAL CENTER</t>
  </si>
  <si>
    <t>810 COMMERCE STREET</t>
  </si>
  <si>
    <t>KARNES CITY</t>
  </si>
  <si>
    <t>SNA</t>
  </si>
  <si>
    <t>KARNES COUNTY IMMIGRATION PROCESSING CENTER</t>
  </si>
  <si>
    <t>409 FM 1144</t>
  </si>
  <si>
    <t>KAY CO JUSTICE FACILITY</t>
  </si>
  <si>
    <t>1101 WEST DRY ROAD</t>
  </si>
  <si>
    <t>NEWKIRK</t>
  </si>
  <si>
    <t>KNOX COUNTY DETENTION FACILITY</t>
  </si>
  <si>
    <t>5001 MALONEYVILLE RD</t>
  </si>
  <si>
    <t>KNOXVILLE</t>
  </si>
  <si>
    <t>TN</t>
  </si>
  <si>
    <t>KROME NORTH SERVICE PROCESSING CENTER</t>
  </si>
  <si>
    <t>18201 SW 12TH ST</t>
  </si>
  <si>
    <t>MIAMI</t>
  </si>
  <si>
    <t>LA SALLE COUNTY REGIONAL DETENTION CENTER</t>
  </si>
  <si>
    <t>832 EAST TEXAS STATE HIGHWAY 44</t>
  </si>
  <si>
    <t>ENCINAL</t>
  </si>
  <si>
    <t>LAREDO PROCESSING CENTER</t>
  </si>
  <si>
    <t>4702 EAST SAUNDERS STREET</t>
  </si>
  <si>
    <t>LAREDO</t>
  </si>
  <si>
    <t>LEAVENWORTH US PENITENTIARY</t>
  </si>
  <si>
    <t>1300 METROPOLITAN AVE.</t>
  </si>
  <si>
    <t>LEAVENWORTH</t>
  </si>
  <si>
    <t>LEXINGTON COUNTY JAIL</t>
  </si>
  <si>
    <t>521 GIBSON ROAD</t>
  </si>
  <si>
    <t>SC</t>
  </si>
  <si>
    <t>LIMESTONE COUNTY DETENTION CENTER</t>
  </si>
  <si>
    <t>910 NORTH TYUS STREET</t>
  </si>
  <si>
    <t>GROESBECK</t>
  </si>
  <si>
    <t>LINCOLN COUNTY JAIL</t>
  </si>
  <si>
    <t>3020 N JEFFERS</t>
  </si>
  <si>
    <t>NORTH PLATTE</t>
  </si>
  <si>
    <t>MARION COUNTY JAIL</t>
  </si>
  <si>
    <t>40 SOUTH ALABAMA STREET</t>
  </si>
  <si>
    <t>INDIANAPOLIS</t>
  </si>
  <si>
    <t>MESA VERDE ICE PROCESSING CENTER</t>
  </si>
  <si>
    <t>425 GOLDEN STATE AVE</t>
  </si>
  <si>
    <t>BAKERSFIELD</t>
  </si>
  <si>
    <t>MIAMI FEDERAL DETENTION</t>
  </si>
  <si>
    <t>33 NE 4 STREET</t>
  </si>
  <si>
    <t>MIAMI STAGING FACILITY</t>
  </si>
  <si>
    <t>UNAVAILABLE</t>
  </si>
  <si>
    <t>MONROE COUNTY DETENTION-DORM</t>
  </si>
  <si>
    <t>7000 EAST DUNBAR ROAD</t>
  </si>
  <si>
    <t>MONROE</t>
  </si>
  <si>
    <t>MONTGOMERY ICE PROCESSING CENTER</t>
  </si>
  <si>
    <t>806 HILBIG RD</t>
  </si>
  <si>
    <t>MOSHANNON VALLEY PROCESSING CENTER</t>
  </si>
  <si>
    <t>555 GEO DRIVE</t>
  </si>
  <si>
    <t>PHILIPSBURG</t>
  </si>
  <si>
    <t>NASSAU COUNTY CORRECTIONAL CENTER</t>
  </si>
  <si>
    <t>100 CARMAN AVENUE</t>
  </si>
  <si>
    <t>EAST MEADOW</t>
  </si>
  <si>
    <t>NYC</t>
  </si>
  <si>
    <t>NEVADA SOUTHERN DETENTION CENTER</t>
  </si>
  <si>
    <t>2190 EAST MESQUITE AVENUE</t>
  </si>
  <si>
    <t>PAHRUMP</t>
  </si>
  <si>
    <t>USMS CDF</t>
  </si>
  <si>
    <t xml:space="preserve"> 9/19/2024</t>
  </si>
  <si>
    <t>NEW HANOVER COUNTY JAIL</t>
  </si>
  <si>
    <t>3950 JUVENILE RD</t>
  </si>
  <si>
    <t>CASTLE HAYNE</t>
  </si>
  <si>
    <t>NORTHEAST OHIO CORRECTIONAL CENTER</t>
  </si>
  <si>
    <t>2240 HUBBARD ROAD</t>
  </si>
  <si>
    <t>YOUNGSTOWN</t>
  </si>
  <si>
    <t>NORTHWEST ICE PROCESSSING CENTER</t>
  </si>
  <si>
    <t>1623 E. J STREET</t>
  </si>
  <si>
    <t>TACOMA</t>
  </si>
  <si>
    <t>WA</t>
  </si>
  <si>
    <t>SEA</t>
  </si>
  <si>
    <t>NORTHWEST STATE CORRECTIONAL CENTER</t>
  </si>
  <si>
    <t>3649 LOWER NEWTON ROAD</t>
  </si>
  <si>
    <t>SWANTON</t>
  </si>
  <si>
    <t>VT</t>
  </si>
  <si>
    <t>OLDHAM COUNTY JAIL</t>
  </si>
  <si>
    <t>100 W MAIN STREET</t>
  </si>
  <si>
    <t>LA GRANGE</t>
  </si>
  <si>
    <t>ORANGE COUNTY JAIL (FL)</t>
  </si>
  <si>
    <t>3855 SOUTH JOHN YOUNG PARKWAY</t>
  </si>
  <si>
    <t>ORLANDO</t>
  </si>
  <si>
    <t>ORANGE COUNTY JAIL (NY)</t>
  </si>
  <si>
    <t>110 WELLS FARM ROAD</t>
  </si>
  <si>
    <t>GOSHEN</t>
  </si>
  <si>
    <t>OTAY MESA DETENTION CENTER</t>
  </si>
  <si>
    <t>7488 CALZADA DE LA FUENTE</t>
  </si>
  <si>
    <t>SAN DIEGO</t>
  </si>
  <si>
    <t>OTERO COUNTY PROCESSING CENTER</t>
  </si>
  <si>
    <t>26 MCGREGOR RANGE ROAD</t>
  </si>
  <si>
    <t>CHAPARRAL</t>
  </si>
  <si>
    <t>PHELPS COUNTY JAIL</t>
  </si>
  <si>
    <t>715 5TH AVENUE</t>
  </si>
  <si>
    <t>HOLDREGE</t>
  </si>
  <si>
    <t>PICKENS COUNTY DET CTR</t>
  </si>
  <si>
    <t>188 CEMETERY ST</t>
  </si>
  <si>
    <t>CARROLLTON</t>
  </si>
  <si>
    <t>PIKE COUNTY JAIL</t>
  </si>
  <si>
    <t>175 PIKE COUNTY BOULEVARD</t>
  </si>
  <si>
    <t>LORDS VALLEY</t>
  </si>
  <si>
    <t>PINE PRAIRIE ICE PROCESSING CENTER</t>
  </si>
  <si>
    <t>1133 HAMPTON DUPRE ROAD</t>
  </si>
  <si>
    <t>PINE PRAIRIE</t>
  </si>
  <si>
    <t>PINELLAS COUNTY JAIL</t>
  </si>
  <si>
    <t>14400 49TH STREET NORTH</t>
  </si>
  <si>
    <t>CLEARWATER</t>
  </si>
  <si>
    <t>PLATTE COUNTY JAIL</t>
  </si>
  <si>
    <t>850 MAPLE STREET</t>
  </si>
  <si>
    <t>WHEATLAND</t>
  </si>
  <si>
    <t>WY</t>
  </si>
  <si>
    <t>PLYMOUTH COUNTY CORRECTIONAL FACILITY</t>
  </si>
  <si>
    <t>26 LONG POND ROAD</t>
  </si>
  <si>
    <t>PLYMOUTH</t>
  </si>
  <si>
    <t>MA</t>
  </si>
  <si>
    <t>POLK COUNTY JAIL</t>
  </si>
  <si>
    <t>1985 NE 51ST PLACE</t>
  </si>
  <si>
    <t>DES MOINES</t>
  </si>
  <si>
    <t>IA</t>
  </si>
  <si>
    <t>PORT ISABEL SPC</t>
  </si>
  <si>
    <t>27991 BUENA VISTA BOULEVARD</t>
  </si>
  <si>
    <t>LOS FRESNOS</t>
  </si>
  <si>
    <t>POTTAWATTAMIE COUNTY JAIL</t>
  </si>
  <si>
    <t>1400 BIG LAKE ROAD</t>
  </si>
  <si>
    <t>COUNCIL BLUFFS</t>
  </si>
  <si>
    <t>PRAIRIELAND DETENTION CENTER</t>
  </si>
  <si>
    <t>1209 SUNFLOWER LN</t>
  </si>
  <si>
    <t>ALVARADO</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</si>
  <si>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</si>
  <si>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</si>
  <si>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</si>
  <si>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</si>
  <si>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</si>
  <si>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</si>
  <si>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</si>
  <si>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</si>
  <si>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</si>
  <si>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</si>
  <si>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</si>
  <si>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</si>
  <si>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</si>
  <si>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</si>
  <si>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</si>
  <si>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</si>
  <si>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</si>
  <si>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</si>
  <si>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</si>
  <si>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</si>
  <si>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</si>
  <si>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JUAN STAGING</t>
  </si>
  <si>
    <t>651 FEDERAL DRIVE, SUITE 104</t>
  </si>
  <si>
    <t>GUAYNABO</t>
  </si>
  <si>
    <t>PR</t>
  </si>
  <si>
    <t>SAN LUIS REGIONAL DETENTION CENTER</t>
  </si>
  <si>
    <t>406 NORTH AVENUE D</t>
  </si>
  <si>
    <t>SAN LUIS</t>
  </si>
  <si>
    <t>SENECA COUNTY JAIL</t>
  </si>
  <si>
    <t>3040 SOUTH STATE HIGHWAY 100</t>
  </si>
  <si>
    <t>TIFFIN</t>
  </si>
  <si>
    <t>SHERBURNE COUNTY JAIL</t>
  </si>
  <si>
    <t>13880 BUSINESS CENTER DRIVE</t>
  </si>
  <si>
    <t>ELK RIVER</t>
  </si>
  <si>
    <t>SOUTH CENTRAL REGIONAL JAIL</t>
  </si>
  <si>
    <t>1001 CENTER WAY</t>
  </si>
  <si>
    <t>CHARLESTON</t>
  </si>
  <si>
    <t>WV</t>
  </si>
  <si>
    <t>SOUTH LOUISIANA ICE PROCESSING CENTER</t>
  </si>
  <si>
    <t>3843 STAGG AVENUE</t>
  </si>
  <si>
    <t>BASILE</t>
  </si>
  <si>
    <t>SOUTH TEXAS ICE PROCESSING CENTER</t>
  </si>
  <si>
    <t>566 VETERANS DRIVE</t>
  </si>
  <si>
    <t>PEARSALL</t>
  </si>
  <si>
    <t>ST. CLAIR COUNTY JAIL</t>
  </si>
  <si>
    <t>1170 MICHIGAN ROAD</t>
  </si>
  <si>
    <t>PORT HURON</t>
  </si>
  <si>
    <t>STE. GENEVIEVE COUNTY SHERIFF/JAIL</t>
  </si>
  <si>
    <t>5 BASLER DR.</t>
  </si>
  <si>
    <t>STE. GENEVIEVE</t>
  </si>
  <si>
    <t>STEWART DETENTION CENTER</t>
  </si>
  <si>
    <t>146 CCA ROAD</t>
  </si>
  <si>
    <t>LUMPKIN</t>
  </si>
  <si>
    <t>STRAFFORD COUNTY CORRECTIONS</t>
  </si>
  <si>
    <t>266 COUNTY FARM ROAD</t>
  </si>
  <si>
    <t>DOVER</t>
  </si>
  <si>
    <t>SWEETWATER COUNTY JAIL</t>
  </si>
  <si>
    <t>50140 UNITED STATES HIGHWAY 191 SOUTH</t>
  </si>
  <si>
    <t>ROCK SPRINGS</t>
  </si>
  <si>
    <t>T DON HUTTO DETENTION CENTER</t>
  </si>
  <si>
    <t>1001 WELCH STREET</t>
  </si>
  <si>
    <t>TAYLOR</t>
  </si>
  <si>
    <t>TORRANCE/ESTANCIA, NM</t>
  </si>
  <si>
    <t>209 COUNTY ROAD 49</t>
  </si>
  <si>
    <t>ESTANCIA</t>
  </si>
  <si>
    <t>TULSA COUNTY JAIL (DAVID L. MOSS JUSTICE CTR)</t>
  </si>
  <si>
    <t>300 NORTH DENVER AVENUE</t>
  </si>
  <si>
    <t>TULSA</t>
  </si>
  <si>
    <t>TWO BRIDGES REGIONAL JAIL</t>
  </si>
  <si>
    <t>522 BATH RD</t>
  </si>
  <si>
    <t>WISCASSET</t>
  </si>
  <si>
    <t>WASHINGTON COUNTY DETENTION CENTER</t>
  </si>
  <si>
    <t>1155 WEST CLYDESDALE DRIVE</t>
  </si>
  <si>
    <t>FAYETTEVILLE</t>
  </si>
  <si>
    <t>AR</t>
  </si>
  <si>
    <t>WASHOE COUNTY JAIL</t>
  </si>
  <si>
    <t>911 PARR BLVD 775 328 3308</t>
  </si>
  <si>
    <t>RENO</t>
  </si>
  <si>
    <t>WEBB COUNTY DETENTION CENTER (CCA)</t>
  </si>
  <si>
    <t>9998 SOUTH HIGHWAY 83</t>
  </si>
  <si>
    <t>WINN CORRECTIONAL CENTER</t>
  </si>
  <si>
    <t>560 GUM SPRING ROAD</t>
  </si>
  <si>
    <t>WINNFIELD</t>
  </si>
  <si>
    <t>WYATT DETENTION CENTER</t>
  </si>
  <si>
    <t>950 HIGH STREET</t>
  </si>
  <si>
    <t>CENTRAL FALLS</t>
  </si>
  <si>
    <t>RI</t>
  </si>
  <si>
    <t>U.S. Immigration and Customs Enforcement</t>
  </si>
  <si>
    <r>
      <rPr>
        <b/>
        <sz val="10"/>
        <color rgb="FF000000"/>
        <rFont val="Calibri"/>
        <family val="2"/>
      </rPr>
      <t xml:space="preserve">February 2025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 xml:space="preserve">Review of the Use of Segregation for ICE Detainees </t>
    </r>
    <r>
      <rPr>
        <b/>
        <sz val="10"/>
        <color rgb="FF000000"/>
        <rFont val="Calibri"/>
        <family val="2"/>
      </rPr>
      <t>and</t>
    </r>
    <r>
      <rPr>
        <b/>
        <i/>
        <sz val="10"/>
        <color rgb="FF000000"/>
        <rFont val="Calibri"/>
        <family val="2"/>
      </rPr>
      <t xml:space="preserve"> </t>
    </r>
    <r>
      <rPr>
        <b/>
        <sz val="10"/>
        <color rgb="FF000000"/>
        <rFont val="Calibri"/>
        <family val="2"/>
      </rPr>
      <t xml:space="preserve">ERO Policy 24002: </t>
    </r>
    <r>
      <rPr>
        <b/>
        <i/>
        <sz val="10"/>
        <color rgb="FF000000"/>
        <rFont val="Calibri"/>
        <family val="2"/>
      </rPr>
      <t>Review of the Use of Special Management Units for ICE Detainees</t>
    </r>
    <r>
      <rPr>
        <b/>
        <sz val="10"/>
        <color rgb="FF000000"/>
        <rFont val="Calibri"/>
        <family val="2"/>
      </rPr>
      <t>.</t>
    </r>
  </si>
  <si>
    <t>Facilities</t>
  </si>
  <si>
    <t>Placement Count</t>
  </si>
  <si>
    <t>LARKIN BEHAVIORAL HEALTH SVCS</t>
  </si>
  <si>
    <t>UNIVERSITY MED CENTER OF EL PASO</t>
  </si>
  <si>
    <t>JTF CAMP SIX</t>
  </si>
  <si>
    <t>Grand Total</t>
  </si>
  <si>
    <t xml:space="preserve">January 2025 </t>
  </si>
  <si>
    <t>MONTGOMERY COUNTY CORRECTIONAL FACILITY</t>
  </si>
  <si>
    <t>MAIN - FOLKSTON IPC (D RAY JAMES)</t>
  </si>
  <si>
    <r>
      <t xml:space="preserve">December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 xml:space="preserve">Review of the Use of Segregation for ICE Detainees </t>
    </r>
    <r>
      <rPr>
        <b/>
        <sz val="10"/>
        <color rgb="FF000000"/>
        <rFont val="Calibri"/>
        <family val="2"/>
      </rPr>
      <t>and</t>
    </r>
    <r>
      <rPr>
        <b/>
        <i/>
        <sz val="10"/>
        <color rgb="FF000000"/>
        <rFont val="Calibri"/>
        <family val="2"/>
      </rPr>
      <t xml:space="preserve"> </t>
    </r>
    <r>
      <rPr>
        <b/>
        <sz val="10"/>
        <color rgb="FF000000"/>
        <rFont val="Calibri"/>
        <family val="2"/>
      </rPr>
      <t xml:space="preserve">ERO Policy 24002: </t>
    </r>
    <r>
      <rPr>
        <b/>
        <i/>
        <sz val="10"/>
        <color rgb="FF000000"/>
        <rFont val="Calibri"/>
        <family val="2"/>
      </rPr>
      <t>Review of the Use of Special Management Units for ICE Detainees</t>
    </r>
    <r>
      <rPr>
        <b/>
        <sz val="10"/>
        <color rgb="FF000000"/>
        <rFont val="Calibri"/>
        <family val="2"/>
      </rPr>
      <t>.</t>
    </r>
  </si>
  <si>
    <r>
      <t xml:space="preserve">November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</si>
  <si>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 DON HUTTO</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</si>
  <si>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</si>
  <si>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NORTHWEST ICE PROCSESING CENTER</t>
  </si>
  <si>
    <t>NYE COUNTY SHERIFF-PAHRUMP</t>
  </si>
  <si>
    <r>
      <t xml:space="preserve">September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</si>
  <si>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</si>
  <si>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TACOMA ICE PROCESSING CENTER (NORTHWEST DET CTR)</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</si>
  <si>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</si>
  <si>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PROCESSING CTR</t>
  </si>
  <si>
    <t>ICA - FARMVILLE</t>
  </si>
  <si>
    <t>KANDIYOHI CO. JAIL</t>
  </si>
  <si>
    <t>STRAFFORD CO DEPT OF CORR</t>
  </si>
  <si>
    <t>DODGE COUNTY JAIL, JUNEAU</t>
  </si>
  <si>
    <t>PLYMOUTH CO COR FACILTY</t>
  </si>
  <si>
    <t>CLINTON COUNTY CORR. FAC.</t>
  </si>
  <si>
    <t>RICHWOOD COR CENTER</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</si>
  <si>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</si>
  <si>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</si>
  <si>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</si>
  <si>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</si>
  <si>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</si>
  <si>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</si>
  <si>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</si>
  <si>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</si>
  <si>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</si>
  <si>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</si>
  <si>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</si>
  <si>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</si>
  <si>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</si>
  <si>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</si>
  <si>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</si>
  <si>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</si>
  <si>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</si>
  <si>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</si>
  <si>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</si>
  <si>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</si>
  <si>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</si>
  <si>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</si>
  <si>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</si>
  <si>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</si>
  <si>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</si>
  <si>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</si>
  <si>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</si>
  <si>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</si>
  <si>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</si>
  <si>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</si>
  <si>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</si>
  <si>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</si>
  <si>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</si>
  <si>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</si>
  <si>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</si>
  <si>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</si>
  <si>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</si>
  <si>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</si>
  <si>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</si>
  <si>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</si>
  <si>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</si>
  <si>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</si>
  <si>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</si>
  <si>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</si>
  <si>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</si>
  <si>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</si>
  <si>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</si>
  <si>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Fiscal Year (FY) 2024 Quarter 4 Data</t>
  </si>
  <si>
    <t>*Data represents 469 unique detainees. Some detainees have multiple placements within FY24 Q4 (545 total placements).</t>
  </si>
  <si>
    <t>Fiscal Year (FY) 2025 Quarter 1 Data</t>
  </si>
  <si>
    <t>*Data represents 401 unique detainees. Some detainees have multiple placements within FY25 Q1 (475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</si>
  <si>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</si>
  <si>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</si>
  <si>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</si>
  <si>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</si>
  <si>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FOOTNOTES</t>
  </si>
  <si>
    <t>Term</t>
  </si>
  <si>
    <t>Definition</t>
  </si>
  <si>
    <t>ADP</t>
  </si>
  <si>
    <t>Average daily population</t>
  </si>
  <si>
    <t>ALIP</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</si>
  <si>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</si>
  <si>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</si>
  <si>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</si>
  <si>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</si>
  <si>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</si>
  <si>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</si>
  <si>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</si>
  <si>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</si>
  <si>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</si>
  <si>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</si>
  <si>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</si>
  <si>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</si>
  <si>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</si>
  <si>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</si>
  <si>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</si>
  <si>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</si>
  <si>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</si>
  <si>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</si>
  <si>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</si>
  <si>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</si>
  <si>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</si>
  <si>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</si>
  <si>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</si>
  <si>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</si>
  <si>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</si>
  <si>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</si>
  <si>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</si>
  <si>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</si>
  <si>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</si>
  <si>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</si>
  <si>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</si>
  <si>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</si>
  <si>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</si>
  <si>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</si>
  <si>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</si>
  <si>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</si>
  <si>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</si>
  <si>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</si>
  <si>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</si>
  <si>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</si>
  <si>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</si>
  <si>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</si>
  <si>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</si>
  <si>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</si>
  <si>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</si>
  <si>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</si>
  <si>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</si>
  <si>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</si>
  <si>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</si>
  <si>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</si>
  <si>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</si>
  <si>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</si>
  <si>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</si>
  <si>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</si>
  <si>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</si>
  <si>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</si>
  <si>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</si>
  <si>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</si>
  <si>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</si>
  <si>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</si>
  <si>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</si>
  <si>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</si>
  <si>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</si>
  <si>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</si>
  <si>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</si>
  <si>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</si>
  <si>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</si>
  <si>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</si>
  <si>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</si>
  <si>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</si>
  <si>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</si>
  <si>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</si>
  <si>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</si>
  <si>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</si>
  <si>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</si>
  <si>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</si>
  <si>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</si>
  <si>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</si>
  <si>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</si>
  <si>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</si>
  <si>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</si>
  <si>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</si>
  <si>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In FY2024 ICE began tracking Final Bookouts in lieu of Final Releases due to a change in methodology.  Prior year data reflects ICE Final Releases.</t>
  </si>
  <si>
    <t>ICE Detention data exclude ORR transfers/facilities, and U.S. Marshals Service prisoners.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</si>
  <si>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</si>
  <si>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</si>
  <si>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discontinued the use of Family Residential Centers on March 31, 2022. Data regarding FSC detentions is not reported here</t>
  </si>
  <si>
    <t>ICE Currently Detained Population Breakdown</t>
  </si>
  <si>
    <t>ICE Detention data excludes ORR transfers/facilities, as well as U.S. Marshals Service Prisoners.</t>
  </si>
  <si>
    <t>A stateless person is someone who, under national laws, does not enjoy citizenship – the legal bond between a government and an individual – in any country.</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</si>
  <si>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</si>
  <si>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</si>
  <si>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</si>
  <si>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</si>
  <si>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</si>
  <si>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</si>
  <si>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</si>
  <si>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</si>
  <si>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</si>
  <si>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</si>
  <si>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</si>
  <si>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</si>
  <si>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</si>
  <si>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</si>
  <si>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</si>
  <si>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</si>
  <si>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</si>
  <si>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</si>
  <si>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</si>
  <si>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</si>
  <si>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</si>
  <si>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</si>
  <si>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</si>
  <si>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</si>
  <si>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</si>
  <si>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</si>
  <si>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</si>
  <si>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</si>
  <si>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</si>
  <si>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</si>
  <si>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</si>
  <si>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</si>
  <si>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</si>
  <si>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</si>
  <si>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</si>
  <si>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</si>
  <si>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</si>
  <si>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Wristworn</t>
  </si>
  <si>
    <t>Ankle Monitor</t>
  </si>
  <si>
    <t>Dual Tech</t>
  </si>
  <si>
    <t>SmartLINK</t>
  </si>
  <si>
    <t>Washington DC</t>
  </si>
  <si>
    <t>VoiceID</t>
  </si>
  <si>
    <t>St Paul</t>
  </si>
  <si>
    <t>Seattle</t>
  </si>
  <si>
    <t>San Francisco</t>
  </si>
  <si>
    <t>San Diego</t>
  </si>
  <si>
    <t>San Antonio</t>
  </si>
  <si>
    <t>Salt Lake City</t>
  </si>
  <si>
    <t>Phoenix</t>
  </si>
  <si>
    <t>Philadelphia</t>
  </si>
  <si>
    <t>Newark</t>
  </si>
  <si>
    <t>No Tech</t>
  </si>
  <si>
    <t>New York</t>
  </si>
  <si>
    <t>New Orleans</t>
  </si>
  <si>
    <t>Miami</t>
  </si>
  <si>
    <t>Los Angeles</t>
  </si>
  <si>
    <t>Houston</t>
  </si>
  <si>
    <t>Harlingen</t>
  </si>
  <si>
    <t>El Paso</t>
  </si>
  <si>
    <t>Detroit</t>
  </si>
  <si>
    <t>Denver</t>
  </si>
  <si>
    <t>Dallas</t>
  </si>
  <si>
    <t>Chicago</t>
  </si>
  <si>
    <t>Buffalo</t>
  </si>
  <si>
    <t>Boston</t>
  </si>
  <si>
    <t>Baltimore</t>
  </si>
  <si>
    <t>Atlanta</t>
  </si>
  <si>
    <t>Total</t>
  </si>
  <si>
    <t>Average Length in Program</t>
  </si>
  <si>
    <t>Count</t>
  </si>
  <si>
    <t>AOR/Technology</t>
  </si>
  <si>
    <t>Active ATD Participants and Average Length in Program, FY25,  as of 3/22/2025, by AOR and Technology</t>
  </si>
  <si>
    <t>Data from OBP Report, 3.22.2025</t>
  </si>
  <si>
    <t>*Only Participants with court tracking assigned</t>
  </si>
  <si>
    <t>Court Data from BI Inc.</t>
  </si>
  <si>
    <t>ECMS-Single Adult</t>
  </si>
  <si>
    <t>Single Adult</t>
  </si>
  <si>
    <t>Failed to Attend</t>
  </si>
  <si>
    <t>ECMS-FAMU</t>
  </si>
  <si>
    <t>Attended</t>
  </si>
  <si>
    <t>FAMU</t>
  </si>
  <si>
    <t>%</t>
  </si>
  <si>
    <t>Metric</t>
  </si>
  <si>
    <t>FAMU Status</t>
  </si>
  <si>
    <t>FY25 thru February Court Appearance: Final Hearings*</t>
  </si>
  <si>
    <t>ATD Active Population by Status, Extended Case Management Service, Count and ALIP, FY25</t>
  </si>
  <si>
    <t>Costs listed above are only related to technology costs, and do not include other associated contract and case management costs that are a part of the ATD program. Average daily participant cost is greater than those listed in the table above.</t>
  </si>
  <si>
    <t>Data from BI Inc. Participants Report, 3.22.2025</t>
  </si>
  <si>
    <t xml:space="preserve">Court Data from BI Inc. </t>
  </si>
  <si>
    <t>FY25 thru February Court Appearance: Total Hearings*</t>
  </si>
  <si>
    <t>Daily Tech Cost</t>
  </si>
  <si>
    <t>Technology</t>
  </si>
  <si>
    <t>ATD Active Population Counts and Daily Cost by Technology</t>
  </si>
  <si>
    <t>ICE ALTERNATIVES TO DETENTION DATA, FY25</t>
  </si>
  <si>
    <t>ICE DETENTION DATA, FY2025</t>
  </si>
  <si>
    <t>ICE Currently Detained by Processing Disposition: FY2025</t>
  </si>
  <si>
    <t>Average Time from USCIS Fear Decision Service Date to ICE Release (In Days)</t>
  </si>
  <si>
    <t>Aliens with USCIS-Established Fear Decisions in an ICE Detention Facility: FY2025</t>
  </si>
  <si>
    <t>Processing Disposition</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</si>
  <si>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</si>
  <si>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</si>
  <si>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</si>
  <si>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</si>
  <si>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</si>
  <si>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</si>
  <si>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</si>
  <si>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</si>
  <si>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</si>
  <si>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</si>
  <si>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</si>
  <si>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</si>
  <si>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</si>
  <si>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</si>
  <si>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</si>
  <si>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</si>
  <si>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</si>
  <si>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</si>
  <si>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</si>
  <si>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</si>
  <si>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</si>
  <si>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</si>
  <si>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</si>
  <si>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</si>
  <si>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</si>
  <si>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</si>
  <si>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</si>
  <si>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</si>
  <si>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</si>
  <si>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</si>
  <si>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</si>
  <si>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Criminality: FY2025</t>
  </si>
  <si>
    <t>ICE Final Book Outs :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</si>
  <si>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</si>
  <si>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</si>
  <si>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</si>
  <si>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</si>
  <si>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</si>
  <si>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</si>
  <si>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</si>
  <si>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</si>
  <si>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</si>
  <si>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</si>
  <si>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</si>
  <si>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</si>
  <si>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</si>
  <si>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</si>
  <si>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</si>
  <si>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</si>
  <si>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</si>
  <si>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</si>
  <si>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</si>
  <si>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</si>
  <si>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</si>
  <si>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Month: FY2025</t>
  </si>
  <si>
    <t>ICE Average Length of Stay by Month: FY2025</t>
  </si>
  <si>
    <t>ICE Average Length of Stay Adult Facility Type by Month and Arresting Agency: FY2025</t>
  </si>
  <si>
    <t>Arresting Agency</t>
  </si>
  <si>
    <t>Aliens with Positive Credible Fear Determination Parole Requested: FY2023 - FY2025</t>
  </si>
  <si>
    <t>Fiscal Year</t>
  </si>
  <si>
    <t>FY2024</t>
  </si>
  <si>
    <t>FY2023</t>
  </si>
  <si>
    <t>Aliens with Positive Credible Fear Determination Parole Status: FY2023 - FY2025</t>
  </si>
  <si>
    <t>Parole Status</t>
  </si>
  <si>
    <t>Parole Granted</t>
  </si>
  <si>
    <t>Parole Denied</t>
  </si>
  <si>
    <t>ICE Currently Detained of Stateless Aliens by Detention Facility</t>
  </si>
  <si>
    <t>Detention Facility</t>
  </si>
  <si>
    <t>Detention Facility Code</t>
  </si>
  <si>
    <t>ADAMSMS</t>
  </si>
  <si>
    <t>BLUEBONNET DET FCLTY</t>
  </si>
  <si>
    <t>BLBNATX</t>
  </si>
  <si>
    <t>CALHOMI CALHOUN CO., BATTLE CR,MI</t>
  </si>
  <si>
    <t>CALHOMI</t>
  </si>
  <si>
    <t>CARDFVA</t>
  </si>
  <si>
    <t>CCA NORTHEAST OH CORRECTS</t>
  </si>
  <si>
    <t>CCANOOH</t>
  </si>
  <si>
    <t>DENICDF</t>
  </si>
  <si>
    <t>EDNDCTX</t>
  </si>
  <si>
    <t>EPC</t>
  </si>
  <si>
    <t>ELVDFTX</t>
  </si>
  <si>
    <t>ELOY FED CTR FACILITY (CORE CIVIC)</t>
  </si>
  <si>
    <t>EAZ</t>
  </si>
  <si>
    <t>FCI BERLIN</t>
  </si>
  <si>
    <t>BOPBER</t>
  </si>
  <si>
    <t>FIPCAGA</t>
  </si>
  <si>
    <t>FIPCMGA</t>
  </si>
  <si>
    <t>HOUSTON CONTRACT DET.FAC.</t>
  </si>
  <si>
    <t>HOUICDF</t>
  </si>
  <si>
    <t>JCRLYTX</t>
  </si>
  <si>
    <t>KROME NORTH SPC</t>
  </si>
  <si>
    <t>KRO</t>
  </si>
  <si>
    <t>MONROMI</t>
  </si>
  <si>
    <t>NW ICE PROCESSING CTR</t>
  </si>
  <si>
    <t>CSCNWWA</t>
  </si>
  <si>
    <t>PRLDCTX</t>
  </si>
  <si>
    <t>River Correctional Center</t>
  </si>
  <si>
    <t>RVRCCLA</t>
  </si>
  <si>
    <t>SAN LUIS REGIONAL DET CENTER</t>
  </si>
  <si>
    <t>SLRDCAZ</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</si>
  <si>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</si>
  <si>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</si>
  <si>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</si>
  <si>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</si>
  <si>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</si>
  <si>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</si>
  <si>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</si>
  <si>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</si>
  <si>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</si>
  <si>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</si>
  <si>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</si>
  <si>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</si>
  <si>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</si>
  <si>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</si>
  <si>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</si>
  <si>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</si>
  <si>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Aliens</t>
  </si>
  <si>
    <t>Single Adults with a Positive Fear Determination Still in Custody</t>
  </si>
  <si>
    <t>Detainees</t>
  </si>
  <si>
    <t>0-180 Days</t>
  </si>
  <si>
    <t>181-365 Days</t>
  </si>
  <si>
    <t>366-730 Days</t>
  </si>
  <si>
    <t>More than 730 Days</t>
  </si>
  <si>
    <t>The data contained within this Semiannual page has been refreshed for the United States Armed Forces, United States Citizens, Parents of United States Citizens, and Temporary Protective Status Countries tables for EOFY2024. These tables will be updated after March 31, 2025.</t>
  </si>
  <si>
    <t>United States Armed Forces Alien Arrests FY2018 - EOFY2024</t>
  </si>
  <si>
    <t>Arrests</t>
  </si>
  <si>
    <t>FY2018</t>
  </si>
  <si>
    <t>FY2019</t>
  </si>
  <si>
    <t>FY2020</t>
  </si>
  <si>
    <t>FY2021</t>
  </si>
  <si>
    <t xml:space="preserve">FY2022 </t>
  </si>
  <si>
    <t>United States Armed Forces Alien Bookins FY2018 - EOFY2024</t>
  </si>
  <si>
    <t>Bookins</t>
  </si>
  <si>
    <t>United States Armed Forces Alien Removals FY2018 - EOFY2024</t>
  </si>
  <si>
    <t>United States Citizen Arrests FY2018 - EOFY2024</t>
  </si>
  <si>
    <t>FY2022</t>
  </si>
  <si>
    <t>United States Citizens Bookins FY2018 - EOFY2024</t>
  </si>
  <si>
    <t>United States Citizens Removals FY2018 - EOFY2024</t>
  </si>
  <si>
    <t>Parents of USC Arrests FY2018 - EOFY2024</t>
  </si>
  <si>
    <t>Parents of USC Bookins FY2018 - EOFY2024</t>
  </si>
  <si>
    <t>Parents of USC Removals FY2018 - EOFY2024</t>
  </si>
  <si>
    <t>Temporary Protected Status Countries Arrests FY2018 - EOFY2024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</si>
  <si>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</si>
  <si>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</si>
  <si>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</si>
  <si>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</si>
  <si>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</si>
  <si>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</si>
  <si>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</si>
  <si>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</si>
  <si>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</si>
  <si>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</si>
  <si>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</si>
  <si>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</si>
  <si>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</si>
  <si>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</si>
  <si>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</si>
  <si>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</si>
  <si>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</si>
  <si>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EOFY2024</t>
  </si>
  <si>
    <t>Temporary Protected Status Countries Removals FY2018 - EOFY2024</t>
  </si>
  <si>
    <t xml:space="preserve">Aliens identified as part of family unit are measured based off the Case Family Status of Intact and Intact-Reunified for that alien.  This includes those aliens identified as a family member by either CBP and/or ICE. Designation as a Family Unit member does not imply that all members of the family unit were removed. </t>
  </si>
  <si>
    <t>FY2025 ICE Average Daily Population and ICE Average Length of Stay</t>
  </si>
  <si>
    <t>FY2025 YTD ICE Detention data are updated through 03/22/2025 (IIDS Run Date 03/24/2025; EID as of 03/22/2025).</t>
  </si>
  <si>
    <t>FY2025 and FY2024 ICE Final Book Outs</t>
  </si>
  <si>
    <t>FY2025 YTD ICE Final Book Out data are updated through 03/22/2025 (IIDS Run Date 03/24/2025; EID as of 03/22/2025).</t>
  </si>
  <si>
    <t>FY2024 ICE Final Book Out Data is historic and remains static.</t>
  </si>
  <si>
    <t>In FY2024 ICE began tracking Final Bookouts in lieu of Final Releases due to a change in methodology.</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</si>
  <si>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</si>
  <si>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an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</si>
  <si>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FY2025 ICE Removals</t>
  </si>
  <si>
    <t>FY2025 YTD ICE Removals data are updated through 03/22/2025 (IIDS Run Date 03/24/2025; EID as of 03/22/2025).</t>
  </si>
  <si>
    <t>ICE Departures include aliens processed for Expedited Removal (ER) or Voluntary Return (VR) that are turned over to ERO for detention. As of May 12, 2023, aliens processed for ER that were turned over from Border Patrol to ICE for removal via ICE Air are also included. Aliens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</si>
  <si>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</si>
  <si>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03/23/2025 (IIDS Run Date 03/24/2025; EID as of 03/23/2025).</t>
  </si>
  <si>
    <t>Processing dispositions of Other may include, but are not limited to, Aliens processed under Administrative Removal, Visa Waiver Program Removal, Stowaway or Crewmember.</t>
  </si>
  <si>
    <t>FY2025 ICE Initial Book-Ins</t>
  </si>
  <si>
    <t>FY2025 YTD ICE Book-ins data is updated through 03/22/2025 (IIDS Run Date 03/24/2025; EID as of 03/22/2025).</t>
  </si>
  <si>
    <t>USCIS Average Time from USCIS Fear Decision Service Date to ICE Release (In Days) &amp; Aliens with USCIS-Established Fear Decisions in an ICE Detention Facility</t>
  </si>
  <si>
    <t>Aliens Currently in ICE Detention Facilities data are a snapshot as 03/23/2025 (IIDS Run Date 03/24/2025; EID as of 03/23/2025).</t>
  </si>
  <si>
    <t>USCIS provided data containing APSO (Asylum Pre Screening Officer) cases clocked during FY2023 - FY2025. Data were received on 03/24/2025.</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</si>
  <si>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</si>
  <si>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</si>
  <si>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Of the 442,755 records in the USCIS provided data, the breakdown of the fear screening determinations is as follows; 212,430 positive fear screening determinations, 159,070 negative fear screening determinations and 71,138 without an identified determination. Of the 212,430 with positive fear screening determinations; 127,913 have Persecution Claim Established and 84,517 have Torture Claim Established.</t>
  </si>
  <si>
    <t>Aliens Currently in ICE Detention Facilities and the Average Time from USCIS Fear Decision Service Date to ICE Release include detentions not associated with a removal case.</t>
  </si>
  <si>
    <t>The data provided by USCIS contains multiple records for some Alien File Numbers. There are 442,755 unique fear determinations and 35,809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</si>
  <si>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</si>
  <si>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 xml:space="preserve">The two categories the ICLOS and Detainees tab is broken out by are
• Adult Facility Aleins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Aliens
o	Anyone who is in an adult facility and does not have a post determined positive fear claim at the date of the snapshot 
•	Single Adults with a Positive Fear Determination Still in Custody
o	Anyone who is in an adult facility and has a post determined positive fear claim at the date of the snapshot </t>
  </si>
  <si>
    <t>ICE ICLOS and Detainees Data are updated through 03/25/2025 (IIDS Run Date 03/26/2025; EID as of 03/25/2025).</t>
  </si>
  <si>
    <t>FY2024 ICE Final Bookouts data is historic and remains static.</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</si>
  <si>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</si>
  <si>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BMU provided data containing Bonds Posted cases recorded from 02/01/2024 - 03/24/2025. Data were received on 03/25/2025.</t>
  </si>
  <si>
    <t xml:space="preserve">Bond Posted Book Outs (%) is calculated by the sum total count of ICE Final Book Outs of the aliens with bond posted divided by the total count of ICE Final Book Outs. </t>
  </si>
  <si>
    <t xml:space="preserve">Bond Posted Releases (%) is calculated by the sum total count of ICE Final Releases of the aliens with bond posted divided by the total count of ICE Final Releases. </t>
  </si>
  <si>
    <t>FY2025 YTD Encounters data is updated through 03/25/2025 (IIDS Run Date 03/26/2025; EID as of 03/25/2025).</t>
  </si>
  <si>
    <t>EOFY2024 data are historic and static. ICE Arrests data are updated through 09/30/2024 (IIDS Run Date 10/04/2024; EID as of 10/03/2024).</t>
  </si>
  <si>
    <t>EOFY2024 data are historic and static. ICE Detention data are updated through 09/30/2024 (IIDS Run Date 10/04/2024; EID as of 10/03/2024).</t>
  </si>
  <si>
    <t>EOFY2024 data are historic and static. ICE Removals data are updated through 09/30/2024 (IIDS Run Date 10/04/2024; EID as of 10/03/2024).</t>
  </si>
  <si>
    <t>Country of Citizenship is derived from the ICE system of record as it is input by the officer at the time of processing. An "Unknown" Country indicates the alien failed or refused to identify a country of citizenship or the officer lacked documentation to do 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</si>
</sst>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0.0%"/>
    <numFmt numFmtId="167" formatCode="#,##0.0"/>
    <numFmt numFmtId="168" formatCode="_(* #,##0.0_);_(* \(#,##0.0\);_(* &quot;-&quot;_);_(@_)"/>
    <numFmt numFmtId="169" formatCode="&quot;$&quot;#,##0.00"/>
    <numFmt numFmtId="170" formatCode="0.0"/>
    <numFmt numFmtId="171" formatCode="_(* #,##0.0_);_(* \(#,##0.0\);_(* &quot;-&quot;?_);_(@_)"/>
    <numFmt numFmtId="172" formatCode="mmm\-yyyy"/>
  </numFmts>
  <fonts count="50" x14ac:knownFonts="1">
    <font>
      <sz val="11"/>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sz val="10"/>
      <color indexed="72"/>
      <name val="MS Sans Serif"/>
      <family val="2"/>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sz val="11"/>
      <name val="Calibri"/>
      <family val="2"/>
      <scheme val="minor"/>
    </font>
    <font>
      <i/>
      <sz val="11"/>
      <color theme="1"/>
      <name val="Calibri"/>
      <family val="2"/>
      <scheme val="minor"/>
    </font>
    <font>
      <b/>
      <sz val="10"/>
      <name val="Calibri"/>
      <family val="2"/>
      <scheme val="minor"/>
    </font>
    <font>
      <b/>
      <sz val="10"/>
      <color rgb="FF000000"/>
      <name val="Calibri"/>
      <family val="2"/>
    </font>
    <font>
      <b/>
      <i/>
      <sz val="10"/>
      <color rgb="FF000000"/>
      <name val="Calibri"/>
      <family val="2"/>
    </font>
    <font>
      <b/>
      <sz val="11"/>
      <color rgb="FF000000"/>
      <name val="Calibri"/>
      <family val="2"/>
      <scheme val="minor"/>
    </font>
    <font>
      <sz val="11"/>
      <color rgb="FF000000"/>
      <name val="Calibri"/>
      <family val="2"/>
      <scheme val="minor"/>
    </font>
    <font>
      <sz val="11"/>
      <color theme="1"/>
      <name val="Times New Roman"/>
      <family val="1"/>
    </font>
    <font>
      <sz val="11"/>
      <color theme="1"/>
      <name val="Calibri"/>
      <family val="2"/>
      <scheme val="minor"/>
    </font>
    <font>
      <b/>
      <sz val="12"/>
      <color theme="4" tint="-0.499984740745262"/>
      <name val="Times New Roman"/>
      <family val="1"/>
    </font>
    <font>
      <b/>
      <sz val="12"/>
      <color theme="3" tint="-0.499984740745262"/>
      <name val="Times New Roman"/>
      <family val="1"/>
    </font>
    <font>
      <b/>
      <sz val="12"/>
      <color theme="0"/>
      <name val="Times New Roman"/>
      <family val="1"/>
    </font>
    <font>
      <b/>
      <sz val="12"/>
      <name val="Times New Roman"/>
      <family val="1"/>
    </font>
    <font>
      <sz val="12"/>
      <name val="Calibri"/>
      <family val="2"/>
      <scheme val="minor"/>
    </font>
    <font>
      <b/>
      <sz val="11"/>
      <color theme="0"/>
      <name val="Calibri"/>
      <family val="2"/>
      <scheme val="minor"/>
    </font>
    <font>
      <strike/>
      <sz val="12"/>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b/>
      <sz val="11"/>
      <color rgb="FF000000"/>
      <name val="Calibri"/>
      <family val="2"/>
    </font>
    <font>
      <sz val="11"/>
      <color rgb="FF000000"/>
      <name val="Calibri"/>
      <family val="2"/>
    </font>
    <font>
      <b/>
      <sz val="11"/>
      <color theme="0"/>
      <name val="Calibri"/>
      <family val="2"/>
    </font>
    <font>
      <b/>
      <sz val="12"/>
      <color rgb="FFFF0000"/>
      <name val="Times New Roman"/>
      <family val="1"/>
    </font>
    <font>
      <b/>
      <sz val="10"/>
      <color theme="1"/>
      <name val="Calibri"/>
      <family val="2"/>
      <scheme val="minor"/>
    </font>
    <font>
      <sz val="9"/>
      <color theme="1"/>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z val="9"/>
      <color theme="1"/>
      <name val="Calibri"/>
      <family val="2"/>
      <scheme val="minor"/>
    </font>
    <font>
      <b/>
      <sz val="9"/>
      <color theme="0"/>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2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s>
  <cellStyleXfs count="8">
    <xf numFmtId="0" fontId="0" fillId="0" borderId="0"/>
    <xf numFmtId="0" fontId="1" fillId="0" borderId="0"/>
    <xf numFmtId="0" fontId="2" fillId="0" borderId="0"/>
    <xf numFmtId="0" fontId="6" fillId="0" borderId="0"/>
    <xf numFmtId="0" fontId="11" fillId="0" borderId="0"/>
    <xf numFmtId="43" fontId="21" fillId="0" borderId="0" applyFont="0" applyFill="0" applyBorder="0" applyAlignment="0" applyProtection="0"/>
    <xf numFmtId="44" fontId="21" fillId="0" borderId="0" applyFont="0" applyFill="0" applyBorder="0" applyAlignment="0" applyProtection="0"/>
    <xf numFmtId="9" fontId="21" fillId="0" borderId="0" applyFont="0" applyFill="0" applyBorder="0" applyAlignment="0" applyProtection="0"/>
  </cellStyleXfs>
  <cellXfs count="450">
    <xf numFmtId="0" fontId="0" fillId="0" borderId="0" xfId="0"/>
    <xf numFmtId="0" fontId="0" fillId="0" borderId="0" xfId="0" applyAlignment="1">
      <alignment horizontal="left" vertical="top"/>
    </xf>
    <xf numFmtId="0" fontId="2" fillId="0" borderId="0" xfId="3" applyFont="1" applyAlignment="1">
      <alignment horizontal="left" vertical="center"/>
    </xf>
    <xf numFmtId="0" fontId="3" fillId="5" borderId="0" xfId="2" applyFont="1" applyFill="1" applyAlignment="1">
      <alignment vertical="center" wrapText="1"/>
    </xf>
    <xf numFmtId="0" fontId="7" fillId="5" borderId="7" xfId="2" applyFont="1" applyFill="1" applyBorder="1" applyAlignment="1">
      <alignment vertical="center" wrapText="1"/>
    </xf>
    <xf numFmtId="0" fontId="9" fillId="5" borderId="4" xfId="2" applyFont="1" applyFill="1" applyBorder="1" applyAlignment="1">
      <alignment vertical="center" wrapText="1"/>
    </xf>
    <xf numFmtId="0" fontId="8" fillId="4" borderId="0" xfId="1" applyFont="1" applyFill="1" applyAlignment="1">
      <alignment vertical="top"/>
    </xf>
    <xf numFmtId="0" fontId="0" fillId="2" borderId="0" xfId="0" applyFill="1"/>
    <xf numFmtId="0" fontId="0" fillId="0" borderId="5" xfId="0" applyBorder="1"/>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4" fillId="0" borderId="11" xfId="0" applyFont="1" applyBorder="1" applyAlignment="1">
      <alignment horizontal="left" vertical="top" wrapText="1"/>
    </xf>
    <xf numFmtId="0" fontId="4" fillId="2" borderId="11" xfId="0" applyFont="1" applyFill="1" applyBorder="1" applyAlignment="1">
      <alignment horizontal="left" vertical="top" wrapText="1"/>
    </xf>
    <xf numFmtId="49" fontId="10" fillId="2" borderId="11" xfId="0" applyNumberFormat="1" applyFont="1" applyFill="1" applyBorder="1" applyAlignment="1">
      <alignment vertical="top" wrapText="1"/>
    </xf>
    <xf numFmtId="49" fontId="10" fillId="0" borderId="11" xfId="0" applyNumberFormat="1" applyFont="1" applyBorder="1" applyAlignment="1">
      <alignment vertical="top" wrapText="1"/>
    </xf>
    <xf numFmtId="0" fontId="0" fillId="0" borderId="1" xfId="0" applyBorder="1" applyAlignment="1">
      <alignment horizontal="left"/>
    </xf>
    <xf numFmtId="0" fontId="3" fillId="0" borderId="0" xfId="2" applyFont="1" applyAlignment="1">
      <alignment vertical="center" wrapText="1"/>
    </xf>
    <xf numFmtId="164" fontId="0" fillId="0" borderId="0" xfId="0" applyNumberFormat="1"/>
    <xf numFmtId="0" fontId="12" fillId="6" borderId="19" xfId="0" applyFont="1" applyFill="1" applyBorder="1"/>
    <xf numFmtId="0" fontId="0" fillId="0" borderId="1" xfId="0" applyBorder="1"/>
    <xf numFmtId="0" fontId="15" fillId="6" borderId="9" xfId="0" applyFont="1" applyFill="1" applyBorder="1" applyAlignment="1">
      <alignment horizontal="center" vertical="center" wrapText="1"/>
    </xf>
    <xf numFmtId="0" fontId="15" fillId="6" borderId="8" xfId="0" applyFont="1" applyFill="1" applyBorder="1" applyAlignment="1">
      <alignment horizontal="center" vertical="center" wrapText="1"/>
    </xf>
    <xf numFmtId="0" fontId="12" fillId="6" borderId="1" xfId="0" applyFont="1" applyFill="1" applyBorder="1"/>
    <xf numFmtId="0" fontId="15" fillId="6" borderId="10" xfId="0" applyFont="1" applyFill="1" applyBorder="1" applyAlignment="1">
      <alignment horizontal="center" vertical="center" wrapText="1"/>
    </xf>
    <xf numFmtId="0" fontId="15" fillId="6" borderId="2" xfId="0" applyFont="1" applyFill="1" applyBorder="1" applyAlignment="1">
      <alignment horizontal="center" vertical="center" wrapText="1"/>
    </xf>
    <xf numFmtId="0" fontId="12" fillId="8" borderId="1" xfId="0" applyFont="1" applyFill="1" applyBorder="1"/>
    <xf numFmtId="0" fontId="12" fillId="8" borderId="1" xfId="0" applyFont="1" applyFill="1" applyBorder="1" applyAlignment="1">
      <alignment horizontal="left"/>
    </xf>
    <xf numFmtId="0" fontId="8" fillId="0" borderId="0" xfId="1" applyFont="1" applyAlignment="1">
      <alignment vertical="top"/>
    </xf>
    <xf numFmtId="0" fontId="14" fillId="0" borderId="0" xfId="0" applyFont="1"/>
    <xf numFmtId="2" fontId="18" fillId="9" borderId="22" xfId="0" applyNumberFormat="1" applyFont="1" applyFill="1" applyBorder="1" applyAlignment="1">
      <alignment horizontal="right" vertical="center"/>
    </xf>
    <xf numFmtId="0" fontId="18" fillId="9" borderId="22" xfId="0" applyFont="1" applyFill="1" applyBorder="1" applyAlignment="1">
      <alignment horizontal="right" vertical="center"/>
    </xf>
    <xf numFmtId="0" fontId="18" fillId="9" borderId="23" xfId="0" applyFont="1" applyFill="1" applyBorder="1" applyAlignment="1">
      <alignment vertical="center"/>
    </xf>
    <xf numFmtId="2" fontId="19" fillId="0" borderId="22" xfId="0" applyNumberFormat="1" applyFont="1" applyBorder="1" applyAlignment="1">
      <alignment horizontal="right" vertical="center"/>
    </xf>
    <xf numFmtId="0" fontId="19" fillId="0" borderId="22" xfId="0" applyFont="1" applyBorder="1" applyAlignment="1">
      <alignment horizontal="right" vertical="center"/>
    </xf>
    <xf numFmtId="0" fontId="19" fillId="0" borderId="23" xfId="0" applyFont="1" applyBorder="1" applyAlignment="1">
      <alignment vertical="center"/>
    </xf>
    <xf numFmtId="0" fontId="19" fillId="0" borderId="23" xfId="0" applyFont="1" applyBorder="1" applyAlignment="1">
      <alignment vertical="center" wrapText="1"/>
    </xf>
    <xf numFmtId="0" fontId="18" fillId="9" borderId="24" xfId="0" applyFont="1" applyFill="1" applyBorder="1" applyAlignment="1">
      <alignment vertical="center" wrapText="1"/>
    </xf>
    <xf numFmtId="0" fontId="18" fillId="9" borderId="15" xfId="0" applyFont="1" applyFill="1" applyBorder="1" applyAlignment="1">
      <alignment vertical="center"/>
    </xf>
    <xf numFmtId="0" fontId="18" fillId="0" borderId="0" xfId="0" applyFont="1" applyAlignment="1">
      <alignment horizontal="left" vertical="center"/>
    </xf>
    <xf numFmtId="0" fontId="18" fillId="0" borderId="5" xfId="0" applyFont="1" applyBorder="1" applyAlignment="1">
      <alignment horizontal="left" vertical="center"/>
    </xf>
    <xf numFmtId="0" fontId="0" fillId="0" borderId="0" xfId="0" applyAlignment="1">
      <alignment vertical="center"/>
    </xf>
    <xf numFmtId="0" fontId="18" fillId="9" borderId="24" xfId="0" applyFont="1" applyFill="1" applyBorder="1" applyAlignment="1">
      <alignment vertical="center"/>
    </xf>
    <xf numFmtId="0" fontId="18" fillId="9" borderId="25" xfId="0" applyFont="1" applyFill="1" applyBorder="1" applyAlignment="1">
      <alignment vertical="center"/>
    </xf>
    <xf numFmtId="0" fontId="4" fillId="0" borderId="0" xfId="0" applyFont="1"/>
    <xf numFmtId="0" fontId="8" fillId="4" borderId="18" xfId="1" applyFont="1" applyFill="1" applyBorder="1" applyAlignment="1">
      <alignment horizontal="center" vertical="top"/>
    </xf>
    <xf numFmtId="0" fontId="4" fillId="0" borderId="26" xfId="0" applyFont="1" applyBorder="1" applyAlignment="1">
      <alignment vertical="center"/>
    </xf>
    <xf numFmtId="0" fontId="4" fillId="0" borderId="1" xfId="0" applyFont="1" applyBorder="1" applyAlignment="1">
      <alignment vertical="center" wrapText="1"/>
    </xf>
    <xf numFmtId="0" fontId="4" fillId="0" borderId="1" xfId="0" applyFont="1" applyBorder="1"/>
    <xf numFmtId="0" fontId="4" fillId="0" borderId="1" xfId="0" applyFont="1" applyBorder="1" applyAlignment="1">
      <alignment wrapText="1"/>
    </xf>
    <xf numFmtId="0" fontId="4" fillId="0" borderId="26" xfId="0" applyFont="1" applyBorder="1" applyAlignment="1">
      <alignment vertical="center" wrapText="1"/>
    </xf>
    <xf numFmtId="0" fontId="4" fillId="0" borderId="11" xfId="0" applyFont="1" applyBorder="1" applyAlignment="1">
      <alignment vertical="center"/>
    </xf>
    <xf numFmtId="49" fontId="10" fillId="0" borderId="11" xfId="0" applyNumberFormat="1" applyFont="1" applyBorder="1" applyAlignment="1">
      <alignment horizontal="left" vertical="top" wrapText="1"/>
    </xf>
    <xf numFmtId="0" fontId="4" fillId="0" borderId="11" xfId="0" applyFont="1" applyBorder="1" applyAlignment="1">
      <alignment wrapText="1"/>
    </xf>
    <xf numFmtId="0" fontId="4" fillId="0" borderId="11" xfId="0" applyFont="1" applyBorder="1" applyAlignment="1">
      <alignment vertical="center" wrapText="1"/>
    </xf>
    <xf numFmtId="0" fontId="4" fillId="2" borderId="27" xfId="0" applyFont="1" applyFill="1" applyBorder="1" applyAlignment="1">
      <alignment horizontal="left" vertical="top" wrapText="1"/>
    </xf>
    <xf numFmtId="0" fontId="4" fillId="2" borderId="14" xfId="0" applyFont="1" applyFill="1" applyBorder="1" applyAlignment="1">
      <alignment horizontal="left" vertical="top" wrapText="1"/>
    </xf>
    <xf numFmtId="0" fontId="12" fillId="0" borderId="0" xfId="0" applyFont="1"/>
    <xf numFmtId="0" fontId="13" fillId="2" borderId="28" xfId="0" applyFont="1" applyFill="1" applyBorder="1" applyAlignment="1">
      <alignment horizontal="left" vertical="center" wrapText="1"/>
    </xf>
    <xf numFmtId="0" fontId="13" fillId="2" borderId="1" xfId="0" applyFont="1" applyFill="1" applyBorder="1" applyAlignment="1">
      <alignment horizontal="right" vertical="center" wrapText="1"/>
    </xf>
    <xf numFmtId="165" fontId="3" fillId="5" borderId="0" xfId="2" applyNumberFormat="1" applyFont="1" applyFill="1" applyAlignment="1">
      <alignment vertical="center" wrapText="1"/>
    </xf>
    <xf numFmtId="1" fontId="3" fillId="5" borderId="0" xfId="2" applyNumberFormat="1" applyFont="1" applyFill="1" applyAlignment="1">
      <alignment vertical="center" wrapText="1"/>
    </xf>
    <xf numFmtId="14" fontId="3" fillId="0" borderId="0" xfId="2" applyNumberFormat="1" applyFont="1" applyAlignment="1">
      <alignment vertical="center" wrapText="1"/>
    </xf>
    <xf numFmtId="0" fontId="23" fillId="2" borderId="29" xfId="0" applyFont="1" applyFill="1" applyBorder="1" applyAlignment="1">
      <alignment vertical="center"/>
    </xf>
    <xf numFmtId="0" fontId="23" fillId="2" borderId="0" xfId="0" applyFont="1" applyFill="1" applyAlignment="1">
      <alignment vertical="center"/>
    </xf>
    <xf numFmtId="165" fontId="23" fillId="2" borderId="0" xfId="0" applyNumberFormat="1" applyFont="1" applyFill="1" applyAlignment="1">
      <alignment vertical="center"/>
    </xf>
    <xf numFmtId="0" fontId="24" fillId="3" borderId="1" xfId="3" applyFont="1" applyFill="1" applyBorder="1" applyAlignment="1">
      <alignment vertical="top" wrapText="1"/>
    </xf>
    <xf numFmtId="165" fontId="24" fillId="3" borderId="1" xfId="3" applyNumberFormat="1" applyFont="1" applyFill="1" applyBorder="1" applyAlignment="1">
      <alignment vertical="top" wrapText="1"/>
    </xf>
    <xf numFmtId="3" fontId="24" fillId="3" borderId="1" xfId="5" applyNumberFormat="1" applyFont="1" applyFill="1" applyBorder="1" applyAlignment="1">
      <alignment vertical="top" wrapText="1"/>
    </xf>
    <xf numFmtId="0" fontId="24" fillId="3" borderId="4" xfId="3" applyFont="1" applyFill="1" applyBorder="1" applyAlignment="1">
      <alignment horizontal="left" vertical="top" wrapText="1"/>
    </xf>
    <xf numFmtId="165" fontId="24" fillId="3" borderId="4" xfId="3" applyNumberFormat="1" applyFont="1" applyFill="1" applyBorder="1" applyAlignment="1">
      <alignment horizontal="left" vertical="top" wrapText="1"/>
    </xf>
    <xf numFmtId="0" fontId="24" fillId="3" borderId="4" xfId="3" applyFont="1" applyFill="1" applyBorder="1" applyAlignment="1">
      <alignment vertical="top" wrapText="1"/>
    </xf>
    <xf numFmtId="3" fontId="24" fillId="3" borderId="4" xfId="5" applyNumberFormat="1" applyFont="1" applyFill="1" applyBorder="1" applyAlignment="1">
      <alignment horizontal="left" vertical="top" wrapText="1"/>
    </xf>
    <xf numFmtId="3" fontId="24" fillId="3" borderId="4" xfId="5" applyNumberFormat="1" applyFont="1" applyFill="1" applyBorder="1" applyAlignment="1">
      <alignment vertical="top" wrapText="1"/>
    </xf>
    <xf numFmtId="1" fontId="24" fillId="3" borderId="4" xfId="5" applyNumberFormat="1" applyFont="1" applyFill="1" applyBorder="1" applyAlignment="1">
      <alignment horizontal="left" vertical="top" wrapText="1"/>
    </xf>
    <xf numFmtId="3" fontId="24" fillId="3" borderId="4" xfId="5" applyNumberFormat="1" applyFont="1" applyFill="1" applyBorder="1" applyAlignment="1">
      <alignment horizontal="right" wrapText="1"/>
    </xf>
    <xf numFmtId="1" fontId="25" fillId="10" borderId="7" xfId="0" applyNumberFormat="1" applyFont="1" applyFill="1" applyBorder="1" applyAlignment="1">
      <alignment horizontal="left" wrapText="1"/>
    </xf>
    <xf numFmtId="165" fontId="25" fillId="10" borderId="7" xfId="0" applyNumberFormat="1" applyFont="1" applyFill="1" applyBorder="1" applyAlignment="1">
      <alignment horizontal="left" wrapText="1"/>
    </xf>
    <xf numFmtId="1" fontId="25" fillId="10" borderId="7" xfId="3" applyNumberFormat="1" applyFont="1" applyFill="1" applyBorder="1" applyAlignment="1">
      <alignment horizontal="left" wrapText="1"/>
    </xf>
    <xf numFmtId="1" fontId="25" fillId="10" borderId="7" xfId="0" applyNumberFormat="1" applyFont="1" applyFill="1" applyBorder="1" applyAlignment="1">
      <alignment horizontal="left" vertical="top" wrapText="1"/>
    </xf>
    <xf numFmtId="14" fontId="25" fillId="10" borderId="7" xfId="0" applyNumberFormat="1" applyFont="1" applyFill="1" applyBorder="1" applyAlignment="1">
      <alignment vertical="top" wrapText="1"/>
    </xf>
    <xf numFmtId="0" fontId="26" fillId="0" borderId="1" xfId="0" applyFont="1" applyBorder="1" applyAlignment="1">
      <alignment horizontal="left" vertical="center"/>
    </xf>
    <xf numFmtId="14" fontId="26" fillId="0" borderId="1" xfId="0" applyNumberFormat="1" applyFont="1" applyBorder="1" applyAlignment="1">
      <alignment horizontal="right"/>
    </xf>
    <xf numFmtId="3" fontId="26" fillId="0" borderId="1" xfId="0" applyNumberFormat="1" applyFont="1" applyBorder="1" applyAlignment="1">
      <alignment horizontal="right" vertical="center"/>
    </xf>
    <xf numFmtId="0" fontId="26" fillId="0" borderId="1" xfId="0" applyFont="1" applyBorder="1" applyAlignment="1">
      <alignment vertical="center"/>
    </xf>
    <xf numFmtId="0" fontId="26" fillId="0" borderId="1" xfId="0" applyFont="1" applyBorder="1" applyAlignment="1">
      <alignment horizontal="right"/>
    </xf>
    <xf numFmtId="165" fontId="4" fillId="0" borderId="0" xfId="0" applyNumberFormat="1" applyFont="1"/>
    <xf numFmtId="14" fontId="4" fillId="0" borderId="0" xfId="0" applyNumberFormat="1" applyFont="1"/>
    <xf numFmtId="0" fontId="14" fillId="0" borderId="0" xfId="0" applyFont="1" applyAlignment="1">
      <alignment horizontal="left" vertical="center"/>
    </xf>
    <xf numFmtId="0" fontId="13"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4" fillId="0" borderId="3" xfId="0" applyFont="1" applyBorder="1" applyAlignment="1">
      <alignment horizontal="left" vertical="top" wrapText="1"/>
    </xf>
    <xf numFmtId="165" fontId="26" fillId="0" borderId="1" xfId="0" applyNumberFormat="1" applyFont="1" applyBorder="1" applyAlignment="1">
      <alignment vertical="center"/>
    </xf>
    <xf numFmtId="3" fontId="26" fillId="0" borderId="1" xfId="5" applyNumberFormat="1" applyFont="1" applyFill="1" applyBorder="1" applyAlignment="1">
      <alignment vertical="center"/>
    </xf>
    <xf numFmtId="3" fontId="26" fillId="0" borderId="1" xfId="0" applyNumberFormat="1" applyFont="1" applyBorder="1" applyAlignment="1">
      <alignment vertical="center"/>
    </xf>
    <xf numFmtId="0" fontId="28" fillId="0" borderId="1" xfId="0" applyFont="1" applyBorder="1" applyAlignment="1">
      <alignment horizontal="right"/>
    </xf>
    <xf numFmtId="166" fontId="0" fillId="0" borderId="0" xfId="7" applyNumberFormat="1" applyFont="1" applyBorder="1"/>
    <xf numFmtId="164" fontId="0" fillId="0" borderId="0" xfId="5" applyNumberFormat="1" applyFont="1" applyBorder="1"/>
    <xf numFmtId="2" fontId="4" fillId="0" borderId="15" xfId="0" applyNumberFormat="1" applyFont="1" applyBorder="1"/>
    <xf numFmtId="0" fontId="4" fillId="0" borderId="15" xfId="0" applyFont="1" applyBorder="1"/>
    <xf numFmtId="0" fontId="4" fillId="0" borderId="15" xfId="0" applyFont="1" applyBorder="1" applyAlignment="1">
      <alignment horizontal="left" indent="1"/>
    </xf>
    <xf numFmtId="167" fontId="29" fillId="11" borderId="15" xfId="0" applyNumberFormat="1" applyFont="1" applyFill="1" applyBorder="1"/>
    <xf numFmtId="3" fontId="29" fillId="11" borderId="15" xfId="0" applyNumberFormat="1" applyFont="1" applyFill="1" applyBorder="1"/>
    <xf numFmtId="0" fontId="29" fillId="11" borderId="15" xfId="0" applyFont="1" applyFill="1" applyBorder="1" applyAlignment="1">
      <alignment horizontal="left"/>
    </xf>
    <xf numFmtId="167" fontId="4" fillId="0" borderId="15" xfId="0" applyNumberFormat="1" applyFont="1" applyBorder="1"/>
    <xf numFmtId="3" fontId="4" fillId="0" borderId="15" xfId="0" applyNumberFormat="1" applyFont="1" applyBorder="1"/>
    <xf numFmtId="167" fontId="4" fillId="0" borderId="15" xfId="0" applyNumberFormat="1" applyFont="1" applyBorder="1" applyAlignment="1">
      <alignment vertical="center"/>
    </xf>
    <xf numFmtId="3" fontId="4" fillId="0" borderId="15" xfId="0" applyNumberFormat="1" applyFont="1" applyBorder="1" applyAlignment="1">
      <alignment vertical="center"/>
    </xf>
    <xf numFmtId="0" fontId="4" fillId="0" borderId="15" xfId="0" applyFont="1" applyBorder="1" applyAlignment="1">
      <alignment horizontal="left" vertical="center" indent="1"/>
    </xf>
    <xf numFmtId="2" fontId="0" fillId="0" borderId="0" xfId="0" applyNumberFormat="1"/>
    <xf numFmtId="164" fontId="3" fillId="5" borderId="0" xfId="5" applyNumberFormat="1" applyFont="1" applyFill="1" applyBorder="1" applyAlignment="1">
      <alignment vertical="center" wrapText="1"/>
    </xf>
    <xf numFmtId="166" fontId="3" fillId="5" borderId="0" xfId="7" applyNumberFormat="1" applyFont="1" applyFill="1" applyBorder="1" applyAlignment="1">
      <alignment vertical="center" wrapText="1"/>
    </xf>
    <xf numFmtId="167" fontId="29" fillId="11" borderId="15" xfId="0" applyNumberFormat="1" applyFont="1" applyFill="1" applyBorder="1" applyAlignment="1">
      <alignment vertical="center"/>
    </xf>
    <xf numFmtId="3" fontId="29" fillId="11" borderId="15" xfId="0" applyNumberFormat="1" applyFont="1" applyFill="1" applyBorder="1" applyAlignment="1">
      <alignment vertical="center"/>
    </xf>
    <xf numFmtId="0" fontId="29" fillId="11" borderId="15" xfId="0" applyFont="1" applyFill="1" applyBorder="1" applyAlignment="1">
      <alignment vertical="center"/>
    </xf>
    <xf numFmtId="3" fontId="0" fillId="0" borderId="0" xfId="0" applyNumberFormat="1"/>
    <xf numFmtId="0" fontId="29" fillId="11" borderId="15" xfId="0" applyFont="1" applyFill="1" applyBorder="1"/>
    <xf numFmtId="168" fontId="30" fillId="10" borderId="15" xfId="0" applyNumberFormat="1" applyFont="1" applyFill="1" applyBorder="1" applyAlignment="1">
      <alignment horizontal="center"/>
    </xf>
    <xf numFmtId="41" fontId="30" fillId="10" borderId="15" xfId="0" applyNumberFormat="1" applyFont="1" applyFill="1" applyBorder="1" applyAlignment="1">
      <alignment horizontal="center"/>
    </xf>
    <xf numFmtId="0" fontId="29" fillId="10" borderId="15" xfId="0" applyFont="1" applyFill="1" applyBorder="1"/>
    <xf numFmtId="0" fontId="24" fillId="3" borderId="15" xfId="0" applyFont="1" applyFill="1" applyBorder="1" applyAlignment="1">
      <alignment horizontal="center" vertical="center" wrapText="1"/>
    </xf>
    <xf numFmtId="0" fontId="31" fillId="2" borderId="0" xfId="0" applyFont="1" applyFill="1" applyAlignment="1">
      <alignment horizontal="left" vertical="center" wrapText="1"/>
    </xf>
    <xf numFmtId="166" fontId="0" fillId="0" borderId="0" xfId="7" applyNumberFormat="1" applyFont="1"/>
    <xf numFmtId="164" fontId="0" fillId="0" borderId="0" xfId="5" applyNumberFormat="1" applyFont="1"/>
    <xf numFmtId="3" fontId="3" fillId="5" borderId="0" xfId="2" applyNumberFormat="1" applyFont="1" applyFill="1" applyAlignment="1">
      <alignment vertical="center" wrapText="1"/>
    </xf>
    <xf numFmtId="0" fontId="32" fillId="2" borderId="0" xfId="0" applyFont="1" applyFill="1" applyAlignment="1">
      <alignment horizontal="left" vertical="center" wrapText="1"/>
    </xf>
    <xf numFmtId="164" fontId="31" fillId="2" borderId="0" xfId="5" applyNumberFormat="1" applyFont="1" applyFill="1" applyBorder="1" applyAlignment="1">
      <alignment horizontal="left" vertical="center" wrapText="1"/>
    </xf>
    <xf numFmtId="0" fontId="33" fillId="0" borderId="0" xfId="0" applyFont="1" applyAlignment="1">
      <alignment horizontal="left"/>
    </xf>
    <xf numFmtId="167" fontId="34" fillId="12" borderId="1" xfId="0" applyNumberFormat="1" applyFont="1" applyFill="1" applyBorder="1" applyAlignment="1">
      <alignment vertical="center"/>
    </xf>
    <xf numFmtId="3" fontId="34" fillId="12" borderId="1" xfId="0" applyNumberFormat="1" applyFont="1" applyFill="1" applyBorder="1" applyAlignment="1">
      <alignment vertical="center"/>
    </xf>
    <xf numFmtId="0" fontId="34" fillId="12" borderId="1" xfId="0" applyFont="1" applyFill="1" applyBorder="1" applyAlignment="1">
      <alignment vertical="center"/>
    </xf>
    <xf numFmtId="167" fontId="0" fillId="0" borderId="1" xfId="0" applyNumberFormat="1" applyBorder="1"/>
    <xf numFmtId="0" fontId="35" fillId="0" borderId="1" xfId="0" applyFont="1" applyBorder="1" applyAlignment="1">
      <alignment vertical="center"/>
    </xf>
    <xf numFmtId="166" fontId="34" fillId="12" borderId="1" xfId="7" applyNumberFormat="1" applyFont="1" applyFill="1" applyBorder="1" applyAlignment="1">
      <alignment vertical="center"/>
    </xf>
    <xf numFmtId="164" fontId="34" fillId="12" borderId="1" xfId="5" applyNumberFormat="1" applyFont="1" applyFill="1" applyBorder="1" applyAlignment="1">
      <alignment vertical="center"/>
    </xf>
    <xf numFmtId="3" fontId="0" fillId="0" borderId="1" xfId="0" applyNumberFormat="1" applyBorder="1"/>
    <xf numFmtId="166" fontId="0" fillId="0" borderId="1" xfId="7" applyNumberFormat="1" applyFont="1" applyBorder="1" applyAlignment="1">
      <alignment horizontal="right"/>
    </xf>
    <xf numFmtId="164" fontId="0" fillId="0" borderId="1" xfId="5" applyNumberFormat="1" applyFont="1" applyBorder="1" applyAlignment="1">
      <alignment horizontal="right"/>
    </xf>
    <xf numFmtId="167" fontId="35" fillId="0" borderId="1" xfId="0" applyNumberFormat="1" applyFont="1" applyBorder="1" applyAlignment="1">
      <alignment vertical="center"/>
    </xf>
    <xf numFmtId="3" fontId="35" fillId="0" borderId="1" xfId="0" applyNumberFormat="1" applyFont="1" applyBorder="1" applyAlignment="1">
      <alignment vertical="center"/>
    </xf>
    <xf numFmtId="166" fontId="27" fillId="13" borderId="1" xfId="7" applyNumberFormat="1" applyFont="1" applyFill="1" applyBorder="1" applyAlignment="1">
      <alignment horizontal="right"/>
    </xf>
    <xf numFmtId="164" fontId="27" fillId="13" borderId="1" xfId="5" applyNumberFormat="1" applyFont="1" applyFill="1" applyBorder="1" applyAlignment="1">
      <alignment horizontal="right"/>
    </xf>
    <xf numFmtId="0" fontId="27" fillId="13" borderId="1" xfId="0" applyFont="1" applyFill="1" applyBorder="1" applyAlignment="1">
      <alignment horizontal="left"/>
    </xf>
    <xf numFmtId="0" fontId="36" fillId="13" borderId="1" xfId="0" applyFont="1" applyFill="1" applyBorder="1" applyAlignment="1">
      <alignment horizontal="left" vertical="top"/>
    </xf>
    <xf numFmtId="169" fontId="34" fillId="12" borderId="1" xfId="6" applyNumberFormat="1" applyFont="1" applyFill="1" applyBorder="1" applyAlignment="1">
      <alignment vertical="center"/>
    </xf>
    <xf numFmtId="169" fontId="35" fillId="0" borderId="1" xfId="6" applyNumberFormat="1" applyFont="1" applyBorder="1" applyAlignment="1">
      <alignment vertical="center"/>
    </xf>
    <xf numFmtId="0" fontId="37" fillId="5" borderId="0" xfId="2" applyFont="1" applyFill="1" applyAlignment="1">
      <alignment vertical="center" wrapText="1"/>
    </xf>
    <xf numFmtId="169" fontId="0" fillId="0" borderId="1" xfId="0" applyNumberFormat="1" applyBorder="1"/>
    <xf numFmtId="166" fontId="21" fillId="0" borderId="1" xfId="7" applyNumberFormat="1" applyFont="1" applyFill="1" applyBorder="1" applyAlignment="1">
      <alignment horizontal="right"/>
    </xf>
    <xf numFmtId="164" fontId="0" fillId="0" borderId="1" xfId="5" applyNumberFormat="1" applyFont="1" applyFill="1" applyBorder="1" applyAlignment="1">
      <alignment horizontal="right"/>
    </xf>
    <xf numFmtId="166" fontId="27" fillId="13" borderId="1" xfId="7" applyNumberFormat="1" applyFont="1" applyFill="1" applyBorder="1" applyAlignment="1">
      <alignment horizontal="left"/>
    </xf>
    <xf numFmtId="164" fontId="27" fillId="13" borderId="1" xfId="5" applyNumberFormat="1" applyFont="1" applyFill="1" applyBorder="1" applyAlignment="1">
      <alignment horizontal="left"/>
    </xf>
    <xf numFmtId="0" fontId="3" fillId="2" borderId="0" xfId="2" applyFont="1" applyFill="1" applyAlignment="1">
      <alignment vertical="center" wrapText="1"/>
    </xf>
    <xf numFmtId="0" fontId="8" fillId="4" borderId="0" xfId="1" applyFont="1" applyFill="1" applyAlignment="1">
      <alignment horizontal="left" vertical="top"/>
    </xf>
    <xf numFmtId="0" fontId="31" fillId="2" borderId="0" xfId="0" applyFont="1" applyFill="1" applyAlignment="1">
      <alignment horizontal="left" wrapText="1"/>
    </xf>
    <xf numFmtId="0" fontId="32" fillId="2" borderId="0" xfId="0" applyFont="1" applyFill="1" applyAlignment="1">
      <alignment horizontal="left" vertical="center" wrapText="1"/>
    </xf>
    <xf numFmtId="0" fontId="8" fillId="0" borderId="0" xfId="1" applyFont="1" applyAlignment="1">
      <alignment horizontal="center" vertical="top"/>
    </xf>
    <xf numFmtId="0" fontId="7" fillId="5" borderId="0" xfId="2" applyFont="1" applyFill="1" applyAlignment="1">
      <alignment horizontal="center" vertical="center" wrapText="1"/>
    </xf>
    <xf numFmtId="0" fontId="8" fillId="4" borderId="0" xfId="1" applyFont="1" applyFill="1" applyAlignment="1">
      <alignment horizontal="center" vertical="top"/>
    </xf>
    <xf numFmtId="0" fontId="38" fillId="0" borderId="0" xfId="0" applyFont="1" applyAlignment="1">
      <alignment horizontal="center"/>
    </xf>
    <xf numFmtId="0" fontId="33" fillId="0" borderId="0" xfId="0" applyFont="1" applyAlignment="1">
      <alignment horizontal="left"/>
    </xf>
    <xf numFmtId="0" fontId="31" fillId="2" borderId="0" xfId="0" applyFont="1" applyFill="1" applyAlignment="1">
      <alignment horizontal="left" vertical="center" wrapText="1"/>
    </xf>
    <xf numFmtId="0" fontId="12" fillId="0" borderId="0" xfId="0" applyFont="1" applyAlignment="1">
      <alignment horizontal="center" wrapText="1"/>
    </xf>
    <xf numFmtId="0" fontId="12" fillId="0" borderId="0" xfId="0" applyFont="1" applyAlignment="1">
      <alignment horizontal="center"/>
    </xf>
    <xf numFmtId="0" fontId="22" fillId="0" borderId="0" xfId="1" applyFont="1" applyAlignment="1">
      <alignment horizontal="left" vertical="top"/>
    </xf>
    <xf numFmtId="0" fontId="22" fillId="5" borderId="0" xfId="2" applyFont="1" applyFill="1" applyAlignment="1">
      <alignment horizontal="left" vertical="center" wrapText="1"/>
    </xf>
    <xf numFmtId="0" fontId="22" fillId="4" borderId="0" xfId="1" applyFont="1" applyFill="1" applyAlignment="1">
      <alignment horizontal="left" vertical="top"/>
    </xf>
    <xf numFmtId="0" fontId="24" fillId="3" borderId="1" xfId="3" applyFont="1" applyFill="1" applyBorder="1" applyAlignment="1">
      <alignment horizontal="left" vertical="top" wrapText="1"/>
    </xf>
    <xf numFmtId="3" fontId="24" fillId="3" borderId="1" xfId="5" applyNumberFormat="1" applyFont="1" applyFill="1" applyBorder="1" applyAlignment="1">
      <alignment horizontal="left" vertical="top" wrapText="1"/>
    </xf>
    <xf numFmtId="0" fontId="16" fillId="7" borderId="21" xfId="0" applyFont="1" applyFill="1" applyBorder="1" applyAlignment="1">
      <alignment vertical="top" wrapText="1"/>
    </xf>
    <xf numFmtId="0" fontId="16" fillId="7" borderId="20" xfId="0" applyFont="1" applyFill="1" applyBorder="1" applyAlignment="1">
      <alignment vertical="top" wrapText="1"/>
    </xf>
    <xf numFmtId="0" fontId="8" fillId="0" borderId="18" xfId="1" applyFont="1" applyBorder="1" applyAlignment="1">
      <alignment horizontal="center" vertical="top"/>
    </xf>
    <xf numFmtId="0" fontId="16" fillId="7" borderId="17" xfId="0" applyFont="1" applyFill="1" applyBorder="1" applyAlignment="1">
      <alignment horizontal="left" vertical="top" wrapText="1"/>
    </xf>
    <xf numFmtId="0" fontId="16" fillId="7" borderId="16" xfId="0" applyFont="1" applyFill="1" applyBorder="1" applyAlignment="1">
      <alignment horizontal="left" vertical="top" wrapText="1"/>
    </xf>
    <xf numFmtId="49" fontId="16" fillId="7" borderId="21" xfId="0" applyNumberFormat="1" applyFont="1" applyFill="1" applyBorder="1" applyAlignment="1">
      <alignment horizontal="left" vertical="top" wrapText="1"/>
    </xf>
    <xf numFmtId="49" fontId="16" fillId="7" borderId="20" xfId="0" applyNumberFormat="1" applyFont="1" applyFill="1" applyBorder="1" applyAlignment="1">
      <alignment horizontal="left" vertical="top" wrapText="1"/>
    </xf>
    <xf numFmtId="0" fontId="18" fillId="9" borderId="21" xfId="0" applyFont="1" applyFill="1" applyBorder="1" applyAlignment="1">
      <alignment horizontal="center" vertical="center"/>
    </xf>
    <xf numFmtId="0" fontId="18" fillId="9" borderId="25" xfId="0" applyFont="1" applyFill="1" applyBorder="1" applyAlignment="1">
      <alignment horizontal="center" vertical="center"/>
    </xf>
    <xf numFmtId="0" fontId="18" fillId="9" borderId="24" xfId="0" applyFont="1" applyFill="1" applyBorder="1" applyAlignment="1">
      <alignment horizontal="center" vertical="center"/>
    </xf>
    <xf numFmtId="0" fontId="0" fillId="0" borderId="21"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vertical="top" wrapText="1"/>
    </xf>
    <xf numFmtId="0" fontId="14" fillId="0" borderId="0" xfId="0" applyFont="1" applyAlignment="1">
      <alignment horizontal="left" vertical="center"/>
    </xf>
    <xf numFmtId="0" fontId="13" fillId="0" borderId="5" xfId="0" applyFont="1" applyBorder="1" applyAlignment="1">
      <alignment horizontal="left" vertical="top" wrapText="1"/>
    </xf>
    <xf numFmtId="0" fontId="13" fillId="0" borderId="0" xfId="0" applyFont="1" applyAlignment="1">
      <alignment horizontal="left" vertical="top" wrapText="1"/>
    </xf>
    <xf numFmtId="0" fontId="18" fillId="9" borderId="5" xfId="0" applyFont="1" applyFill="1" applyBorder="1" applyAlignment="1">
      <alignment horizontal="center" vertical="center"/>
    </xf>
    <xf numFmtId="0" fontId="18"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20" fillId="0" borderId="12" xfId="0" applyFont="1" applyBorder="1" applyAlignment="1">
      <alignment vertical="top" wrapText="1"/>
    </xf>
    <xf numFmtId="0" fontId="20" fillId="0" borderId="6" xfId="0" applyFont="1" applyBorder="1" applyAlignment="1">
      <alignment vertical="top" wrapText="1"/>
    </xf>
    <xf numFmtId="0" fontId="20" fillId="0" borderId="13" xfId="0" applyFont="1" applyBorder="1" applyAlignment="1">
      <alignment vertical="top" wrapText="1"/>
    </xf>
    <xf numFmtId="0" fontId="4" fillId="0" borderId="3" xfId="0" applyFont="1" applyBorder="1" applyAlignment="1">
      <alignment horizontal="left" vertical="top" wrapText="1"/>
    </xf>
    <xf numFmtId="0" fontId="4" fillId="0" borderId="12" xfId="0" applyFont="1" applyBorder="1" applyAlignment="1">
      <alignment horizontal="center" vertical="top" wrapText="1"/>
    </xf>
    <xf numFmtId="0" fontId="4" fillId="0" borderId="6" xfId="0" applyFont="1" applyBorder="1" applyAlignment="1">
      <alignment horizontal="center" vertical="top" wrapText="1"/>
    </xf>
    <xf numFmtId="0" fontId="4" fillId="0" borderId="3" xfId="0" applyFont="1" applyBorder="1" applyAlignment="1">
      <alignment horizontal="center" vertical="top" wrapText="1"/>
    </xf>
    <xf numFmtId="0" fontId="4" fillId="0" borderId="3" xfId="0" applyFont="1" applyBorder="1" applyAlignment="1">
      <alignment horizontal="center" vertical="top"/>
    </xf>
    <xf numFmtId="0" fontId="4" fillId="2" borderId="3" xfId="0" applyFont="1" applyFill="1" applyBorder="1" applyAlignment="1">
      <alignment horizontal="center" vertical="top" wrapText="1"/>
    </xf>
    <xf numFmtId="0" fontId="20" fillId="0" borderId="12" xfId="0" applyFont="1" applyBorder="1" applyAlignment="1">
      <alignment horizontal="center" vertical="top" wrapText="1"/>
    </xf>
    <xf numFmtId="0" fontId="20" fillId="0" borderId="6" xfId="0" applyFont="1" applyBorder="1" applyAlignment="1">
      <alignment horizontal="center" vertical="top" wrapText="1"/>
    </xf>
    <xf numFmtId="0" fontId="20" fillId="0" borderId="2" xfId="0" applyFont="1" applyBorder="1" applyAlignment="1">
      <alignment horizontal="center" vertical="top" wrapText="1"/>
    </xf>
    <xf numFmtId="0" fontId="8" fillId="0" borderId="0" xfId="1" applyFont="1" applyAlignment="1">
      <alignment horizontal="left" vertical="top"/>
    </xf>
    <xf numFmtId="0" fontId="39" fillId="2" borderId="0" xfId="0" applyFont="1" applyFill="1"/>
    <xf numFmtId="0" fontId="7" fillId="5" borderId="0" xfId="2" applyFont="1" applyFill="1" applyAlignment="1">
      <alignment horizontal="left" vertical="center" wrapText="1"/>
    </xf>
    <xf numFmtId="0" fontId="7" fillId="5" borderId="0" xfId="2" applyFont="1" applyFill="1" applyAlignment="1">
      <alignment vertical="center" wrapText="1"/>
    </xf>
    <xf numFmtId="0" fontId="39" fillId="0" borderId="0" xfId="0" applyFont="1"/>
    <xf numFmtId="0" fontId="8" fillId="4" borderId="0" xfId="1" applyFont="1" applyFill="1" applyAlignment="1">
      <alignment horizontal="left" vertical="top"/>
    </xf>
    <xf numFmtId="0" fontId="3" fillId="4" borderId="0" xfId="2" applyFont="1" applyFill="1" applyAlignment="1">
      <alignment vertical="center" wrapText="1"/>
    </xf>
    <xf numFmtId="0" fontId="40" fillId="2" borderId="0" xfId="0" applyFont="1" applyFill="1" applyAlignment="1">
      <alignment horizontal="left" vertical="center"/>
    </xf>
    <xf numFmtId="0" fontId="41" fillId="2" borderId="0" xfId="0" applyFont="1" applyFill="1"/>
    <xf numFmtId="0" fontId="42" fillId="2" borderId="0" xfId="0" applyFont="1" applyFill="1" applyAlignment="1">
      <alignment horizontal="center"/>
    </xf>
    <xf numFmtId="0" fontId="42" fillId="0" borderId="0" xfId="0" applyFont="1" applyAlignment="1">
      <alignment horizontal="center"/>
    </xf>
    <xf numFmtId="0" fontId="42" fillId="10" borderId="8" xfId="0" applyFont="1" applyFill="1" applyBorder="1" applyAlignment="1">
      <alignment horizontal="center" vertical="center"/>
    </xf>
    <xf numFmtId="0" fontId="42" fillId="10" borderId="30" xfId="0" applyFont="1" applyFill="1" applyBorder="1" applyAlignment="1">
      <alignment horizontal="center" vertical="center"/>
    </xf>
    <xf numFmtId="0" fontId="42" fillId="10" borderId="9" xfId="0" applyFont="1" applyFill="1" applyBorder="1" applyAlignment="1">
      <alignment horizontal="center" vertical="center"/>
    </xf>
    <xf numFmtId="0" fontId="43" fillId="2" borderId="5" xfId="0" applyFont="1" applyFill="1" applyBorder="1" applyAlignment="1">
      <alignment horizontal="center" vertical="center"/>
    </xf>
    <xf numFmtId="0" fontId="43" fillId="2" borderId="0" xfId="0" applyFont="1" applyFill="1" applyAlignment="1">
      <alignment horizontal="center" vertical="center"/>
    </xf>
    <xf numFmtId="0" fontId="43" fillId="2" borderId="0" xfId="0" applyFont="1" applyFill="1" applyAlignment="1">
      <alignment horizontal="center" vertical="center" wrapText="1"/>
    </xf>
    <xf numFmtId="0" fontId="43" fillId="2" borderId="26" xfId="0" applyFont="1" applyFill="1" applyBorder="1" applyAlignment="1">
      <alignment horizontal="center" vertical="center"/>
    </xf>
    <xf numFmtId="0" fontId="43" fillId="2" borderId="0" xfId="0" applyFont="1" applyFill="1" applyAlignment="1">
      <alignment horizontal="center"/>
    </xf>
    <xf numFmtId="0" fontId="43" fillId="2" borderId="5" xfId="0" applyFont="1" applyFill="1" applyBorder="1" applyAlignment="1">
      <alignment horizontal="left" vertical="center" wrapText="1"/>
    </xf>
    <xf numFmtId="0" fontId="43" fillId="2" borderId="0" xfId="0" applyFont="1" applyFill="1" applyAlignment="1">
      <alignment horizontal="left" vertical="center" wrapText="1"/>
    </xf>
    <xf numFmtId="0" fontId="43" fillId="2" borderId="0" xfId="0" applyFont="1" applyFill="1" applyAlignment="1">
      <alignment horizontal="left" vertical="center" wrapText="1"/>
    </xf>
    <xf numFmtId="0" fontId="43" fillId="0" borderId="0" xfId="0" applyFont="1" applyAlignment="1">
      <alignment horizontal="left" vertical="center" wrapText="1"/>
    </xf>
    <xf numFmtId="0" fontId="39" fillId="2" borderId="0" xfId="0" applyFont="1" applyFill="1" applyAlignment="1">
      <alignment horizontal="left"/>
    </xf>
    <xf numFmtId="0" fontId="43" fillId="2" borderId="0" xfId="0" applyFont="1" applyFill="1" applyAlignment="1">
      <alignment horizontal="left" vertical="center"/>
    </xf>
    <xf numFmtId="0" fontId="43" fillId="2" borderId="26" xfId="0" applyFont="1" applyFill="1" applyBorder="1" applyAlignment="1">
      <alignment horizontal="left" vertical="center"/>
    </xf>
    <xf numFmtId="0" fontId="43" fillId="2" borderId="0" xfId="0" applyFont="1" applyFill="1" applyAlignment="1">
      <alignment horizontal="left"/>
    </xf>
    <xf numFmtId="3" fontId="39" fillId="2" borderId="0" xfId="0" applyNumberFormat="1" applyFont="1" applyFill="1" applyAlignment="1">
      <alignment horizontal="left"/>
    </xf>
    <xf numFmtId="0" fontId="44" fillId="3" borderId="6" xfId="0" applyFont="1" applyFill="1" applyBorder="1" applyAlignment="1">
      <alignment horizontal="center" vertical="center" wrapText="1"/>
    </xf>
    <xf numFmtId="0" fontId="44" fillId="3" borderId="1" xfId="0" applyFont="1" applyFill="1" applyBorder="1" applyAlignment="1">
      <alignment horizontal="center" vertical="center" wrapText="1"/>
    </xf>
    <xf numFmtId="0" fontId="44" fillId="3" borderId="31" xfId="0" applyFont="1" applyFill="1" applyBorder="1" applyAlignment="1">
      <alignment horizontal="center" vertical="center" wrapText="1"/>
    </xf>
    <xf numFmtId="0" fontId="44" fillId="3" borderId="32" xfId="0" applyFont="1" applyFill="1" applyBorder="1" applyAlignment="1">
      <alignment horizontal="center" vertical="center" wrapText="1"/>
    </xf>
    <xf numFmtId="170" fontId="44" fillId="3" borderId="1" xfId="0" applyNumberFormat="1" applyFont="1" applyFill="1" applyBorder="1" applyAlignment="1">
      <alignment horizontal="center" vertical="center" wrapText="1"/>
    </xf>
    <xf numFmtId="170" fontId="44" fillId="0" borderId="0" xfId="0" applyNumberFormat="1" applyFont="1" applyAlignment="1">
      <alignment horizontal="center" vertical="center" wrapText="1"/>
    </xf>
    <xf numFmtId="0" fontId="44" fillId="3" borderId="1" xfId="0" applyFont="1" applyFill="1" applyBorder="1" applyAlignment="1">
      <alignment vertical="center" wrapText="1"/>
    </xf>
    <xf numFmtId="3" fontId="39" fillId="2" borderId="0" xfId="0" applyNumberFormat="1" applyFont="1" applyFill="1"/>
    <xf numFmtId="0" fontId="39" fillId="4" borderId="33" xfId="0" applyFont="1" applyFill="1" applyBorder="1"/>
    <xf numFmtId="164" fontId="39" fillId="4" borderId="34" xfId="5" applyNumberFormat="1" applyFont="1" applyFill="1" applyBorder="1"/>
    <xf numFmtId="0" fontId="39" fillId="2" borderId="1" xfId="0" applyFont="1" applyFill="1" applyBorder="1"/>
    <xf numFmtId="170" fontId="39" fillId="0" borderId="1" xfId="5" applyNumberFormat="1" applyFont="1" applyFill="1" applyBorder="1"/>
    <xf numFmtId="170" fontId="39" fillId="0" borderId="0" xfId="5" applyNumberFormat="1" applyFont="1" applyFill="1" applyBorder="1"/>
    <xf numFmtId="0" fontId="39" fillId="4" borderId="31" xfId="0" applyFont="1" applyFill="1" applyBorder="1" applyAlignment="1">
      <alignment horizontal="left"/>
    </xf>
    <xf numFmtId="0" fontId="39" fillId="4" borderId="32" xfId="0" applyFont="1" applyFill="1" applyBorder="1" applyAlignment="1">
      <alignment horizontal="left"/>
    </xf>
    <xf numFmtId="41" fontId="39" fillId="4" borderId="35" xfId="0" applyNumberFormat="1" applyFont="1" applyFill="1" applyBorder="1"/>
    <xf numFmtId="3" fontId="43" fillId="2" borderId="0" xfId="0" applyNumberFormat="1" applyFont="1" applyFill="1" applyAlignment="1">
      <alignment horizontal="center"/>
    </xf>
    <xf numFmtId="164" fontId="39" fillId="2" borderId="2" xfId="5" applyNumberFormat="1" applyFont="1" applyFill="1" applyBorder="1" applyAlignment="1">
      <alignment horizontal="left"/>
    </xf>
    <xf numFmtId="41" fontId="39" fillId="0" borderId="1" xfId="5" applyNumberFormat="1" applyFont="1" applyFill="1" applyBorder="1" applyAlignment="1">
      <alignment horizontal="right"/>
    </xf>
    <xf numFmtId="41" fontId="39" fillId="2" borderId="1" xfId="5" applyNumberFormat="1" applyFont="1" applyFill="1" applyBorder="1" applyAlignment="1">
      <alignment horizontal="right"/>
    </xf>
    <xf numFmtId="0" fontId="39" fillId="2" borderId="0" xfId="0" applyFont="1" applyFill="1"/>
    <xf numFmtId="0" fontId="39" fillId="2" borderId="36" xfId="0" applyFont="1" applyFill="1" applyBorder="1"/>
    <xf numFmtId="170" fontId="39" fillId="2" borderId="0" xfId="5" applyNumberFormat="1" applyFont="1" applyFill="1" applyBorder="1"/>
    <xf numFmtId="164" fontId="39" fillId="2" borderId="31" xfId="5" applyNumberFormat="1" applyFont="1" applyFill="1" applyBorder="1" applyAlignment="1">
      <alignment horizontal="left"/>
    </xf>
    <xf numFmtId="164" fontId="39" fillId="2" borderId="32" xfId="5" applyNumberFormat="1" applyFont="1" applyFill="1" applyBorder="1" applyAlignment="1">
      <alignment horizontal="left"/>
    </xf>
    <xf numFmtId="164" fontId="39" fillId="0" borderId="1" xfId="5" applyNumberFormat="1" applyFont="1" applyFill="1" applyBorder="1" applyAlignment="1"/>
    <xf numFmtId="164" fontId="39" fillId="2" borderId="3" xfId="5" applyNumberFormat="1" applyFont="1" applyFill="1" applyBorder="1" applyAlignment="1">
      <alignment horizontal="left"/>
    </xf>
    <xf numFmtId="164" fontId="39" fillId="2" borderId="0" xfId="5" applyNumberFormat="1" applyFont="1" applyFill="1" applyBorder="1" applyAlignment="1">
      <alignment horizontal="left"/>
    </xf>
    <xf numFmtId="164" fontId="39" fillId="0" borderId="0" xfId="5" applyNumberFormat="1" applyFont="1" applyFill="1" applyBorder="1" applyAlignment="1"/>
    <xf numFmtId="3" fontId="43" fillId="2" borderId="29" xfId="0" applyNumberFormat="1" applyFont="1" applyFill="1" applyBorder="1" applyAlignment="1">
      <alignment horizontal="center"/>
    </xf>
    <xf numFmtId="0" fontId="43" fillId="2" borderId="29" xfId="0" applyFont="1" applyFill="1" applyBorder="1" applyAlignment="1">
      <alignment horizontal="center"/>
    </xf>
    <xf numFmtId="164" fontId="39" fillId="2" borderId="5" xfId="5" applyNumberFormat="1" applyFont="1" applyFill="1" applyBorder="1" applyAlignment="1">
      <alignment horizontal="left"/>
    </xf>
    <xf numFmtId="164" fontId="39" fillId="2" borderId="0" xfId="5" applyNumberFormat="1" applyFont="1" applyFill="1" applyBorder="1" applyAlignment="1">
      <alignment horizontal="left"/>
    </xf>
    <xf numFmtId="0" fontId="43" fillId="10" borderId="37" xfId="0" applyFont="1" applyFill="1" applyBorder="1" applyAlignment="1">
      <alignment horizontal="center" vertical="center"/>
    </xf>
    <xf numFmtId="0" fontId="43" fillId="10" borderId="38" xfId="0" applyFont="1" applyFill="1" applyBorder="1" applyAlignment="1">
      <alignment horizontal="center" vertical="center"/>
    </xf>
    <xf numFmtId="0" fontId="43" fillId="0" borderId="5" xfId="0" applyFont="1" applyBorder="1" applyAlignment="1">
      <alignment horizontal="left" vertical="center" wrapText="1"/>
    </xf>
    <xf numFmtId="0" fontId="39" fillId="2" borderId="0" xfId="0" applyFont="1" applyFill="1" applyAlignment="1">
      <alignment wrapText="1"/>
    </xf>
    <xf numFmtId="0" fontId="43" fillId="2" borderId="0" xfId="0" applyFont="1" applyFill="1" applyAlignment="1">
      <alignment horizontal="left" vertical="center"/>
    </xf>
    <xf numFmtId="0" fontId="43" fillId="2" borderId="26" xfId="0" applyFont="1" applyFill="1" applyBorder="1" applyAlignment="1">
      <alignment horizontal="left" vertical="center"/>
    </xf>
    <xf numFmtId="0" fontId="43" fillId="2" borderId="0" xfId="0" applyFont="1" applyFill="1" applyAlignment="1">
      <alignment horizontal="center" wrapText="1"/>
    </xf>
    <xf numFmtId="0" fontId="43" fillId="0" borderId="0" xfId="0" applyFont="1" applyAlignment="1">
      <alignment horizontal="center"/>
    </xf>
    <xf numFmtId="16" fontId="43" fillId="0" borderId="0" xfId="0" applyNumberFormat="1" applyFont="1" applyAlignment="1">
      <alignment horizontal="center"/>
    </xf>
    <xf numFmtId="16" fontId="43" fillId="2" borderId="0" xfId="0" applyNumberFormat="1" applyFont="1" applyFill="1" applyAlignment="1">
      <alignment horizontal="center" wrapText="1"/>
    </xf>
    <xf numFmtId="16" fontId="39" fillId="2" borderId="0" xfId="0" applyNumberFormat="1" applyFont="1" applyFill="1" applyAlignment="1">
      <alignment wrapText="1"/>
    </xf>
    <xf numFmtId="16" fontId="39" fillId="0" borderId="0" xfId="0" applyNumberFormat="1" applyFont="1"/>
    <xf numFmtId="3" fontId="39" fillId="0" borderId="0" xfId="0" applyNumberFormat="1" applyFont="1"/>
    <xf numFmtId="9" fontId="39" fillId="4" borderId="34" xfId="7" applyFont="1" applyFill="1" applyBorder="1"/>
    <xf numFmtId="0" fontId="39" fillId="4" borderId="34" xfId="0" applyFont="1" applyFill="1" applyBorder="1"/>
    <xf numFmtId="41" fontId="39" fillId="4" borderId="34" xfId="5" applyNumberFormat="1" applyFont="1" applyFill="1" applyBorder="1"/>
    <xf numFmtId="41" fontId="39" fillId="4" borderId="34" xfId="0" applyNumberFormat="1" applyFont="1" applyFill="1" applyBorder="1"/>
    <xf numFmtId="41" fontId="39" fillId="4" borderId="39" xfId="5" applyNumberFormat="1" applyFont="1" applyFill="1" applyBorder="1"/>
    <xf numFmtId="164" fontId="39" fillId="0" borderId="40" xfId="5" applyNumberFormat="1" applyFont="1" applyFill="1" applyBorder="1" applyAlignment="1">
      <alignment horizontal="left"/>
    </xf>
    <xf numFmtId="9" fontId="39" fillId="2" borderId="40" xfId="7" applyFont="1" applyFill="1" applyBorder="1" applyAlignment="1">
      <alignment horizontal="right"/>
    </xf>
    <xf numFmtId="164" fontId="39" fillId="2" borderId="40" xfId="5" applyNumberFormat="1" applyFont="1" applyFill="1" applyBorder="1" applyAlignment="1">
      <alignment horizontal="left"/>
    </xf>
    <xf numFmtId="41" fontId="39" fillId="0" borderId="40" xfId="5" applyNumberFormat="1" applyFont="1" applyFill="1" applyBorder="1" applyAlignment="1">
      <alignment horizontal="left"/>
    </xf>
    <xf numFmtId="41" fontId="39" fillId="2" borderId="10" xfId="5" applyNumberFormat="1" applyFont="1" applyFill="1" applyBorder="1" applyAlignment="1">
      <alignment horizontal="left"/>
    </xf>
    <xf numFmtId="3" fontId="43" fillId="0" borderId="0" xfId="0" applyNumberFormat="1" applyFont="1" applyAlignment="1">
      <alignment horizontal="center"/>
    </xf>
    <xf numFmtId="164" fontId="39" fillId="0" borderId="1" xfId="5" applyNumberFormat="1" applyFont="1" applyFill="1" applyBorder="1" applyAlignment="1">
      <alignment horizontal="left"/>
    </xf>
    <xf numFmtId="9" fontId="39" fillId="2" borderId="1" xfId="7" applyFont="1" applyFill="1" applyBorder="1" applyAlignment="1">
      <alignment horizontal="right"/>
    </xf>
    <xf numFmtId="164" fontId="39" fillId="2" borderId="1" xfId="5" applyNumberFormat="1" applyFont="1" applyFill="1" applyBorder="1" applyAlignment="1">
      <alignment horizontal="left"/>
    </xf>
    <xf numFmtId="41" fontId="39" fillId="0" borderId="1" xfId="5" applyNumberFormat="1" applyFont="1" applyFill="1" applyBorder="1" applyAlignment="1">
      <alignment horizontal="left"/>
    </xf>
    <xf numFmtId="41" fontId="39" fillId="2" borderId="11" xfId="5" applyNumberFormat="1" applyFont="1" applyFill="1" applyBorder="1" applyAlignment="1">
      <alignment horizontal="left"/>
    </xf>
    <xf numFmtId="0" fontId="43" fillId="2" borderId="26" xfId="0" applyFont="1" applyFill="1" applyBorder="1" applyAlignment="1">
      <alignment horizontal="center"/>
    </xf>
    <xf numFmtId="0" fontId="39" fillId="0" borderId="5" xfId="0" applyFont="1" applyBorder="1"/>
    <xf numFmtId="0" fontId="43" fillId="10" borderId="41" xfId="0" applyFont="1" applyFill="1" applyBorder="1" applyAlignment="1">
      <alignment horizontal="center" vertical="center"/>
    </xf>
    <xf numFmtId="0" fontId="43" fillId="2" borderId="5" xfId="0" applyFont="1" applyFill="1" applyBorder="1" applyAlignment="1">
      <alignment vertical="center" wrapText="1"/>
    </xf>
    <xf numFmtId="0" fontId="43" fillId="2" borderId="0" xfId="0" applyFont="1" applyFill="1" applyAlignment="1">
      <alignment vertical="center" wrapText="1"/>
    </xf>
    <xf numFmtId="0" fontId="43" fillId="2" borderId="0" xfId="0" applyFont="1" applyFill="1" applyAlignment="1">
      <alignment vertical="center" wrapText="1"/>
    </xf>
    <xf numFmtId="0" fontId="43" fillId="0" borderId="0" xfId="0" applyFont="1" applyAlignment="1">
      <alignment vertical="center" wrapText="1"/>
    </xf>
    <xf numFmtId="0" fontId="43" fillId="2" borderId="26" xfId="0" applyFont="1" applyFill="1" applyBorder="1"/>
    <xf numFmtId="0" fontId="43" fillId="2" borderId="0" xfId="0" applyFont="1" applyFill="1"/>
    <xf numFmtId="16" fontId="43" fillId="2" borderId="0" xfId="0" applyNumberFormat="1" applyFont="1" applyFill="1"/>
    <xf numFmtId="16" fontId="39" fillId="2" borderId="0" xfId="0" applyNumberFormat="1" applyFont="1" applyFill="1"/>
    <xf numFmtId="0" fontId="44" fillId="3" borderId="1" xfId="0" applyFont="1" applyFill="1" applyBorder="1" applyAlignment="1">
      <alignment horizontal="center" vertical="center" wrapText="1"/>
    </xf>
    <xf numFmtId="0" fontId="44" fillId="3" borderId="42" xfId="0" applyFont="1" applyFill="1" applyBorder="1" applyAlignment="1">
      <alignment horizontal="center" vertical="center" wrapText="1"/>
    </xf>
    <xf numFmtId="0" fontId="44" fillId="3" borderId="43" xfId="0" applyFont="1" applyFill="1" applyBorder="1" applyAlignment="1">
      <alignment horizontal="center" vertical="center" wrapText="1"/>
    </xf>
    <xf numFmtId="0" fontId="44" fillId="3" borderId="28" xfId="0" applyFont="1" applyFill="1" applyBorder="1" applyAlignment="1">
      <alignment vertical="center" wrapText="1"/>
    </xf>
    <xf numFmtId="0" fontId="43" fillId="0" borderId="26" xfId="0" applyFont="1" applyBorder="1" applyAlignment="1">
      <alignment horizontal="center"/>
    </xf>
    <xf numFmtId="0" fontId="39" fillId="4" borderId="34" xfId="0" applyFont="1" applyFill="1" applyBorder="1" applyAlignment="1">
      <alignment horizontal="left"/>
    </xf>
    <xf numFmtId="164" fontId="39" fillId="10" borderId="44" xfId="5" applyNumberFormat="1" applyFont="1" applyFill="1" applyBorder="1" applyAlignment="1"/>
    <xf numFmtId="0" fontId="39" fillId="4" borderId="45" xfId="0" applyFont="1" applyFill="1" applyBorder="1" applyAlignment="1">
      <alignment horizontal="center"/>
    </xf>
    <xf numFmtId="0" fontId="39" fillId="4" borderId="44" xfId="0" applyFont="1" applyFill="1" applyBorder="1" applyAlignment="1">
      <alignment horizontal="center"/>
    </xf>
    <xf numFmtId="164" fontId="39" fillId="0" borderId="44" xfId="5" applyNumberFormat="1" applyFont="1" applyFill="1" applyBorder="1" applyAlignment="1"/>
    <xf numFmtId="3" fontId="43" fillId="0" borderId="26" xfId="0" applyNumberFormat="1" applyFont="1" applyBorder="1" applyAlignment="1">
      <alignment horizontal="center"/>
    </xf>
    <xf numFmtId="164" fontId="39" fillId="2" borderId="1" xfId="5" applyNumberFormat="1" applyFont="1" applyFill="1" applyBorder="1" applyAlignment="1">
      <alignment horizontal="left"/>
    </xf>
    <xf numFmtId="164" fontId="39" fillId="0" borderId="32" xfId="5" applyNumberFormat="1" applyFont="1" applyFill="1" applyBorder="1" applyAlignment="1"/>
    <xf numFmtId="0" fontId="43" fillId="2" borderId="46" xfId="0" applyFont="1" applyFill="1" applyBorder="1" applyAlignment="1">
      <alignment horizontal="center"/>
    </xf>
    <xf numFmtId="16" fontId="43" fillId="2" borderId="0" xfId="0" applyNumberFormat="1" applyFont="1" applyFill="1" applyAlignment="1">
      <alignment horizontal="center"/>
    </xf>
    <xf numFmtId="0" fontId="39" fillId="2" borderId="26" xfId="0" applyFont="1" applyFill="1" applyBorder="1"/>
    <xf numFmtId="0" fontId="44" fillId="3" borderId="3" xfId="0" applyFont="1" applyFill="1" applyBorder="1" applyAlignment="1">
      <alignment horizontal="center" vertical="center" wrapText="1"/>
    </xf>
    <xf numFmtId="0" fontId="43" fillId="4" borderId="33" xfId="0" applyFont="1" applyFill="1" applyBorder="1"/>
    <xf numFmtId="41" fontId="39" fillId="4" borderId="34" xfId="0" applyNumberFormat="1" applyFont="1" applyFill="1" applyBorder="1" applyAlignment="1">
      <alignment horizontal="right"/>
    </xf>
    <xf numFmtId="164" fontId="39" fillId="4" borderId="34" xfId="5" applyNumberFormat="1" applyFont="1" applyFill="1" applyBorder="1" applyAlignment="1">
      <alignment horizontal="right"/>
    </xf>
    <xf numFmtId="3" fontId="39" fillId="2" borderId="26" xfId="0" applyNumberFormat="1" applyFont="1" applyFill="1" applyBorder="1"/>
    <xf numFmtId="164" fontId="43" fillId="14" borderId="40" xfId="5" applyNumberFormat="1" applyFont="1" applyFill="1" applyBorder="1" applyAlignment="1">
      <alignment horizontal="left"/>
    </xf>
    <xf numFmtId="164" fontId="39" fillId="14" borderId="40" xfId="5" applyNumberFormat="1" applyFont="1" applyFill="1" applyBorder="1" applyAlignment="1">
      <alignment horizontal="right"/>
    </xf>
    <xf numFmtId="164" fontId="39" fillId="2" borderId="0" xfId="0" applyNumberFormat="1" applyFont="1" applyFill="1"/>
    <xf numFmtId="164" fontId="39" fillId="0" borderId="40" xfId="5" applyNumberFormat="1" applyFont="1" applyFill="1" applyBorder="1" applyAlignment="1">
      <alignment horizontal="right"/>
    </xf>
    <xf numFmtId="164" fontId="39" fillId="0" borderId="1" xfId="5" applyNumberFormat="1" applyFont="1" applyFill="1" applyBorder="1" applyAlignment="1">
      <alignment horizontal="right"/>
    </xf>
    <xf numFmtId="164" fontId="39" fillId="2" borderId="40" xfId="5" applyNumberFormat="1" applyFont="1" applyFill="1" applyBorder="1" applyAlignment="1">
      <alignment horizontal="right"/>
    </xf>
    <xf numFmtId="164" fontId="45" fillId="14" borderId="1" xfId="5" applyNumberFormat="1" applyFont="1" applyFill="1" applyBorder="1" applyAlignment="1">
      <alignment horizontal="right"/>
    </xf>
    <xf numFmtId="164" fontId="43" fillId="14" borderId="1" xfId="5" applyNumberFormat="1" applyFont="1" applyFill="1" applyBorder="1" applyAlignment="1">
      <alignment horizontal="left"/>
    </xf>
    <xf numFmtId="164" fontId="39" fillId="14" borderId="1" xfId="5" applyNumberFormat="1" applyFont="1" applyFill="1" applyBorder="1" applyAlignment="1">
      <alignment horizontal="right"/>
    </xf>
    <xf numFmtId="164" fontId="46" fillId="2" borderId="1" xfId="5" applyNumberFormat="1" applyFont="1" applyFill="1" applyBorder="1" applyAlignment="1">
      <alignment horizontal="right"/>
    </xf>
    <xf numFmtId="164" fontId="39" fillId="2" borderId="1" xfId="5" applyNumberFormat="1" applyFont="1" applyFill="1" applyBorder="1" applyAlignment="1">
      <alignment horizontal="right"/>
    </xf>
    <xf numFmtId="0" fontId="43" fillId="2" borderId="47" xfId="0" applyFont="1" applyFill="1" applyBorder="1" applyAlignment="1">
      <alignment horizontal="center"/>
    </xf>
    <xf numFmtId="0" fontId="39" fillId="10" borderId="31" xfId="0" applyFont="1" applyFill="1" applyBorder="1" applyAlignment="1">
      <alignment horizontal="center" vertical="center"/>
    </xf>
    <xf numFmtId="0" fontId="39" fillId="10" borderId="38" xfId="0" applyFont="1" applyFill="1" applyBorder="1" applyAlignment="1">
      <alignment horizontal="center" vertical="center"/>
    </xf>
    <xf numFmtId="0" fontId="39" fillId="10" borderId="32" xfId="0" applyFont="1" applyFill="1" applyBorder="1" applyAlignment="1">
      <alignment horizontal="center" vertical="center"/>
    </xf>
    <xf numFmtId="0" fontId="43" fillId="0" borderId="48" xfId="0" applyFont="1" applyBorder="1" applyAlignment="1">
      <alignment horizontal="left" vertical="center"/>
    </xf>
    <xf numFmtId="0" fontId="43" fillId="0" borderId="43" xfId="0" applyFont="1" applyBorder="1" applyAlignment="1">
      <alignment horizontal="left" vertical="center"/>
    </xf>
    <xf numFmtId="16" fontId="43" fillId="2" borderId="26" xfId="0" applyNumberFormat="1" applyFont="1" applyFill="1" applyBorder="1" applyAlignment="1">
      <alignment horizontal="center"/>
    </xf>
    <xf numFmtId="0" fontId="39" fillId="4" borderId="3" xfId="0" applyFont="1" applyFill="1" applyBorder="1"/>
    <xf numFmtId="41" fontId="39" fillId="12" borderId="1" xfId="5" applyNumberFormat="1" applyFont="1" applyFill="1" applyBorder="1"/>
    <xf numFmtId="41" fontId="39" fillId="12" borderId="1" xfId="0" applyNumberFormat="1" applyFont="1" applyFill="1" applyBorder="1" applyAlignment="1">
      <alignment horizontal="right" vertical="top"/>
    </xf>
    <xf numFmtId="41" fontId="39" fillId="12" borderId="1" xfId="5" applyNumberFormat="1" applyFont="1" applyFill="1" applyBorder="1" applyAlignment="1">
      <alignment horizontal="right" vertical="top"/>
    </xf>
    <xf numFmtId="41" fontId="43" fillId="2" borderId="0" xfId="0" applyNumberFormat="1" applyFont="1" applyFill="1" applyAlignment="1">
      <alignment horizontal="center"/>
    </xf>
    <xf numFmtId="4" fontId="43" fillId="2" borderId="0" xfId="0" applyNumberFormat="1" applyFont="1" applyFill="1" applyAlignment="1">
      <alignment horizontal="center"/>
    </xf>
    <xf numFmtId="4" fontId="43" fillId="2" borderId="26" xfId="0" applyNumberFormat="1" applyFont="1" applyFill="1" applyBorder="1" applyAlignment="1">
      <alignment horizontal="center"/>
    </xf>
    <xf numFmtId="4" fontId="43" fillId="0" borderId="0" xfId="0" applyNumberFormat="1" applyFont="1" applyAlignment="1">
      <alignment horizontal="center"/>
    </xf>
    <xf numFmtId="4" fontId="39" fillId="0" borderId="0" xfId="0" applyNumberFormat="1" applyFont="1"/>
    <xf numFmtId="164" fontId="39" fillId="2" borderId="2" xfId="5" applyNumberFormat="1" applyFont="1" applyFill="1" applyBorder="1" applyAlignment="1">
      <alignment horizontal="right"/>
    </xf>
    <xf numFmtId="41" fontId="39" fillId="0" borderId="1" xfId="5" applyNumberFormat="1" applyFont="1" applyFill="1" applyBorder="1" applyAlignment="1">
      <alignment horizontal="right" vertical="top"/>
    </xf>
    <xf numFmtId="164" fontId="39" fillId="2" borderId="3" xfId="5" applyNumberFormat="1" applyFont="1" applyFill="1" applyBorder="1" applyAlignment="1">
      <alignment horizontal="right"/>
    </xf>
    <xf numFmtId="4" fontId="43" fillId="0" borderId="0" xfId="0" applyNumberFormat="1" applyFont="1"/>
    <xf numFmtId="0" fontId="43" fillId="0" borderId="0" xfId="0" applyFont="1"/>
    <xf numFmtId="0" fontId="39" fillId="10" borderId="37" xfId="0" applyFont="1" applyFill="1" applyBorder="1" applyAlignment="1">
      <alignment horizontal="center" vertical="center"/>
    </xf>
    <xf numFmtId="0" fontId="39" fillId="10" borderId="41" xfId="0" applyFont="1" applyFill="1" applyBorder="1" applyAlignment="1">
      <alignment horizontal="center" vertical="center"/>
    </xf>
    <xf numFmtId="168" fontId="39" fillId="12" borderId="1" xfId="5" applyNumberFormat="1" applyFont="1" applyFill="1" applyBorder="1"/>
    <xf numFmtId="168" fontId="39" fillId="12" borderId="1" xfId="0" applyNumberFormat="1" applyFont="1" applyFill="1" applyBorder="1" applyAlignment="1">
      <alignment horizontal="right" vertical="top"/>
    </xf>
    <xf numFmtId="168" fontId="39" fillId="12" borderId="1" xfId="5" applyNumberFormat="1" applyFont="1" applyFill="1" applyBorder="1" applyAlignment="1">
      <alignment horizontal="right" vertical="top"/>
    </xf>
    <xf numFmtId="168" fontId="39" fillId="0" borderId="1" xfId="5" applyNumberFormat="1" applyFont="1" applyFill="1" applyBorder="1" applyAlignment="1">
      <alignment horizontal="left"/>
    </xf>
    <xf numFmtId="168" fontId="39" fillId="0" borderId="1" xfId="5" applyNumberFormat="1" applyFont="1" applyFill="1" applyBorder="1" applyAlignment="1">
      <alignment horizontal="right" vertical="top"/>
    </xf>
    <xf numFmtId="0" fontId="43" fillId="2" borderId="5" xfId="0" applyFont="1" applyFill="1" applyBorder="1" applyAlignment="1">
      <alignment horizontal="left" vertical="center"/>
    </xf>
    <xf numFmtId="4" fontId="39" fillId="0" borderId="0" xfId="0" applyNumberFormat="1" applyFont="1" applyAlignment="1">
      <alignment horizontal="center" wrapText="1"/>
    </xf>
    <xf numFmtId="0" fontId="39" fillId="0" borderId="0" xfId="0" applyFont="1" applyAlignment="1">
      <alignment horizontal="center" wrapText="1"/>
    </xf>
    <xf numFmtId="4" fontId="39" fillId="2" borderId="26" xfId="0" applyNumberFormat="1" applyFont="1" applyFill="1" applyBorder="1"/>
    <xf numFmtId="4" fontId="39" fillId="2" borderId="0" xfId="0" applyNumberFormat="1" applyFont="1" applyFill="1"/>
    <xf numFmtId="16" fontId="39" fillId="0" borderId="26" xfId="0" applyNumberFormat="1" applyFont="1" applyBorder="1"/>
    <xf numFmtId="168" fontId="39" fillId="2" borderId="0" xfId="5" applyNumberFormat="1" applyFont="1" applyFill="1" applyBorder="1" applyAlignment="1">
      <alignment horizontal="left"/>
    </xf>
    <xf numFmtId="0" fontId="39" fillId="0" borderId="26" xfId="0" applyFont="1" applyBorder="1"/>
    <xf numFmtId="16" fontId="0" fillId="0" borderId="0" xfId="0" applyNumberFormat="1"/>
    <xf numFmtId="41" fontId="39" fillId="2" borderId="0" xfId="5" applyNumberFormat="1" applyFont="1" applyFill="1" applyBorder="1" applyAlignment="1">
      <alignment horizontal="right"/>
    </xf>
    <xf numFmtId="171" fontId="39" fillId="2" borderId="0" xfId="5" applyNumberFormat="1" applyFont="1" applyFill="1" applyBorder="1" applyAlignment="1">
      <alignment horizontal="left"/>
    </xf>
    <xf numFmtId="164" fontId="43" fillId="0" borderId="0" xfId="5" applyNumberFormat="1" applyFont="1" applyFill="1" applyBorder="1" applyAlignment="1">
      <alignment horizontal="left"/>
    </xf>
    <xf numFmtId="0" fontId="44" fillId="3" borderId="4" xfId="0" applyFont="1" applyFill="1" applyBorder="1" applyAlignment="1">
      <alignment horizontal="center" vertical="center" wrapText="1"/>
    </xf>
    <xf numFmtId="164" fontId="39" fillId="2" borderId="4" xfId="5" applyNumberFormat="1" applyFont="1" applyFill="1" applyBorder="1" applyAlignment="1">
      <alignment vertical="center"/>
    </xf>
    <xf numFmtId="164" fontId="39" fillId="2" borderId="1" xfId="5" applyNumberFormat="1" applyFont="1" applyFill="1" applyBorder="1" applyAlignment="1">
      <alignment vertical="center"/>
    </xf>
    <xf numFmtId="164" fontId="39" fillId="2" borderId="0" xfId="5" applyNumberFormat="1" applyFont="1" applyFill="1" applyBorder="1" applyAlignment="1">
      <alignment horizontal="center" vertical="center"/>
    </xf>
    <xf numFmtId="41" fontId="39" fillId="2" borderId="0" xfId="5" applyNumberFormat="1" applyFont="1" applyFill="1" applyBorder="1" applyAlignment="1">
      <alignment horizontal="left"/>
    </xf>
    <xf numFmtId="164" fontId="39" fillId="2" borderId="4" xfId="5" applyNumberFormat="1" applyFont="1" applyFill="1" applyBorder="1" applyAlignment="1">
      <alignment horizontal="left" vertical="center"/>
    </xf>
    <xf numFmtId="41" fontId="39" fillId="4" borderId="1" xfId="5" applyNumberFormat="1" applyFont="1" applyFill="1" applyBorder="1" applyAlignment="1">
      <alignment horizontal="left"/>
    </xf>
    <xf numFmtId="164" fontId="39" fillId="2" borderId="40" xfId="5" applyNumberFormat="1" applyFont="1" applyFill="1" applyBorder="1" applyAlignment="1">
      <alignment horizontal="left" vertical="center"/>
    </xf>
    <xf numFmtId="0" fontId="39" fillId="10" borderId="49" xfId="0" applyFont="1" applyFill="1" applyBorder="1" applyAlignment="1">
      <alignment horizontal="center" vertical="center"/>
    </xf>
    <xf numFmtId="0" fontId="39" fillId="10" borderId="50" xfId="0" applyFont="1" applyFill="1" applyBorder="1" applyAlignment="1">
      <alignment horizontal="center" vertical="center"/>
    </xf>
    <xf numFmtId="4" fontId="0" fillId="0" borderId="0" xfId="0" applyNumberFormat="1"/>
    <xf numFmtId="0" fontId="43" fillId="0" borderId="0" xfId="0" applyFont="1" applyAlignment="1">
      <alignment horizontal="left" vertical="center"/>
    </xf>
    <xf numFmtId="0" fontId="44" fillId="3" borderId="8" xfId="0" applyFont="1" applyFill="1" applyBorder="1" applyAlignment="1">
      <alignment horizontal="center" vertical="center" wrapText="1"/>
    </xf>
    <xf numFmtId="0" fontId="44" fillId="3" borderId="30" xfId="0" applyFont="1" applyFill="1" applyBorder="1" applyAlignment="1">
      <alignment horizontal="center" vertical="center" wrapText="1"/>
    </xf>
    <xf numFmtId="16" fontId="44" fillId="3" borderId="9" xfId="0" applyNumberFormat="1" applyFont="1" applyFill="1" applyBorder="1" applyAlignment="1">
      <alignment horizontal="center" vertical="center" wrapText="1"/>
    </xf>
    <xf numFmtId="164" fontId="43" fillId="10" borderId="33" xfId="5" applyNumberFormat="1" applyFont="1" applyFill="1" applyBorder="1" applyAlignment="1">
      <alignment horizontal="left"/>
    </xf>
    <xf numFmtId="164" fontId="43" fillId="10" borderId="34" xfId="5" applyNumberFormat="1" applyFont="1" applyFill="1" applyBorder="1" applyAlignment="1">
      <alignment horizontal="left"/>
    </xf>
    <xf numFmtId="164" fontId="43" fillId="10" borderId="39" xfId="5" applyNumberFormat="1" applyFont="1" applyFill="1" applyBorder="1" applyAlignment="1">
      <alignment horizontal="left"/>
    </xf>
    <xf numFmtId="164" fontId="39" fillId="0" borderId="2" xfId="5" applyNumberFormat="1" applyFont="1" applyFill="1" applyBorder="1" applyAlignment="1">
      <alignment horizontal="left"/>
    </xf>
    <xf numFmtId="164" fontId="39" fillId="0" borderId="51" xfId="5" applyNumberFormat="1" applyFont="1" applyFill="1" applyBorder="1" applyAlignment="1">
      <alignment horizontal="left"/>
    </xf>
    <xf numFmtId="164" fontId="39" fillId="0" borderId="3" xfId="5" applyNumberFormat="1" applyFont="1" applyFill="1" applyBorder="1" applyAlignment="1">
      <alignment horizontal="left"/>
    </xf>
    <xf numFmtId="164" fontId="39" fillId="0" borderId="11" xfId="5" applyNumberFormat="1" applyFont="1" applyFill="1" applyBorder="1" applyAlignment="1">
      <alignment horizontal="left"/>
    </xf>
    <xf numFmtId="0" fontId="39" fillId="0" borderId="3" xfId="0" applyFont="1" applyBorder="1" applyAlignment="1">
      <alignment horizontal="left"/>
    </xf>
    <xf numFmtId="0" fontId="39" fillId="0" borderId="1" xfId="0" applyFont="1" applyBorder="1"/>
    <xf numFmtId="0" fontId="39" fillId="0" borderId="11" xfId="0" applyFont="1" applyBorder="1"/>
    <xf numFmtId="0" fontId="39" fillId="0" borderId="52" xfId="0" applyFont="1" applyBorder="1" applyAlignment="1">
      <alignment horizontal="left"/>
    </xf>
    <xf numFmtId="0" fontId="39" fillId="0" borderId="19" xfId="0" applyFont="1" applyBorder="1"/>
    <xf numFmtId="0" fontId="39" fillId="0" borderId="14" xfId="0" applyFont="1" applyBorder="1"/>
    <xf numFmtId="0" fontId="29" fillId="0" borderId="0" xfId="0" applyFont="1"/>
    <xf numFmtId="0" fontId="47" fillId="10" borderId="1" xfId="0" applyFont="1" applyFill="1" applyBorder="1" applyAlignment="1">
      <alignment horizontal="center" vertical="center"/>
    </xf>
    <xf numFmtId="0" fontId="20" fillId="15" borderId="31" xfId="0" applyFont="1" applyFill="1" applyBorder="1"/>
    <xf numFmtId="0" fontId="20" fillId="15" borderId="38" xfId="0" applyFont="1" applyFill="1" applyBorder="1"/>
    <xf numFmtId="0" fontId="20" fillId="15" borderId="32" xfId="0" applyFont="1" applyFill="1" applyBorder="1"/>
    <xf numFmtId="0" fontId="20" fillId="16" borderId="38" xfId="0" applyFont="1" applyFill="1" applyBorder="1"/>
    <xf numFmtId="0" fontId="20" fillId="16" borderId="32" xfId="0" applyFont="1" applyFill="1" applyBorder="1"/>
    <xf numFmtId="0" fontId="20" fillId="17" borderId="38" xfId="0" applyFont="1" applyFill="1" applyBorder="1"/>
    <xf numFmtId="0" fontId="20" fillId="17" borderId="32" xfId="0" applyFont="1" applyFill="1" applyBorder="1"/>
    <xf numFmtId="0" fontId="20" fillId="15" borderId="42" xfId="0" applyFont="1" applyFill="1" applyBorder="1" applyAlignment="1">
      <alignment horizontal="center"/>
    </xf>
    <xf numFmtId="0" fontId="20" fillId="15" borderId="28" xfId="0" applyFont="1" applyFill="1" applyBorder="1" applyAlignment="1">
      <alignment horizontal="center"/>
    </xf>
    <xf numFmtId="0" fontId="20" fillId="16" borderId="42" xfId="0" applyFont="1" applyFill="1" applyBorder="1" applyAlignment="1">
      <alignment horizontal="center"/>
    </xf>
    <xf numFmtId="0" fontId="20" fillId="16" borderId="28" xfId="0" applyFont="1" applyFill="1" applyBorder="1" applyAlignment="1">
      <alignment horizontal="center"/>
    </xf>
    <xf numFmtId="0" fontId="20" fillId="17" borderId="42" xfId="0" applyFont="1" applyFill="1" applyBorder="1" applyAlignment="1">
      <alignment horizontal="center"/>
    </xf>
    <xf numFmtId="0" fontId="20" fillId="17" borderId="28" xfId="0" applyFont="1" applyFill="1" applyBorder="1" applyAlignment="1">
      <alignment horizontal="center"/>
    </xf>
    <xf numFmtId="0" fontId="20" fillId="15" borderId="1" xfId="0" applyFont="1" applyFill="1" applyBorder="1" applyAlignment="1">
      <alignment horizontal="center"/>
    </xf>
    <xf numFmtId="0" fontId="20" fillId="16" borderId="1" xfId="0" applyFont="1" applyFill="1" applyBorder="1" applyAlignment="1">
      <alignment horizontal="center"/>
    </xf>
    <xf numFmtId="0" fontId="20" fillId="17" borderId="1" xfId="0" applyFont="1" applyFill="1" applyBorder="1" applyAlignment="1">
      <alignment horizontal="center"/>
    </xf>
    <xf numFmtId="0" fontId="20" fillId="0" borderId="1" xfId="0" applyFont="1" applyBorder="1"/>
    <xf numFmtId="171" fontId="48" fillId="2" borderId="1" xfId="5" applyNumberFormat="1" applyFont="1" applyFill="1" applyBorder="1" applyAlignment="1">
      <alignment horizontal="left"/>
    </xf>
    <xf numFmtId="0" fontId="47" fillId="4" borderId="40" xfId="0" applyFont="1" applyFill="1" applyBorder="1"/>
    <xf numFmtId="171" fontId="48" fillId="2" borderId="40" xfId="5" applyNumberFormat="1" applyFont="1" applyFill="1" applyBorder="1" applyAlignment="1">
      <alignment horizontal="left"/>
    </xf>
    <xf numFmtId="0" fontId="47" fillId="4" borderId="1" xfId="0" applyFont="1" applyFill="1" applyBorder="1" applyAlignment="1">
      <alignment horizontal="center" vertical="center"/>
    </xf>
    <xf numFmtId="0" fontId="47" fillId="4" borderId="0" xfId="0" applyFont="1" applyFill="1"/>
    <xf numFmtId="0" fontId="20" fillId="4" borderId="0" xfId="0" applyFont="1" applyFill="1"/>
    <xf numFmtId="164" fontId="48" fillId="2" borderId="1" xfId="5" applyNumberFormat="1" applyFont="1" applyFill="1" applyBorder="1" applyAlignment="1">
      <alignment horizontal="left"/>
    </xf>
    <xf numFmtId="164" fontId="48" fillId="2" borderId="19" xfId="5" applyNumberFormat="1" applyFont="1" applyFill="1" applyBorder="1" applyAlignment="1">
      <alignment horizontal="left"/>
    </xf>
    <xf numFmtId="164" fontId="48" fillId="2" borderId="40" xfId="5" applyNumberFormat="1" applyFont="1" applyFill="1" applyBorder="1" applyAlignment="1">
      <alignment horizontal="left"/>
    </xf>
    <xf numFmtId="0" fontId="49" fillId="0" borderId="0" xfId="0" applyFont="1" applyAlignment="1">
      <alignment wrapText="1"/>
    </xf>
    <xf numFmtId="0" fontId="29" fillId="0" borderId="0" xfId="0" applyFont="1" applyAlignment="1">
      <alignment wrapText="1"/>
    </xf>
    <xf numFmtId="0" fontId="24" fillId="3" borderId="8" xfId="0" applyFont="1" applyFill="1" applyBorder="1" applyAlignment="1">
      <alignment horizontal="center" vertical="center" wrapText="1"/>
    </xf>
    <xf numFmtId="172" fontId="24" fillId="3" borderId="9" xfId="0" applyNumberFormat="1" applyFont="1" applyFill="1" applyBorder="1" applyAlignment="1">
      <alignment horizontal="center" vertical="center" wrapText="1"/>
    </xf>
    <xf numFmtId="164" fontId="29" fillId="14" borderId="3" xfId="5" applyNumberFormat="1" applyFont="1" applyFill="1" applyBorder="1" applyAlignment="1">
      <alignment horizontal="left"/>
    </xf>
    <xf numFmtId="3" fontId="4" fillId="2" borderId="11" xfId="5" applyNumberFormat="1" applyFont="1" applyFill="1" applyBorder="1" applyAlignment="1">
      <alignment horizontal="right"/>
    </xf>
    <xf numFmtId="164" fontId="29" fillId="14" borderId="52" xfId="5" applyNumberFormat="1" applyFont="1" applyFill="1" applyBorder="1" applyAlignment="1">
      <alignment horizontal="left"/>
    </xf>
    <xf numFmtId="3" fontId="4" fillId="2" borderId="14" xfId="5" applyNumberFormat="1" applyFont="1" applyFill="1" applyBorder="1" applyAlignment="1">
      <alignment horizontal="right"/>
    </xf>
    <xf numFmtId="164" fontId="29" fillId="14" borderId="12" xfId="5" applyNumberFormat="1" applyFont="1" applyFill="1" applyBorder="1" applyAlignment="1">
      <alignment horizontal="left"/>
    </xf>
    <xf numFmtId="3" fontId="4" fillId="2" borderId="27" xfId="5" applyNumberFormat="1" applyFont="1" applyFill="1" applyBorder="1" applyAlignment="1">
      <alignment horizontal="right"/>
    </xf>
    <xf numFmtId="3" fontId="4" fillId="2" borderId="0" xfId="5" applyNumberFormat="1" applyFont="1" applyFill="1" applyBorder="1" applyAlignment="1">
      <alignment horizontal="right"/>
    </xf>
    <xf numFmtId="41" fontId="4" fillId="2" borderId="11" xfId="5" applyNumberFormat="1" applyFont="1" applyFill="1" applyBorder="1" applyAlignment="1">
      <alignment horizontal="right"/>
    </xf>
    <xf numFmtId="41" fontId="4" fillId="2" borderId="14" xfId="5" applyNumberFormat="1" applyFont="1" applyFill="1" applyBorder="1" applyAlignment="1">
      <alignment horizontal="right"/>
    </xf>
    <xf numFmtId="172" fontId="24" fillId="3" borderId="30" xfId="0" applyNumberFormat="1" applyFont="1" applyFill="1" applyBorder="1" applyAlignment="1">
      <alignment horizontal="center" vertical="center" wrapText="1"/>
    </xf>
    <xf numFmtId="41" fontId="4" fillId="18" borderId="1" xfId="5" applyNumberFormat="1" applyFont="1" applyFill="1" applyBorder="1" applyAlignment="1">
      <alignment horizontal="right"/>
    </xf>
    <xf numFmtId="41" fontId="4" fillId="2" borderId="1" xfId="5" applyNumberFormat="1" applyFont="1" applyFill="1" applyBorder="1" applyAlignment="1">
      <alignment horizontal="right"/>
    </xf>
    <xf numFmtId="41" fontId="4" fillId="2" borderId="19" xfId="5" applyNumberFormat="1" applyFont="1" applyFill="1" applyBorder="1" applyAlignment="1">
      <alignment horizontal="right"/>
    </xf>
    <xf numFmtId="164" fontId="29" fillId="0" borderId="0" xfId="5" applyNumberFormat="1" applyFont="1" applyFill="1" applyBorder="1" applyAlignment="1">
      <alignment horizontal="left"/>
    </xf>
    <xf numFmtId="41" fontId="4" fillId="2" borderId="0" xfId="5" applyNumberFormat="1" applyFont="1" applyFill="1" applyBorder="1" applyAlignment="1">
      <alignment horizontal="right"/>
    </xf>
    <xf numFmtId="0" fontId="4" fillId="19" borderId="27" xfId="0" applyFont="1" applyFill="1" applyBorder="1" applyAlignment="1">
      <alignment horizontal="left" vertical="top" wrapText="1"/>
    </xf>
  </cellXfs>
  <cellStyles count="8">
    <cellStyle name="Comma" xfId="5" builtinId="3"/>
    <cellStyle name="Currency" xfId="6" builtinId="4"/>
    <cellStyle name="Normal" xfId="0" builtinId="0"/>
    <cellStyle name="Normal 2" xfId="3" xr:uid="{00000000-0005-0000-0000-000002000000}"/>
    <cellStyle name="Normal 2 2" xfId="4" xr:uid="{A4A51A68-C48F-49A0-AF6C-5F5C7DBA2DBD}"/>
    <cellStyle name="Normal 5" xfId="1" xr:uid="{00000000-0005-0000-0000-000003000000}"/>
    <cellStyle name="Normal_FLQuickRefGuide_4.27.09" xfId="2" xr:uid="{00000000-0005-0000-0000-000004000000}"/>
    <cellStyle name="Percent" xfId="7"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65" formatCode="00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F6C8E3-16A1-420B-8825-5A3AF9E0270F}" name="Table_Facility_List_Staging_8_26_2013.accdb_11432" displayName="Table_Facility_List_Staging_8_26_2013.accdb_11432" ref="A7:AB141" headerRowDxfId="32" dataDxfId="30" totalsRowDxfId="28" headerRowBorderDxfId="31" tableBorderDxfId="29">
  <autoFilter ref="A7:AB141" xr:uid="{61BD7780-12DE-4870-B406-61B4C7C077E2}"/>
  <sortState xmlns:xlrd2="http://schemas.microsoft.com/office/spreadsheetml/2017/richdata2" ref="A8:AB141">
    <sortCondition ref="A7:A141"/>
  </sortState>
  <tableColumns count="28">
    <tableColumn id="2" xr3:uid="{E8DCC471-D887-4ABE-89CA-AA5944DC0E9D}" name="Name" dataDxfId="27"/>
    <tableColumn id="3" xr3:uid="{AABF625B-E206-4339-8795-6C5F2138CA10}" name="Address" dataDxfId="26"/>
    <tableColumn id="4" xr3:uid="{D501CB5C-124B-4243-8ABD-A2B9D022427A}" name="City" dataDxfId="25"/>
    <tableColumn id="6" xr3:uid="{CD5C2976-D19C-4CE1-9AED-CC924026CB80}" name="State" dataDxfId="24"/>
    <tableColumn id="7" xr3:uid="{BA863883-0CA0-40E0-B5E9-04C8C709CFFD}" name="Zip" dataDxfId="23"/>
    <tableColumn id="9" xr3:uid="{70E30CB7-2147-4A1A-91F7-2B725ADC5599}" name="AOR" dataDxfId="22"/>
    <tableColumn id="12" xr3:uid="{094A3392-BB10-4ADC-AABC-5A0C51C0BCD0}" name="Type Detailed" dataDxfId="21"/>
    <tableColumn id="81" xr3:uid="{2F10BE52-E27F-4348-A6E9-688390C7B325}" name="Male/Female" dataDxfId="20"/>
    <tableColumn id="43" xr3:uid="{4520085B-9047-4FFB-A3A3-C289F745FDF9}" name="FY25 ALOS" dataDxfId="19"/>
    <tableColumn id="67" xr3:uid="{A2754128-062F-44A5-ACA2-13B250B94429}" name="Level A" dataDxfId="18"/>
    <tableColumn id="68" xr3:uid="{764BD898-5094-4A24-B2E7-334A7ABE3310}" name="Level B" dataDxfId="17"/>
    <tableColumn id="69" xr3:uid="{A54E2A1B-1B10-48BE-9C2E-BB4DAD3A547D}" name="Level C" dataDxfId="16"/>
    <tableColumn id="70" xr3:uid="{74017EC3-5B42-4EE1-AD09-62DDDA3D4A6D}" name="Level D" dataDxfId="15"/>
    <tableColumn id="71" xr3:uid="{EDE4B8E2-1452-484C-9F5D-8D37778D0ABD}" name="Male Crim" dataDxfId="14"/>
    <tableColumn id="72" xr3:uid="{0DBEEC96-DD1E-4C6E-BADC-B465DD2950E6}" name="Male Non-Crim" dataDxfId="13"/>
    <tableColumn id="73" xr3:uid="{FFA6D887-0525-492E-B18A-E778D59EB3B2}" name="Female Crim" dataDxfId="12"/>
    <tableColumn id="74" xr3:uid="{754683C5-8F5A-4007-84F1-F47F8C78D3A6}" name="Female Non-Crim" dataDxfId="11"/>
    <tableColumn id="75" xr3:uid="{A999C331-2FA4-41CB-BC73-CF180E06BF24}" name="ICE Threat Level 1" dataDxfId="10"/>
    <tableColumn id="76" xr3:uid="{B400CB7B-52AB-42B1-B036-C1D23A47398F}" name="ICE Threat Level 2" dataDxfId="9"/>
    <tableColumn id="77" xr3:uid="{A60A6554-7420-4ECE-A4D4-59C6910FCDC7}" name="ICE Threat Level 3" dataDxfId="8"/>
    <tableColumn id="78" xr3:uid="{E776D138-9D06-47A6-8F96-9D4594E4D2F4}" name="No ICE Threat Level" dataDxfId="7"/>
    <tableColumn id="79" xr3:uid="{95DE5A83-BB63-4D44-A5E7-105B31629323}" name="Mandatory" dataDxfId="6"/>
    <tableColumn id="86" xr3:uid="{2B6F8FDC-FC79-49D0-80EB-9EB1D62077C7}" name="Guaranteed Minimum" dataDxfId="5"/>
    <tableColumn id="124" xr3:uid="{88C5DC13-A1EA-4A43-A552-9A13BB6FAC39}" name="Last Inspection Type" dataDxfId="4"/>
    <tableColumn id="10" xr3:uid="{0DB8EC2A-84F1-4D5F-994E-DAA767E60732}" name="Last Inspection End Date" dataDxfId="3"/>
    <tableColumn id="5" xr3:uid="{A50C9051-3EC4-4463-B533-0300EB75CC8E}" name="Pending FY25 Inspection" dataDxfId="2"/>
    <tableColumn id="1" xr3:uid="{CA17795D-AF6A-46CD-8003-821FA354C67F}" name="Last Inspection Standard" dataDxfId="1"/>
    <tableColumn id="8" xr3:uid="{5007A6BF-8319-45F8-B4C3-7A405CB08C5A}"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5" t="s">
        <v>0</v>
      </c>
    </row>
    <row r="2" spans="1:1" ht="51.75" customHeight="1" x14ac:dyDescent="0.35">
      <c r="A2" s="4" t="s">
        <v>1</v>
      </c>
    </row>
    <row r="3" spans="1:1" ht="76.400000000000006" customHeight="1" x14ac:dyDescent="0.35">
      <c r="A3" s="4" t="s">
        <v>2</v>
      </c>
    </row>
    <row r="4" spans="1:1" ht="22.5" customHeight="1" x14ac:dyDescent="0.35">
      <c r="A4" s="4" t="s">
        <v>3</v>
      </c>
    </row>
    <row r="5" spans="1:1" ht="36.75" customHeight="1" x14ac:dyDescent="0.35">
      <c r="A5" s="4" t="s">
        <v>4</v>
      </c>
    </row>
    <row r="6" spans="1:1"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F456E-4DA1-4AE4-A12A-5541A17553E4}">
  <sheetPr codeName="Sheet2">
    <tabColor theme="0"/>
  </sheetPr>
  <dimension ref="A1:BC168"/>
  <sheetViews>
    <sheetView showGridLines="0" topLeftCell="A4" zoomScale="98" zoomScaleNormal="98" zoomScalePageLayoutView="110" workbookViewId="0">
      <selection activeCell="E31" sqref="E31"/>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97" customWidth="1"/>
    <col min="7" max="7" width="15.81640625" style="96" customWidth="1"/>
    <col min="8" max="8" width="19.54296875" customWidth="1"/>
    <col min="9" max="9" width="15" customWidth="1"/>
    <col min="12" max="12" width="8.7265625" style="3"/>
  </cols>
  <sheetData>
    <row r="1" spans="1:55" ht="38.5" customHeight="1" x14ac:dyDescent="0.35">
      <c r="A1" s="156" t="s">
        <v>525</v>
      </c>
      <c r="B1" s="156"/>
      <c r="C1" s="156"/>
      <c r="D1" s="156"/>
      <c r="E1" s="156"/>
      <c r="F1" s="156"/>
      <c r="G1" s="156"/>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57" t="s">
        <v>1</v>
      </c>
      <c r="B2" s="157"/>
      <c r="C2" s="157"/>
      <c r="D2" s="157"/>
      <c r="E2" s="157"/>
      <c r="F2" s="157"/>
      <c r="G2" s="157"/>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57"/>
      <c r="B3" s="157"/>
      <c r="C3" s="157"/>
      <c r="D3" s="157"/>
      <c r="E3" s="157"/>
      <c r="F3" s="157"/>
      <c r="G3" s="157"/>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58" t="s">
        <v>799</v>
      </c>
      <c r="B4" s="158"/>
      <c r="C4" s="158"/>
      <c r="D4" s="158"/>
      <c r="E4" s="158"/>
      <c r="F4" s="158"/>
      <c r="G4" s="158"/>
      <c r="H4" s="152"/>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53"/>
      <c r="B5" s="153"/>
      <c r="C5" s="153"/>
      <c r="D5" s="153"/>
      <c r="E5" s="153"/>
      <c r="F5" s="153"/>
      <c r="G5" s="153"/>
      <c r="H5" s="152"/>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21"/>
      <c r="B6" s="121"/>
      <c r="C6" s="121"/>
      <c r="D6" s="3"/>
      <c r="E6" s="3"/>
      <c r="F6" s="110"/>
      <c r="G6" s="111"/>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54" t="s">
        <v>798</v>
      </c>
      <c r="B7" s="154"/>
      <c r="C7" s="154"/>
      <c r="D7" s="146"/>
      <c r="E7" s="3"/>
      <c r="F7" s="110"/>
      <c r="G7" s="111"/>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43" t="s">
        <v>797</v>
      </c>
      <c r="B8" s="143" t="s">
        <v>775</v>
      </c>
      <c r="C8" s="143" t="s">
        <v>796</v>
      </c>
      <c r="D8" s="3"/>
      <c r="E8" s="159" t="s">
        <v>795</v>
      </c>
      <c r="F8" s="159"/>
      <c r="G8" s="159"/>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32" t="s">
        <v>745</v>
      </c>
      <c r="B9" s="135">
        <v>159959</v>
      </c>
      <c r="C9" s="147">
        <v>153560.64000019434</v>
      </c>
      <c r="D9" s="3"/>
      <c r="E9" s="142" t="s">
        <v>788</v>
      </c>
      <c r="F9" s="151" t="s">
        <v>775</v>
      </c>
      <c r="G9" s="150" t="s">
        <v>787</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32" t="s">
        <v>743</v>
      </c>
      <c r="B10" s="139">
        <v>17689</v>
      </c>
      <c r="C10" s="145">
        <v>48467.859999996763</v>
      </c>
      <c r="D10" s="3"/>
      <c r="E10" s="15" t="s">
        <v>785</v>
      </c>
      <c r="F10" s="137">
        <v>29460</v>
      </c>
      <c r="G10" s="136">
        <v>0.98599999999999999</v>
      </c>
      <c r="H10" s="3"/>
      <c r="I10" s="124"/>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32" t="s">
        <v>742</v>
      </c>
      <c r="B11" s="135">
        <v>4634</v>
      </c>
      <c r="C11" s="147">
        <v>20853</v>
      </c>
      <c r="D11" s="3"/>
      <c r="E11" s="15" t="s">
        <v>783</v>
      </c>
      <c r="F11" s="149">
        <v>417</v>
      </c>
      <c r="G11" s="148">
        <v>1.4E-2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32" t="s">
        <v>747</v>
      </c>
      <c r="B12" s="135">
        <v>1554</v>
      </c>
      <c r="C12" s="147">
        <v>279.72000000000804</v>
      </c>
      <c r="D12" s="3"/>
      <c r="E12" s="130" t="s">
        <v>773</v>
      </c>
      <c r="F12" s="134">
        <v>29877</v>
      </c>
      <c r="G12" s="133">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32" t="s">
        <v>744</v>
      </c>
      <c r="B13" s="135">
        <v>42</v>
      </c>
      <c r="C13" s="147">
        <v>155.39999999999998</v>
      </c>
      <c r="D13" s="146"/>
      <c r="E13" s="127" t="s">
        <v>794</v>
      </c>
      <c r="F13" s="127"/>
      <c r="G13" s="127"/>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32" t="s">
        <v>757</v>
      </c>
      <c r="B14" s="139">
        <v>6</v>
      </c>
      <c r="C14" s="145">
        <v>0</v>
      </c>
      <c r="D14" s="3"/>
      <c r="E14" s="160" t="s">
        <v>779</v>
      </c>
      <c r="F14" s="160"/>
      <c r="G14" s="160"/>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30" t="s">
        <v>773</v>
      </c>
      <c r="B15" s="129">
        <v>183884</v>
      </c>
      <c r="C15" s="144">
        <v>223316.61999980386</v>
      </c>
      <c r="D15" s="3"/>
      <c r="E15" s="127"/>
      <c r="F15" s="127"/>
      <c r="G15" s="127"/>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55" t="s">
        <v>793</v>
      </c>
      <c r="B16" s="155"/>
      <c r="C16" s="155"/>
      <c r="E16" s="127"/>
      <c r="F16" s="127"/>
      <c r="G16" s="127"/>
      <c r="H16" s="3"/>
      <c r="I16" s="124"/>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55" t="s">
        <v>792</v>
      </c>
      <c r="B17" s="155"/>
      <c r="C17" s="155"/>
      <c r="D17" s="3"/>
      <c r="E17" s="127"/>
      <c r="F17" s="127"/>
      <c r="G17" s="127"/>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125"/>
      <c r="B18" s="125"/>
      <c r="C18" s="125"/>
      <c r="D18" s="3"/>
      <c r="E18" s="160"/>
      <c r="F18" s="160"/>
      <c r="G18" s="160"/>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54" t="s">
        <v>791</v>
      </c>
      <c r="B19" s="154"/>
      <c r="C19" s="154"/>
      <c r="D19" s="3"/>
      <c r="E19" s="162" t="s">
        <v>790</v>
      </c>
      <c r="F19" s="163"/>
      <c r="G19" s="163"/>
      <c r="H19" s="124"/>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43" t="s">
        <v>789</v>
      </c>
      <c r="B20" s="143" t="s">
        <v>775</v>
      </c>
      <c r="C20" s="143" t="s">
        <v>614</v>
      </c>
      <c r="D20" s="3"/>
      <c r="E20" s="142" t="s">
        <v>788</v>
      </c>
      <c r="F20" s="141" t="s">
        <v>775</v>
      </c>
      <c r="G20" s="140" t="s">
        <v>787</v>
      </c>
      <c r="H20" s="3"/>
      <c r="I20" s="124"/>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32" t="s">
        <v>786</v>
      </c>
      <c r="B21" s="139">
        <v>85809</v>
      </c>
      <c r="C21" s="138">
        <v>679.22666620051507</v>
      </c>
      <c r="D21" s="3"/>
      <c r="E21" s="15" t="s">
        <v>785</v>
      </c>
      <c r="F21" s="137">
        <v>3032</v>
      </c>
      <c r="G21" s="136">
        <v>0.879</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32" t="s">
        <v>784</v>
      </c>
      <c r="B22" s="139">
        <v>2</v>
      </c>
      <c r="C22" s="138">
        <v>1315.5</v>
      </c>
      <c r="D22" s="3"/>
      <c r="E22" s="15" t="s">
        <v>783</v>
      </c>
      <c r="F22" s="137">
        <v>417</v>
      </c>
      <c r="G22" s="136">
        <v>0.121</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32" t="s">
        <v>782</v>
      </c>
      <c r="B23" s="135">
        <v>98072</v>
      </c>
      <c r="C23" s="131">
        <v>626.9462129863773</v>
      </c>
      <c r="D23" s="3"/>
      <c r="E23" s="130" t="s">
        <v>773</v>
      </c>
      <c r="F23" s="134">
        <v>3449</v>
      </c>
      <c r="G23" s="133">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32" t="s">
        <v>781</v>
      </c>
      <c r="B24">
        <v>1</v>
      </c>
      <c r="C24" s="131">
        <v>1354</v>
      </c>
      <c r="D24" s="3"/>
      <c r="E24" s="160" t="s">
        <v>780</v>
      </c>
      <c r="F24" s="160"/>
      <c r="G24" s="160"/>
      <c r="H24" s="3"/>
      <c r="I24" s="124"/>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130" t="s">
        <v>773</v>
      </c>
      <c r="B25" s="129">
        <v>183884</v>
      </c>
      <c r="C25" s="128">
        <v>651.35419612364319</v>
      </c>
      <c r="D25" s="3"/>
      <c r="E25" s="160" t="s">
        <v>779</v>
      </c>
      <c r="F25" s="160"/>
      <c r="G25" s="160"/>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55" t="str">
        <f>A16</f>
        <v>Data from BI Inc. Participants Report, 3.22.2025</v>
      </c>
      <c r="B26" s="155"/>
      <c r="C26" s="155"/>
      <c r="D26" s="124"/>
      <c r="E26" s="121"/>
      <c r="F26" s="126"/>
      <c r="G26" s="111"/>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55" t="s">
        <v>778</v>
      </c>
      <c r="B27" s="155"/>
      <c r="C27" s="155"/>
      <c r="D27" s="124"/>
      <c r="F27" s="123"/>
      <c r="G27" s="122"/>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61"/>
      <c r="B28" s="161"/>
      <c r="C28" s="161"/>
      <c r="D28" s="3"/>
      <c r="E28" s="3"/>
      <c r="F28" s="110"/>
      <c r="G28" s="111"/>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61"/>
      <c r="B29" s="161"/>
      <c r="C29" s="161"/>
      <c r="D29" s="3"/>
      <c r="E29" s="3"/>
      <c r="F29" s="110"/>
      <c r="G29" s="111"/>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61" t="s">
        <v>777</v>
      </c>
      <c r="B30" s="161"/>
      <c r="C30" s="161"/>
      <c r="D30" s="3"/>
      <c r="E30" s="3"/>
      <c r="F30" s="110"/>
      <c r="G30" s="111"/>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120" t="s">
        <v>776</v>
      </c>
      <c r="B31" s="120" t="s">
        <v>775</v>
      </c>
      <c r="C31" s="120" t="s">
        <v>774</v>
      </c>
      <c r="D31" s="3"/>
      <c r="E31" s="3"/>
      <c r="F31" s="110"/>
      <c r="G31" s="111"/>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119" t="s">
        <v>773</v>
      </c>
      <c r="B32" s="118">
        <v>183884</v>
      </c>
      <c r="C32" s="117">
        <v>651.35419612364319</v>
      </c>
      <c r="D32" s="115"/>
      <c r="E32" s="3"/>
      <c r="F32" s="110"/>
      <c r="G32" s="111"/>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114" t="s">
        <v>772</v>
      </c>
      <c r="B33" s="113">
        <v>6245</v>
      </c>
      <c r="C33" s="112">
        <v>600.31401120896714</v>
      </c>
      <c r="E33" s="3"/>
      <c r="F33" s="110"/>
      <c r="G33" s="111"/>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100" t="s">
        <v>745</v>
      </c>
      <c r="B34" s="105">
        <v>5440</v>
      </c>
      <c r="C34" s="104">
        <v>639.05404411764709</v>
      </c>
      <c r="E34" s="109"/>
      <c r="F34" s="110"/>
      <c r="G34" s="111"/>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100" t="s">
        <v>747</v>
      </c>
      <c r="B35" s="105">
        <v>7</v>
      </c>
      <c r="C35" s="104">
        <v>2690.7142857142858</v>
      </c>
      <c r="E35" s="109"/>
      <c r="F35" s="110"/>
      <c r="G35" s="111"/>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100" t="s">
        <v>743</v>
      </c>
      <c r="B36" s="105">
        <v>692</v>
      </c>
      <c r="C36" s="104">
        <v>318.06647398843933</v>
      </c>
      <c r="E36" s="109"/>
      <c r="F36" s="110"/>
      <c r="G36" s="111"/>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100" t="s">
        <v>742</v>
      </c>
      <c r="B37" s="105">
        <v>106</v>
      </c>
      <c r="C37" s="104">
        <v>316.69811320754718</v>
      </c>
      <c r="E37" s="109"/>
      <c r="F37" s="110"/>
      <c r="G37" s="111"/>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114" t="s">
        <v>771</v>
      </c>
      <c r="B38" s="113">
        <v>3797</v>
      </c>
      <c r="C38" s="112">
        <v>547.26731630234394</v>
      </c>
      <c r="E38" s="109"/>
      <c r="F38" s="110"/>
      <c r="G38" s="111"/>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100" t="s">
        <v>745</v>
      </c>
      <c r="B39" s="105">
        <v>3496</v>
      </c>
      <c r="C39" s="104">
        <v>558.3298054919909</v>
      </c>
      <c r="E39" s="109"/>
      <c r="F39" s="110"/>
      <c r="G39" s="111"/>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100" t="s">
        <v>757</v>
      </c>
      <c r="B40" s="105">
        <v>2</v>
      </c>
      <c r="C40" s="104">
        <v>321.5</v>
      </c>
      <c r="E40" s="109"/>
      <c r="F40" s="110"/>
      <c r="G40" s="111"/>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100" t="s">
        <v>744</v>
      </c>
      <c r="B41" s="105">
        <v>1</v>
      </c>
      <c r="C41" s="104">
        <v>137</v>
      </c>
      <c r="D41" s="115"/>
      <c r="E41" s="109"/>
      <c r="F41" s="110"/>
      <c r="G41" s="111"/>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100" t="s">
        <v>743</v>
      </c>
      <c r="B42" s="105">
        <v>196</v>
      </c>
      <c r="C42" s="104">
        <v>407.78571428571428</v>
      </c>
      <c r="E42" s="109"/>
      <c r="F42" s="110"/>
      <c r="G42" s="111"/>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100" t="s">
        <v>742</v>
      </c>
      <c r="B43" s="105">
        <v>102</v>
      </c>
      <c r="C43" s="104">
        <v>444.57843137254901</v>
      </c>
      <c r="E43" s="109"/>
      <c r="F43" s="110"/>
      <c r="G43" s="111"/>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114" t="s">
        <v>770</v>
      </c>
      <c r="B44" s="102">
        <v>8669</v>
      </c>
      <c r="C44" s="101">
        <v>639.81762602376284</v>
      </c>
      <c r="E44" s="109"/>
      <c r="F44" s="110"/>
      <c r="G44" s="111"/>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100" t="s">
        <v>745</v>
      </c>
      <c r="B45" s="105">
        <v>7641</v>
      </c>
      <c r="C45" s="104">
        <v>683.44365920691007</v>
      </c>
      <c r="E45" s="109"/>
      <c r="F45" s="110"/>
      <c r="G45" s="111"/>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100" t="s">
        <v>757</v>
      </c>
      <c r="B46" s="105">
        <v>3</v>
      </c>
      <c r="C46" s="104">
        <v>850</v>
      </c>
      <c r="E46" s="109"/>
      <c r="F46" s="110"/>
      <c r="G46" s="111"/>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100" t="s">
        <v>747</v>
      </c>
      <c r="B47" s="105">
        <v>2</v>
      </c>
      <c r="C47" s="104">
        <v>1506</v>
      </c>
      <c r="E47" s="109"/>
      <c r="F47" s="110"/>
      <c r="G47" s="111"/>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100" t="s">
        <v>744</v>
      </c>
      <c r="B48" s="105">
        <v>2</v>
      </c>
      <c r="C48" s="104">
        <v>179.5</v>
      </c>
      <c r="E48" s="109"/>
      <c r="F48" s="110"/>
      <c r="G48" s="111"/>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100" t="s">
        <v>743</v>
      </c>
      <c r="B49" s="105">
        <v>725</v>
      </c>
      <c r="C49" s="104">
        <v>289.92689655172416</v>
      </c>
      <c r="E49" s="109"/>
      <c r="F49" s="110"/>
      <c r="G49" s="111"/>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100" t="s">
        <v>742</v>
      </c>
      <c r="B50" s="105">
        <v>296</v>
      </c>
      <c r="C50" s="104">
        <v>365.77027027027026</v>
      </c>
      <c r="E50" s="109"/>
      <c r="F50" s="110"/>
      <c r="G50" s="111"/>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114" t="s">
        <v>769</v>
      </c>
      <c r="B51" s="113">
        <v>940</v>
      </c>
      <c r="C51" s="112">
        <v>809.28829787234042</v>
      </c>
      <c r="E51" s="109"/>
      <c r="F51" s="110"/>
      <c r="G51" s="111"/>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100" t="s">
        <v>745</v>
      </c>
      <c r="B52" s="105">
        <v>787</v>
      </c>
      <c r="C52" s="104">
        <v>599.57052096569248</v>
      </c>
      <c r="E52" s="109"/>
      <c r="F52" s="110"/>
      <c r="G52" s="111"/>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100" t="s">
        <v>747</v>
      </c>
      <c r="B53" s="105">
        <v>118</v>
      </c>
      <c r="C53" s="104">
        <v>2411.5847457627119</v>
      </c>
      <c r="E53" s="109"/>
      <c r="F53" s="110"/>
      <c r="G53" s="111"/>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100" t="s">
        <v>743</v>
      </c>
      <c r="B54" s="105">
        <v>32</v>
      </c>
      <c r="C54" s="104">
        <v>121.90625</v>
      </c>
      <c r="D54" s="115"/>
      <c r="E54" s="109"/>
      <c r="F54" s="110"/>
      <c r="G54" s="111"/>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100" t="s">
        <v>742</v>
      </c>
      <c r="B55" s="105">
        <v>3</v>
      </c>
      <c r="C55" s="104">
        <v>133.66666666666666</v>
      </c>
      <c r="E55" s="109"/>
      <c r="F55" s="110"/>
      <c r="G55" s="111"/>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114" t="s">
        <v>768</v>
      </c>
      <c r="B56" s="102">
        <v>19727</v>
      </c>
      <c r="C56" s="101">
        <v>768.14604349368881</v>
      </c>
      <c r="E56" s="109"/>
      <c r="F56" s="110"/>
      <c r="G56" s="111"/>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108" t="s">
        <v>745</v>
      </c>
      <c r="B57" s="107">
        <v>16114</v>
      </c>
      <c r="C57" s="106">
        <v>811.93800421993296</v>
      </c>
      <c r="E57" s="109"/>
      <c r="F57" s="110"/>
      <c r="G57" s="111"/>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100" t="s">
        <v>747</v>
      </c>
      <c r="B58" s="105">
        <v>358</v>
      </c>
      <c r="C58" s="104">
        <v>2981.2234636871508</v>
      </c>
      <c r="E58" s="109"/>
      <c r="F58" s="110"/>
      <c r="G58" s="111"/>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100" t="s">
        <v>744</v>
      </c>
      <c r="B59" s="105">
        <v>7</v>
      </c>
      <c r="C59" s="104">
        <v>149.42857142857142</v>
      </c>
      <c r="E59" s="109"/>
      <c r="F59" s="110"/>
      <c r="G59" s="111"/>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100" t="s">
        <v>743</v>
      </c>
      <c r="B60" s="105">
        <v>2910</v>
      </c>
      <c r="C60" s="104">
        <v>315.13780068728522</v>
      </c>
      <c r="E60" s="109"/>
      <c r="F60" s="110"/>
      <c r="G60" s="111"/>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100" t="s">
        <v>742</v>
      </c>
      <c r="B61" s="105">
        <v>338</v>
      </c>
      <c r="C61" s="104">
        <v>249.32840236686391</v>
      </c>
      <c r="E61" s="109"/>
      <c r="F61" s="110"/>
      <c r="G61" s="111"/>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5.5" thickBot="1" x14ac:dyDescent="0.4">
      <c r="A62" s="114" t="s">
        <v>767</v>
      </c>
      <c r="B62" s="113">
        <v>2857</v>
      </c>
      <c r="C62" s="112">
        <v>460.7661883094155</v>
      </c>
      <c r="E62" s="109"/>
      <c r="F62" s="110"/>
      <c r="G62" s="111"/>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100" t="s">
        <v>745</v>
      </c>
      <c r="B63" s="105">
        <v>2083</v>
      </c>
      <c r="C63" s="104">
        <v>572.22371579452715</v>
      </c>
      <c r="E63" s="109"/>
      <c r="F63" s="110"/>
      <c r="G63" s="111"/>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100" t="s">
        <v>744</v>
      </c>
      <c r="B64" s="105">
        <v>3</v>
      </c>
      <c r="C64" s="104">
        <v>82</v>
      </c>
      <c r="E64" s="109"/>
      <c r="F64" s="110"/>
      <c r="G64" s="111"/>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100" t="s">
        <v>743</v>
      </c>
      <c r="B65" s="105">
        <v>666</v>
      </c>
      <c r="C65" s="104">
        <v>161.80780780780782</v>
      </c>
      <c r="E65" s="109"/>
      <c r="F65" s="110"/>
      <c r="G65" s="111"/>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100" t="s">
        <v>742</v>
      </c>
      <c r="B66" s="105">
        <v>105</v>
      </c>
      <c r="C66" s="104">
        <v>156.73333333333332</v>
      </c>
      <c r="E66" s="109"/>
      <c r="F66" s="110"/>
      <c r="G66" s="111"/>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5.5" thickBot="1" x14ac:dyDescent="0.4">
      <c r="A67" s="114" t="s">
        <v>766</v>
      </c>
      <c r="B67" s="113">
        <v>3740</v>
      </c>
      <c r="C67" s="112">
        <v>600.11657754010696</v>
      </c>
      <c r="E67" s="109"/>
      <c r="F67" s="110"/>
      <c r="G67" s="111"/>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100" t="s">
        <v>745</v>
      </c>
      <c r="B68" s="105">
        <v>3373</v>
      </c>
      <c r="C68" s="104">
        <v>618.19152090127488</v>
      </c>
      <c r="E68" s="109"/>
      <c r="F68" s="110"/>
      <c r="G68" s="111"/>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100" t="s">
        <v>747</v>
      </c>
      <c r="B69" s="105">
        <v>22</v>
      </c>
      <c r="C69" s="104">
        <v>2356.181818181818</v>
      </c>
      <c r="E69" s="109"/>
      <c r="F69" s="110"/>
      <c r="G69" s="111"/>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100" t="s">
        <v>744</v>
      </c>
      <c r="B70" s="105">
        <v>2</v>
      </c>
      <c r="C70" s="104">
        <v>329.5</v>
      </c>
      <c r="E70" s="109"/>
      <c r="F70" s="110"/>
      <c r="G70" s="111"/>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100" t="s">
        <v>743</v>
      </c>
      <c r="B71" s="105">
        <v>184</v>
      </c>
      <c r="C71" s="104">
        <v>342.16847826086956</v>
      </c>
      <c r="E71" s="109"/>
      <c r="F71" s="110"/>
      <c r="G71" s="111"/>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100" t="s">
        <v>742</v>
      </c>
      <c r="B72" s="105">
        <v>159</v>
      </c>
      <c r="C72" s="104">
        <v>275.61006289308176</v>
      </c>
      <c r="E72" s="109"/>
      <c r="F72" s="110"/>
      <c r="G72" s="111"/>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114" t="s">
        <v>765</v>
      </c>
      <c r="B73" s="102">
        <v>7977</v>
      </c>
      <c r="C73" s="101">
        <v>867.74639588817854</v>
      </c>
      <c r="E73" s="109"/>
      <c r="F73" s="110"/>
      <c r="G73" s="111"/>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100" t="s">
        <v>745</v>
      </c>
      <c r="B74" s="105">
        <v>7577</v>
      </c>
      <c r="C74" s="104">
        <v>865.04315692226476</v>
      </c>
      <c r="E74" s="109"/>
      <c r="F74" s="110"/>
      <c r="G74" s="111"/>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100" t="s">
        <v>747</v>
      </c>
      <c r="B75" s="105">
        <v>84</v>
      </c>
      <c r="C75" s="104">
        <v>2975.9523809523807</v>
      </c>
      <c r="E75" s="109"/>
      <c r="F75" s="110"/>
      <c r="G75" s="111"/>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100" t="s">
        <v>743</v>
      </c>
      <c r="B76" s="105">
        <v>306</v>
      </c>
      <c r="C76" s="104">
        <v>374.58496732026146</v>
      </c>
      <c r="E76" s="109"/>
      <c r="F76" s="110"/>
      <c r="G76" s="111"/>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100" t="s">
        <v>742</v>
      </c>
      <c r="B77" s="107">
        <v>10</v>
      </c>
      <c r="C77" s="106">
        <v>297.8</v>
      </c>
      <c r="E77" s="109"/>
      <c r="F77" s="110"/>
      <c r="G77" s="111"/>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116" t="s">
        <v>764</v>
      </c>
      <c r="B78" s="113">
        <v>1973</v>
      </c>
      <c r="C78" s="112">
        <v>370.27622909275215</v>
      </c>
      <c r="D78" s="115"/>
      <c r="E78" s="109"/>
      <c r="F78" s="110"/>
      <c r="G78" s="111"/>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100" t="s">
        <v>745</v>
      </c>
      <c r="B79" s="105">
        <v>1127</v>
      </c>
      <c r="C79" s="104">
        <v>488.35048802129546</v>
      </c>
      <c r="E79" s="109"/>
      <c r="F79" s="110"/>
      <c r="G79" s="111"/>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100" t="s">
        <v>743</v>
      </c>
      <c r="B80" s="105">
        <v>508</v>
      </c>
      <c r="C80" s="104">
        <v>235.66535433070865</v>
      </c>
      <c r="E80" s="109"/>
      <c r="F80" s="110"/>
      <c r="G80" s="111"/>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108" t="s">
        <v>742</v>
      </c>
      <c r="B81" s="107">
        <v>338</v>
      </c>
      <c r="C81" s="106">
        <v>178.89349112426035</v>
      </c>
      <c r="E81" s="109"/>
      <c r="F81" s="110"/>
      <c r="G81" s="111"/>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103" t="s">
        <v>763</v>
      </c>
      <c r="B82" s="102">
        <v>2458</v>
      </c>
      <c r="C82" s="101">
        <v>607.70911310008137</v>
      </c>
      <c r="E82" s="109"/>
      <c r="F82" s="110"/>
      <c r="G82" s="111"/>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100" t="s">
        <v>745</v>
      </c>
      <c r="B83" s="105">
        <v>1838</v>
      </c>
      <c r="C83" s="104">
        <v>739.07072905331881</v>
      </c>
      <c r="E83" s="109"/>
      <c r="F83" s="110"/>
      <c r="G83" s="111"/>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100" t="s">
        <v>743</v>
      </c>
      <c r="B84" s="105">
        <v>512</v>
      </c>
      <c r="C84" s="104">
        <v>208.46484375</v>
      </c>
      <c r="E84" s="109"/>
      <c r="F84" s="110"/>
      <c r="G84" s="111"/>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100" t="s">
        <v>742</v>
      </c>
      <c r="B85" s="105">
        <v>108</v>
      </c>
      <c r="C85" s="104">
        <v>264.84259259259261</v>
      </c>
      <c r="E85" s="109"/>
      <c r="F85" s="110"/>
      <c r="G85" s="111"/>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103" t="s">
        <v>762</v>
      </c>
      <c r="B86" s="102">
        <v>3350</v>
      </c>
      <c r="C86" s="101">
        <v>421.25910447761191</v>
      </c>
      <c r="E86" s="109"/>
      <c r="F86" s="110"/>
      <c r="G86" s="111"/>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100" t="s">
        <v>745</v>
      </c>
      <c r="B87" s="105">
        <v>2779</v>
      </c>
      <c r="C87" s="104">
        <v>443.69773299748113</v>
      </c>
      <c r="E87" s="109"/>
      <c r="F87" s="110"/>
      <c r="G87" s="111"/>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100" t="s">
        <v>743</v>
      </c>
      <c r="B88" s="105">
        <v>520</v>
      </c>
      <c r="C88" s="104">
        <v>319.14038461538462</v>
      </c>
      <c r="E88" s="109"/>
      <c r="F88" s="110"/>
      <c r="G88" s="111"/>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108" t="s">
        <v>742</v>
      </c>
      <c r="B89" s="107">
        <v>51</v>
      </c>
      <c r="C89" s="106">
        <v>239.78431372549019</v>
      </c>
      <c r="E89" s="109"/>
      <c r="F89" s="110"/>
      <c r="G89" s="111"/>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103" t="s">
        <v>761</v>
      </c>
      <c r="B90" s="102">
        <v>16096</v>
      </c>
      <c r="C90" s="101">
        <v>534.37145874751491</v>
      </c>
      <c r="E90" s="109"/>
      <c r="F90" s="110"/>
      <c r="G90" s="111"/>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100" t="s">
        <v>745</v>
      </c>
      <c r="B91" s="105">
        <v>13637</v>
      </c>
      <c r="C91" s="104">
        <v>544.56574026545422</v>
      </c>
      <c r="E91" s="109"/>
      <c r="F91" s="110"/>
      <c r="G91" s="111"/>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100" t="s">
        <v>747</v>
      </c>
      <c r="B92" s="105">
        <v>246</v>
      </c>
      <c r="C92" s="104">
        <v>2078.060975609756</v>
      </c>
      <c r="E92" s="109"/>
      <c r="F92" s="110"/>
      <c r="G92" s="111"/>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100" t="s">
        <v>744</v>
      </c>
      <c r="B93" s="105">
        <v>1</v>
      </c>
      <c r="C93" s="104">
        <v>80</v>
      </c>
      <c r="E93" s="109"/>
      <c r="F93" s="110"/>
      <c r="G93" s="111"/>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100" t="s">
        <v>743</v>
      </c>
      <c r="B94" s="105">
        <v>1529</v>
      </c>
      <c r="C94" s="104">
        <v>287.88358404185743</v>
      </c>
      <c r="E94" s="109"/>
      <c r="F94" s="110"/>
      <c r="G94" s="111"/>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100" t="s">
        <v>742</v>
      </c>
      <c r="B95" s="105">
        <v>683</v>
      </c>
      <c r="C95" s="104">
        <v>327.2957540263543</v>
      </c>
      <c r="E95" s="109"/>
      <c r="F95" s="110"/>
      <c r="G95" s="111"/>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103" t="s">
        <v>760</v>
      </c>
      <c r="B96" s="102">
        <v>15911</v>
      </c>
      <c r="C96" s="101">
        <v>558.18748035949977</v>
      </c>
      <c r="E96" s="109"/>
      <c r="F96" s="110"/>
      <c r="G96" s="111"/>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100" t="s">
        <v>745</v>
      </c>
      <c r="B97" s="105">
        <v>13943</v>
      </c>
      <c r="C97" s="104">
        <v>604.24241554902096</v>
      </c>
      <c r="E97" s="109"/>
      <c r="F97" s="110"/>
      <c r="G97" s="111"/>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100" t="s">
        <v>747</v>
      </c>
      <c r="B98" s="105">
        <v>2</v>
      </c>
      <c r="C98" s="104">
        <v>946</v>
      </c>
      <c r="E98" s="109"/>
      <c r="F98" s="110"/>
      <c r="G98" s="111"/>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100" t="s">
        <v>744</v>
      </c>
      <c r="B99" s="105">
        <v>1</v>
      </c>
      <c r="C99" s="104">
        <v>173</v>
      </c>
      <c r="E99" s="109"/>
      <c r="F99" s="110"/>
      <c r="G99" s="111"/>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100" t="s">
        <v>743</v>
      </c>
      <c r="B100" s="105">
        <v>1667</v>
      </c>
      <c r="C100" s="104">
        <v>230.001199760048</v>
      </c>
      <c r="E100" s="109"/>
      <c r="F100" s="110"/>
      <c r="G100" s="111"/>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100" t="s">
        <v>742</v>
      </c>
      <c r="B101" s="105">
        <v>298</v>
      </c>
      <c r="C101" s="104">
        <v>237.89261744966444</v>
      </c>
      <c r="E101" s="109"/>
      <c r="F101" s="110"/>
      <c r="G101" s="111"/>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114" t="s">
        <v>759</v>
      </c>
      <c r="B102" s="113">
        <v>6665</v>
      </c>
      <c r="C102" s="112">
        <v>609.34538634658668</v>
      </c>
      <c r="E102" s="109"/>
      <c r="F102" s="110"/>
      <c r="G102" s="111"/>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100" t="s">
        <v>745</v>
      </c>
      <c r="B103" s="105">
        <v>5713</v>
      </c>
      <c r="C103" s="104">
        <v>661.75126903553303</v>
      </c>
      <c r="E103" s="109"/>
      <c r="F103" s="110"/>
      <c r="G103" s="111"/>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100" t="s">
        <v>747</v>
      </c>
      <c r="B104" s="105">
        <v>15</v>
      </c>
      <c r="C104" s="104">
        <v>2454.1999999999998</v>
      </c>
      <c r="E104" s="109"/>
      <c r="F104" s="110"/>
      <c r="G104" s="111"/>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100" t="s">
        <v>744</v>
      </c>
      <c r="B105" s="105">
        <v>1</v>
      </c>
      <c r="C105" s="104">
        <v>83</v>
      </c>
      <c r="E105" s="109"/>
      <c r="F105" s="110"/>
      <c r="G105" s="111"/>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100" t="s">
        <v>743</v>
      </c>
      <c r="B106" s="105">
        <v>812</v>
      </c>
      <c r="C106" s="104">
        <v>269.28817733990149</v>
      </c>
      <c r="E106" s="109"/>
      <c r="F106" s="110"/>
      <c r="G106" s="111"/>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108" t="s">
        <v>742</v>
      </c>
      <c r="B107" s="107">
        <v>124</v>
      </c>
      <c r="C107" s="106">
        <v>202.7741935483871</v>
      </c>
      <c r="E107" s="109"/>
      <c r="F107" s="110"/>
      <c r="G107" s="111"/>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103" t="s">
        <v>758</v>
      </c>
      <c r="B108" s="102">
        <v>12331</v>
      </c>
      <c r="C108" s="101">
        <v>525.14783878030983</v>
      </c>
      <c r="E108" s="109"/>
      <c r="F108" s="110"/>
      <c r="G108" s="111"/>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100" t="s">
        <v>745</v>
      </c>
      <c r="B109" s="105">
        <v>10607</v>
      </c>
      <c r="C109" s="104">
        <v>524.66578674460266</v>
      </c>
      <c r="E109" s="109"/>
      <c r="F109" s="110"/>
      <c r="G109" s="111"/>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100" t="s">
        <v>757</v>
      </c>
      <c r="B110" s="105">
        <v>1</v>
      </c>
      <c r="C110" s="104">
        <v>362</v>
      </c>
      <c r="E110" s="109"/>
      <c r="F110" s="110"/>
      <c r="G110" s="111"/>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100" t="s">
        <v>747</v>
      </c>
      <c r="B111" s="105">
        <v>102</v>
      </c>
      <c r="C111" s="104">
        <v>2689.3235294117649</v>
      </c>
      <c r="E111" s="109"/>
      <c r="F111" s="110"/>
      <c r="G111" s="111"/>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100" t="s">
        <v>744</v>
      </c>
      <c r="B112" s="105">
        <v>1</v>
      </c>
      <c r="C112" s="104">
        <v>367</v>
      </c>
      <c r="E112" s="109"/>
      <c r="F112" s="110"/>
      <c r="G112" s="111"/>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100" t="s">
        <v>743</v>
      </c>
      <c r="B113" s="105">
        <v>1237</v>
      </c>
      <c r="C113" s="104">
        <v>382.24818108326599</v>
      </c>
      <c r="E113" s="109"/>
      <c r="F113" s="110"/>
      <c r="G113" s="111"/>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108" t="s">
        <v>742</v>
      </c>
      <c r="B114" s="107">
        <v>383</v>
      </c>
      <c r="C114" s="106">
        <v>424.50913838120107</v>
      </c>
      <c r="E114" s="109"/>
      <c r="F114" s="110"/>
      <c r="G114" s="111"/>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103" t="s">
        <v>756</v>
      </c>
      <c r="B115" s="102">
        <v>12198</v>
      </c>
      <c r="C115" s="101">
        <v>929.89244138383344</v>
      </c>
      <c r="E115" s="109"/>
      <c r="F115" s="110"/>
      <c r="G115" s="111"/>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100" t="s">
        <v>745</v>
      </c>
      <c r="B116" s="105">
        <v>11014</v>
      </c>
      <c r="C116" s="104">
        <v>890.90303250408567</v>
      </c>
      <c r="E116" s="109"/>
      <c r="F116" s="110"/>
      <c r="G116" s="111"/>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100" t="s">
        <v>747</v>
      </c>
      <c r="B117" s="105">
        <v>406</v>
      </c>
      <c r="C117" s="104">
        <v>2903.1576354679801</v>
      </c>
      <c r="E117" s="109"/>
      <c r="F117" s="110"/>
      <c r="G117" s="111"/>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100" t="s">
        <v>744</v>
      </c>
      <c r="B118" s="105">
        <v>1</v>
      </c>
      <c r="C118" s="104">
        <v>204</v>
      </c>
      <c r="E118" s="109"/>
      <c r="F118" s="110"/>
      <c r="G118" s="111"/>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100" t="s">
        <v>743</v>
      </c>
      <c r="B119" s="105">
        <v>617</v>
      </c>
      <c r="C119" s="104">
        <v>462.98379254457052</v>
      </c>
      <c r="E119" s="109"/>
      <c r="F119" s="110"/>
      <c r="G119" s="111"/>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108" t="s">
        <v>742</v>
      </c>
      <c r="B120" s="107">
        <v>160</v>
      </c>
      <c r="C120" s="106">
        <v>411.71875</v>
      </c>
      <c r="E120" s="109"/>
      <c r="F120" s="110"/>
      <c r="G120" s="111"/>
      <c r="L120"/>
    </row>
    <row r="121" spans="1:55" ht="16" thickBot="1" x14ac:dyDescent="0.4">
      <c r="A121" s="103" t="s">
        <v>755</v>
      </c>
      <c r="B121" s="102">
        <v>6875</v>
      </c>
      <c r="C121" s="101">
        <v>644.53483636363637</v>
      </c>
      <c r="E121" s="109"/>
      <c r="F121" s="110"/>
    </row>
    <row r="122" spans="1:55" ht="16" thickBot="1" x14ac:dyDescent="0.4">
      <c r="A122" s="100" t="s">
        <v>745</v>
      </c>
      <c r="B122" s="105">
        <v>6510</v>
      </c>
      <c r="C122" s="104">
        <v>664.65299539170508</v>
      </c>
      <c r="E122" s="109"/>
      <c r="F122" s="110"/>
    </row>
    <row r="123" spans="1:55" ht="16" thickBot="1" x14ac:dyDescent="0.4">
      <c r="A123" s="100" t="s">
        <v>744</v>
      </c>
      <c r="B123" s="105">
        <v>1</v>
      </c>
      <c r="C123" s="104">
        <v>82</v>
      </c>
      <c r="E123" s="109"/>
      <c r="F123" s="110"/>
    </row>
    <row r="124" spans="1:55" ht="16" thickBot="1" x14ac:dyDescent="0.4">
      <c r="A124" s="100" t="s">
        <v>743</v>
      </c>
      <c r="B124" s="105">
        <v>234</v>
      </c>
      <c r="C124" s="104">
        <v>304.09829059829059</v>
      </c>
      <c r="E124" s="109"/>
      <c r="F124" s="110"/>
    </row>
    <row r="125" spans="1:55" ht="16" thickBot="1" x14ac:dyDescent="0.4">
      <c r="A125" s="108" t="s">
        <v>742</v>
      </c>
      <c r="B125" s="107">
        <v>130</v>
      </c>
      <c r="C125" s="106">
        <v>254.19230769230768</v>
      </c>
      <c r="E125" s="109"/>
      <c r="F125" s="110"/>
    </row>
    <row r="126" spans="1:55" ht="16" thickBot="1" x14ac:dyDescent="0.4">
      <c r="A126" s="103" t="s">
        <v>754</v>
      </c>
      <c r="B126" s="102">
        <v>2426</v>
      </c>
      <c r="C126" s="101">
        <v>396.41302555647155</v>
      </c>
      <c r="E126" s="109"/>
      <c r="F126" s="110"/>
    </row>
    <row r="127" spans="1:55" ht="16" thickBot="1" x14ac:dyDescent="0.4">
      <c r="A127" s="100" t="s">
        <v>745</v>
      </c>
      <c r="B127" s="105">
        <v>1674</v>
      </c>
      <c r="C127" s="104">
        <v>491.49402628434888</v>
      </c>
      <c r="E127" s="109"/>
      <c r="F127" s="110"/>
    </row>
    <row r="128" spans="1:55" ht="16" thickBot="1" x14ac:dyDescent="0.4">
      <c r="A128" s="100" t="s">
        <v>744</v>
      </c>
      <c r="B128" s="105">
        <v>2</v>
      </c>
      <c r="C128" s="104">
        <v>211</v>
      </c>
      <c r="E128" s="109"/>
      <c r="F128" s="110"/>
    </row>
    <row r="129" spans="1:12" ht="16" thickBot="1" x14ac:dyDescent="0.4">
      <c r="A129" s="100" t="s">
        <v>743</v>
      </c>
      <c r="B129" s="105">
        <v>724</v>
      </c>
      <c r="C129" s="104">
        <v>185.92679558011051</v>
      </c>
      <c r="E129" s="109"/>
      <c r="F129" s="110"/>
    </row>
    <row r="130" spans="1:12" ht="16" thickBot="1" x14ac:dyDescent="0.4">
      <c r="A130" s="100" t="s">
        <v>742</v>
      </c>
      <c r="B130" s="105">
        <v>26</v>
      </c>
      <c r="C130" s="104">
        <v>150.15384615384616</v>
      </c>
      <c r="E130" s="109"/>
      <c r="F130" s="110"/>
    </row>
    <row r="131" spans="1:12" ht="16" thickBot="1" x14ac:dyDescent="0.4">
      <c r="A131" s="103" t="s">
        <v>753</v>
      </c>
      <c r="B131" s="102">
        <v>6620</v>
      </c>
      <c r="C131" s="101">
        <v>774.53066465256802</v>
      </c>
      <c r="E131" s="109"/>
      <c r="F131" s="110"/>
    </row>
    <row r="132" spans="1:12" ht="16" thickBot="1" x14ac:dyDescent="0.4">
      <c r="A132" s="100" t="s">
        <v>745</v>
      </c>
      <c r="B132" s="105">
        <v>6360</v>
      </c>
      <c r="C132" s="104">
        <v>787.34921383647804</v>
      </c>
      <c r="E132" s="109"/>
      <c r="F132" s="110"/>
    </row>
    <row r="133" spans="1:12" ht="16" thickBot="1" x14ac:dyDescent="0.4">
      <c r="A133" s="100" t="s">
        <v>747</v>
      </c>
      <c r="B133" s="105">
        <v>12</v>
      </c>
      <c r="C133" s="104">
        <v>2462.8333333333335</v>
      </c>
      <c r="E133" s="109"/>
      <c r="F133" s="110"/>
    </row>
    <row r="134" spans="1:12" ht="16" thickBot="1" x14ac:dyDescent="0.4">
      <c r="A134" s="100" t="s">
        <v>743</v>
      </c>
      <c r="B134" s="105">
        <v>224</v>
      </c>
      <c r="C134" s="104">
        <v>359.13839285714283</v>
      </c>
      <c r="E134" s="109"/>
      <c r="F134" s="110"/>
    </row>
    <row r="135" spans="1:12" ht="16" thickBot="1" x14ac:dyDescent="0.4">
      <c r="A135" s="100" t="s">
        <v>742</v>
      </c>
      <c r="B135" s="105">
        <v>24</v>
      </c>
      <c r="C135" s="104">
        <v>410.45833333333331</v>
      </c>
      <c r="E135" s="109"/>
      <c r="F135" s="110"/>
    </row>
    <row r="136" spans="1:12" ht="16" thickBot="1" x14ac:dyDescent="0.4">
      <c r="A136" s="103" t="s">
        <v>752</v>
      </c>
      <c r="B136" s="102">
        <v>3635</v>
      </c>
      <c r="C136" s="101">
        <v>459.10041265474553</v>
      </c>
      <c r="E136" s="109"/>
      <c r="F136" s="110"/>
    </row>
    <row r="137" spans="1:12" ht="16" thickBot="1" x14ac:dyDescent="0.4">
      <c r="A137" s="100" t="s">
        <v>745</v>
      </c>
      <c r="B137" s="105">
        <v>2702</v>
      </c>
      <c r="C137" s="104">
        <v>548.06809770540337</v>
      </c>
      <c r="E137" s="109"/>
    </row>
    <row r="138" spans="1:12" ht="16" thickBot="1" x14ac:dyDescent="0.4">
      <c r="A138" s="100" t="s">
        <v>747</v>
      </c>
      <c r="B138" s="105">
        <v>1</v>
      </c>
      <c r="C138" s="104">
        <v>1125</v>
      </c>
      <c r="E138" s="109"/>
    </row>
    <row r="139" spans="1:12" ht="16" thickBot="1" x14ac:dyDescent="0.4">
      <c r="A139" s="100" t="s">
        <v>744</v>
      </c>
      <c r="B139" s="105">
        <v>1</v>
      </c>
      <c r="C139" s="104">
        <v>169</v>
      </c>
      <c r="E139" s="109"/>
    </row>
    <row r="140" spans="1:12" ht="16" thickBot="1" x14ac:dyDescent="0.4">
      <c r="A140" s="100" t="s">
        <v>743</v>
      </c>
      <c r="B140" s="105">
        <v>821</v>
      </c>
      <c r="C140" s="104">
        <v>193.5237515225335</v>
      </c>
      <c r="E140" s="109"/>
    </row>
    <row r="141" spans="1:12" ht="16" thickBot="1" x14ac:dyDescent="0.4">
      <c r="A141" s="100" t="s">
        <v>742</v>
      </c>
      <c r="B141" s="105">
        <v>110</v>
      </c>
      <c r="C141" s="104">
        <v>252.48181818181817</v>
      </c>
      <c r="E141" s="109"/>
      <c r="J141" s="3"/>
      <c r="L141"/>
    </row>
    <row r="142" spans="1:12" ht="16" thickBot="1" x14ac:dyDescent="0.4">
      <c r="A142" s="103" t="s">
        <v>751</v>
      </c>
      <c r="B142" s="102">
        <v>1379</v>
      </c>
      <c r="C142" s="101">
        <v>765.08411892675849</v>
      </c>
      <c r="E142" s="109"/>
      <c r="G142"/>
      <c r="J142" s="3"/>
      <c r="L142"/>
    </row>
    <row r="143" spans="1:12" ht="16" thickBot="1" x14ac:dyDescent="0.4">
      <c r="A143" s="100" t="s">
        <v>745</v>
      </c>
      <c r="B143" s="105">
        <v>1030</v>
      </c>
      <c r="C143" s="104">
        <v>871.45631067961165</v>
      </c>
      <c r="E143" s="109"/>
      <c r="G143"/>
      <c r="J143" s="3"/>
      <c r="L143"/>
    </row>
    <row r="144" spans="1:12" ht="16" thickBot="1" x14ac:dyDescent="0.4">
      <c r="A144" s="100" t="s">
        <v>747</v>
      </c>
      <c r="B144" s="105">
        <v>15</v>
      </c>
      <c r="C144" s="104">
        <v>2727.2666666666669</v>
      </c>
      <c r="E144" s="109"/>
      <c r="G144"/>
      <c r="J144" s="3"/>
      <c r="L144"/>
    </row>
    <row r="145" spans="1:7" ht="16" thickBot="1" x14ac:dyDescent="0.4">
      <c r="A145" s="100" t="s">
        <v>744</v>
      </c>
      <c r="B145" s="105">
        <v>1</v>
      </c>
      <c r="C145" s="104">
        <v>263</v>
      </c>
      <c r="E145" s="109"/>
      <c r="G145"/>
    </row>
    <row r="146" spans="1:7" ht="16" thickBot="1" x14ac:dyDescent="0.4">
      <c r="A146" s="100" t="s">
        <v>743</v>
      </c>
      <c r="B146" s="105">
        <v>275</v>
      </c>
      <c r="C146" s="104">
        <v>371.17454545454547</v>
      </c>
      <c r="E146" s="109"/>
    </row>
    <row r="147" spans="1:7" ht="16" thickBot="1" x14ac:dyDescent="0.4">
      <c r="A147" s="100" t="s">
        <v>742</v>
      </c>
      <c r="B147" s="105">
        <v>58</v>
      </c>
      <c r="C147" s="104">
        <v>244.93103448275863</v>
      </c>
      <c r="E147" s="109"/>
    </row>
    <row r="148" spans="1:7" ht="16" thickBot="1" x14ac:dyDescent="0.4">
      <c r="A148" s="103" t="s">
        <v>750</v>
      </c>
      <c r="B148" s="102">
        <v>20110</v>
      </c>
      <c r="C148" s="101">
        <v>675.49283938339136</v>
      </c>
      <c r="E148" s="109"/>
    </row>
    <row r="149" spans="1:7" ht="16" thickBot="1" x14ac:dyDescent="0.4">
      <c r="A149" s="100" t="s">
        <v>745</v>
      </c>
      <c r="B149" s="105">
        <v>18644</v>
      </c>
      <c r="C149" s="104">
        <v>694.47108989487231</v>
      </c>
      <c r="E149" s="109"/>
    </row>
    <row r="150" spans="1:7" ht="16" thickBot="1" x14ac:dyDescent="0.4">
      <c r="A150" s="100" t="s">
        <v>747</v>
      </c>
      <c r="B150" s="105">
        <v>53</v>
      </c>
      <c r="C150" s="104">
        <v>2395.7547169811319</v>
      </c>
      <c r="D150" s="97"/>
      <c r="E150" s="109"/>
    </row>
    <row r="151" spans="1:7" ht="16" thickBot="1" x14ac:dyDescent="0.4">
      <c r="A151" s="100" t="s">
        <v>743</v>
      </c>
      <c r="B151" s="105">
        <v>958</v>
      </c>
      <c r="C151" s="104">
        <v>358.91231732776617</v>
      </c>
      <c r="D151" s="97"/>
      <c r="E151" s="96"/>
      <c r="F151"/>
    </row>
    <row r="152" spans="1:7" ht="16" thickBot="1" x14ac:dyDescent="0.4">
      <c r="A152" s="108" t="s">
        <v>742</v>
      </c>
      <c r="B152" s="107">
        <v>455</v>
      </c>
      <c r="C152" s="106">
        <v>364.01978021978022</v>
      </c>
      <c r="D152" s="97"/>
      <c r="E152" s="96"/>
      <c r="F152"/>
    </row>
    <row r="153" spans="1:7" ht="16" thickBot="1" x14ac:dyDescent="0.4">
      <c r="A153" s="103" t="s">
        <v>749</v>
      </c>
      <c r="B153" s="102">
        <v>10427</v>
      </c>
      <c r="C153" s="101">
        <v>702.02896326843768</v>
      </c>
      <c r="D153" s="97"/>
      <c r="E153" s="96"/>
      <c r="F153"/>
    </row>
    <row r="154" spans="1:7" ht="16" thickBot="1" x14ac:dyDescent="0.4">
      <c r="A154" s="100" t="s">
        <v>745</v>
      </c>
      <c r="B154" s="105">
        <v>9150</v>
      </c>
      <c r="C154" s="104">
        <v>715.62065573770496</v>
      </c>
      <c r="E154" s="96"/>
      <c r="F154"/>
    </row>
    <row r="155" spans="1:7" ht="16" thickBot="1" x14ac:dyDescent="0.4">
      <c r="A155" s="100" t="s">
        <v>747</v>
      </c>
      <c r="B155" s="105">
        <v>88</v>
      </c>
      <c r="C155" s="104">
        <v>2792.443181818182</v>
      </c>
    </row>
    <row r="156" spans="1:7" ht="16" thickBot="1" x14ac:dyDescent="0.4">
      <c r="A156" s="100" t="s">
        <v>743</v>
      </c>
      <c r="B156" s="105">
        <v>688</v>
      </c>
      <c r="C156" s="104">
        <v>338.30523255813955</v>
      </c>
    </row>
    <row r="157" spans="1:7" ht="16" thickBot="1" x14ac:dyDescent="0.4">
      <c r="A157" s="108" t="s">
        <v>742</v>
      </c>
      <c r="B157" s="107">
        <v>501</v>
      </c>
      <c r="C157" s="106">
        <v>586.10379241516966</v>
      </c>
    </row>
    <row r="158" spans="1:7" ht="16" thickBot="1" x14ac:dyDescent="0.4">
      <c r="A158" s="103" t="s">
        <v>748</v>
      </c>
      <c r="B158" s="102">
        <v>4086</v>
      </c>
      <c r="C158" s="101">
        <v>887.80200685266766</v>
      </c>
    </row>
    <row r="159" spans="1:7" ht="16" thickBot="1" x14ac:dyDescent="0.4">
      <c r="A159" s="100" t="s">
        <v>745</v>
      </c>
      <c r="B159" s="105">
        <v>3745</v>
      </c>
      <c r="C159" s="104">
        <v>907.00934579439252</v>
      </c>
    </row>
    <row r="160" spans="1:7" ht="16" thickBot="1" x14ac:dyDescent="0.4">
      <c r="A160" s="100" t="s">
        <v>747</v>
      </c>
      <c r="B160" s="105">
        <v>23</v>
      </c>
      <c r="C160" s="104">
        <v>2819.3478260869565</v>
      </c>
    </row>
    <row r="161" spans="1:3" ht="16" thickBot="1" x14ac:dyDescent="0.4">
      <c r="A161" s="100" t="s">
        <v>744</v>
      </c>
      <c r="B161" s="105">
        <v>1</v>
      </c>
      <c r="C161" s="104">
        <v>83</v>
      </c>
    </row>
    <row r="162" spans="1:3" ht="16" thickBot="1" x14ac:dyDescent="0.4">
      <c r="A162" s="100" t="s">
        <v>743</v>
      </c>
      <c r="B162" s="105">
        <v>298</v>
      </c>
      <c r="C162" s="104">
        <v>546.07718120805373</v>
      </c>
    </row>
    <row r="163" spans="1:3" ht="16" thickBot="1" x14ac:dyDescent="0.4">
      <c r="A163" s="100" t="s">
        <v>742</v>
      </c>
      <c r="B163" s="105">
        <v>19</v>
      </c>
      <c r="C163" s="104">
        <v>165.78947368421052</v>
      </c>
    </row>
    <row r="164" spans="1:3" ht="16" thickBot="1" x14ac:dyDescent="0.4">
      <c r="A164" s="103" t="s">
        <v>746</v>
      </c>
      <c r="B164" s="102">
        <v>3392</v>
      </c>
      <c r="C164" s="101">
        <v>362.4914504716981</v>
      </c>
    </row>
    <row r="165" spans="1:3" ht="16" thickBot="1" x14ac:dyDescent="0.4">
      <c r="A165" s="100" t="s">
        <v>745</v>
      </c>
      <c r="B165" s="99">
        <v>2975</v>
      </c>
      <c r="C165" s="98">
        <v>385.80974789915967</v>
      </c>
    </row>
    <row r="166" spans="1:3" ht="16" thickBot="1" x14ac:dyDescent="0.4">
      <c r="A166" s="100" t="s">
        <v>744</v>
      </c>
      <c r="B166" s="99">
        <v>16</v>
      </c>
      <c r="C166" s="98">
        <v>221.75</v>
      </c>
    </row>
    <row r="167" spans="1:3" ht="16" thickBot="1" x14ac:dyDescent="0.4">
      <c r="A167" s="100" t="s">
        <v>743</v>
      </c>
      <c r="B167" s="99">
        <v>354</v>
      </c>
      <c r="C167" s="98">
        <v>188.88135593220338</v>
      </c>
    </row>
    <row r="168" spans="1:3" ht="16" thickBot="1" x14ac:dyDescent="0.4">
      <c r="A168" s="100" t="s">
        <v>742</v>
      </c>
      <c r="B168" s="99">
        <v>47</v>
      </c>
      <c r="C168" s="98">
        <v>242.02127659574469</v>
      </c>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86196-C5B9-4B0B-9D39-43FB51946A39}">
  <sheetPr codeName="Sheet4"/>
  <dimension ref="A1:AX180"/>
  <sheetViews>
    <sheetView showGridLines="0" zoomScaleNormal="100" zoomScaleSheetLayoutView="70" zoomScalePageLayoutView="90" workbookViewId="0">
      <selection sqref="A1:D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02" customFormat="1" ht="27.75" customHeight="1" x14ac:dyDescent="0.3">
      <c r="A1" s="201" t="s">
        <v>525</v>
      </c>
      <c r="B1" s="201"/>
      <c r="C1" s="201"/>
      <c r="D1" s="201"/>
    </row>
    <row r="2" spans="1:50" s="205" customFormat="1" ht="45.75" customHeight="1" x14ac:dyDescent="0.3">
      <c r="A2" s="203" t="s">
        <v>1</v>
      </c>
      <c r="B2" s="203"/>
      <c r="C2" s="203"/>
      <c r="D2" s="203"/>
      <c r="E2" s="203"/>
      <c r="F2" s="203"/>
      <c r="G2" s="203"/>
      <c r="H2" s="203"/>
      <c r="I2" s="203"/>
      <c r="J2" s="203"/>
      <c r="K2" s="203"/>
      <c r="L2" s="203"/>
      <c r="M2" s="203"/>
      <c r="N2" s="203"/>
      <c r="O2" s="203"/>
      <c r="P2" s="203"/>
      <c r="Q2" s="204"/>
      <c r="R2" s="204"/>
      <c r="S2" s="204"/>
      <c r="T2" s="204"/>
      <c r="U2" s="204"/>
      <c r="V2" s="204"/>
    </row>
    <row r="3" spans="1:50" ht="31.5" customHeight="1" x14ac:dyDescent="0.35">
      <c r="A3" s="206" t="s">
        <v>800</v>
      </c>
      <c r="B3" s="206"/>
      <c r="C3" s="206"/>
      <c r="D3" s="206"/>
      <c r="E3" s="207"/>
      <c r="F3" s="207"/>
      <c r="G3" s="207"/>
      <c r="H3" s="207"/>
      <c r="I3" s="207"/>
      <c r="J3" s="207"/>
      <c r="K3" s="207"/>
      <c r="L3" s="207"/>
      <c r="M3" s="207"/>
      <c r="N3" s="207"/>
      <c r="O3" s="207"/>
      <c r="P3" s="207"/>
      <c r="Q3" s="207"/>
      <c r="R3" s="207"/>
      <c r="S3" s="207"/>
      <c r="T3" s="207"/>
      <c r="U3" s="207"/>
      <c r="V3" s="207"/>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202" customFormat="1" ht="30.75" customHeight="1" x14ac:dyDescent="0.3">
      <c r="A4" s="208"/>
      <c r="B4" s="208"/>
      <c r="C4" s="208"/>
      <c r="D4" s="208"/>
      <c r="E4" s="208"/>
      <c r="F4" s="208"/>
      <c r="G4" s="208"/>
      <c r="H4" s="208"/>
      <c r="I4" s="208"/>
      <c r="J4" s="208"/>
      <c r="K4" s="208"/>
      <c r="L4" s="208"/>
      <c r="M4" s="208"/>
      <c r="N4" s="208"/>
      <c r="O4" s="208"/>
      <c r="P4" s="208"/>
      <c r="Q4" s="208"/>
      <c r="R4" s="208"/>
      <c r="S4" s="208"/>
      <c r="T4" s="208"/>
      <c r="U4" s="208"/>
      <c r="V4" s="208"/>
      <c r="W4" s="209"/>
      <c r="X4" s="209"/>
      <c r="Y4" s="209"/>
      <c r="Z4" s="209"/>
    </row>
    <row r="5" spans="1:50" s="205" customFormat="1" ht="19" customHeight="1" thickBot="1" x14ac:dyDescent="0.35">
      <c r="A5" s="210"/>
      <c r="B5" s="210"/>
      <c r="C5" s="210"/>
      <c r="D5" s="210"/>
      <c r="E5" s="210"/>
      <c r="F5" s="210"/>
      <c r="G5" s="210"/>
      <c r="H5" s="210"/>
      <c r="I5" s="210"/>
      <c r="J5" s="210"/>
      <c r="K5" s="210"/>
      <c r="L5" s="210"/>
      <c r="M5" s="210"/>
      <c r="N5" s="210"/>
      <c r="O5" s="210"/>
      <c r="P5" s="210"/>
      <c r="Q5" s="210"/>
      <c r="R5" s="210"/>
      <c r="S5" s="210"/>
      <c r="T5" s="210"/>
      <c r="U5" s="210"/>
      <c r="V5" s="210"/>
      <c r="W5" s="211"/>
      <c r="X5" s="211"/>
      <c r="Y5" s="211"/>
      <c r="Z5" s="211"/>
    </row>
    <row r="6" spans="1:50" s="205" customFormat="1" ht="16.5" customHeight="1" x14ac:dyDescent="0.3">
      <c r="A6" s="212"/>
      <c r="B6" s="213"/>
      <c r="C6" s="213"/>
      <c r="D6" s="213"/>
      <c r="E6" s="213"/>
      <c r="F6" s="213"/>
      <c r="G6" s="213"/>
      <c r="H6" s="213"/>
      <c r="I6" s="213"/>
      <c r="J6" s="213"/>
      <c r="K6" s="213"/>
      <c r="L6" s="213"/>
      <c r="M6" s="213"/>
      <c r="N6" s="213"/>
      <c r="O6" s="213"/>
      <c r="P6" s="213"/>
      <c r="Q6" s="213"/>
      <c r="R6" s="213"/>
      <c r="S6" s="213"/>
      <c r="T6" s="213"/>
      <c r="U6" s="213"/>
      <c r="V6" s="214"/>
      <c r="W6" s="211"/>
      <c r="X6" s="211"/>
      <c r="Y6" s="211"/>
      <c r="Z6" s="211"/>
    </row>
    <row r="7" spans="1:50" s="202" customFormat="1" ht="16.5" customHeight="1" x14ac:dyDescent="0.3">
      <c r="A7" s="215"/>
      <c r="B7" s="216"/>
      <c r="C7" s="216"/>
      <c r="D7" s="216"/>
      <c r="E7" s="216"/>
      <c r="F7" s="216"/>
      <c r="G7" s="216"/>
      <c r="H7" s="216"/>
      <c r="J7" s="217"/>
      <c r="K7" s="217"/>
      <c r="L7" s="217"/>
      <c r="N7" s="216"/>
      <c r="O7" s="216"/>
      <c r="P7" s="216"/>
      <c r="Q7" s="216"/>
      <c r="R7" s="216"/>
      <c r="S7" s="216"/>
      <c r="T7" s="216"/>
      <c r="U7" s="216"/>
      <c r="V7" s="218"/>
      <c r="W7" s="219"/>
      <c r="X7" s="219"/>
      <c r="Y7" s="219"/>
      <c r="Z7" s="219"/>
    </row>
    <row r="8" spans="1:50" s="224" customFormat="1" ht="30.65" customHeight="1" x14ac:dyDescent="0.3">
      <c r="A8" s="220" t="s">
        <v>801</v>
      </c>
      <c r="B8" s="221"/>
      <c r="C8" s="221"/>
      <c r="D8" s="221"/>
      <c r="E8" s="222"/>
      <c r="F8" s="222"/>
      <c r="G8" s="223" t="s">
        <v>802</v>
      </c>
      <c r="H8" s="223"/>
      <c r="I8" s="223"/>
      <c r="J8" s="223"/>
      <c r="K8" s="223"/>
      <c r="M8" s="223" t="s">
        <v>803</v>
      </c>
      <c r="N8" s="223"/>
      <c r="O8" s="223"/>
      <c r="P8" s="223"/>
      <c r="Q8" s="223"/>
      <c r="T8" s="225"/>
      <c r="U8" s="225"/>
      <c r="V8" s="226"/>
      <c r="W8" s="227"/>
      <c r="X8" s="227"/>
      <c r="Y8" s="227"/>
      <c r="Z8" s="227"/>
      <c r="AB8" s="228"/>
      <c r="AC8" s="228"/>
    </row>
    <row r="9" spans="1:50" s="202" customFormat="1" ht="28.4" customHeight="1" x14ac:dyDescent="0.3">
      <c r="A9" s="229" t="s">
        <v>804</v>
      </c>
      <c r="B9" s="230" t="s">
        <v>805</v>
      </c>
      <c r="C9" s="230" t="s">
        <v>773</v>
      </c>
      <c r="D9" s="216"/>
      <c r="E9" s="216"/>
      <c r="F9" s="216"/>
      <c r="G9" s="231" t="s">
        <v>806</v>
      </c>
      <c r="H9" s="232"/>
      <c r="I9" s="233" t="s">
        <v>805</v>
      </c>
      <c r="J9" s="233" t="s">
        <v>773</v>
      </c>
      <c r="K9" s="234"/>
      <c r="L9" s="234"/>
      <c r="M9" s="231" t="s">
        <v>807</v>
      </c>
      <c r="N9" s="232"/>
      <c r="O9" s="235" t="s">
        <v>808</v>
      </c>
      <c r="P9" s="216"/>
      <c r="Q9" s="216"/>
      <c r="R9" s="216"/>
      <c r="S9" s="216"/>
      <c r="T9" s="216"/>
      <c r="U9" s="219"/>
      <c r="V9" s="226"/>
      <c r="W9" s="219"/>
      <c r="X9" s="219"/>
      <c r="Y9" s="219"/>
      <c r="Z9" s="219"/>
      <c r="AA9" s="219"/>
      <c r="AB9" s="236"/>
      <c r="AC9" s="236"/>
    </row>
    <row r="10" spans="1:50" s="202" customFormat="1" ht="16.5" customHeight="1" thickBot="1" x14ac:dyDescent="0.35">
      <c r="A10" s="237" t="s">
        <v>773</v>
      </c>
      <c r="B10" s="238">
        <f>SUM(B11:B14)</f>
        <v>47892</v>
      </c>
      <c r="C10" s="238">
        <f>SUM(C11:C14)</f>
        <v>47892</v>
      </c>
      <c r="D10" s="216"/>
      <c r="E10" s="216"/>
      <c r="F10" s="216"/>
      <c r="G10" s="239" t="s">
        <v>809</v>
      </c>
      <c r="H10" s="239"/>
      <c r="I10" s="240">
        <v>52.418709354677297</v>
      </c>
      <c r="J10" s="240">
        <v>52.418709354677297</v>
      </c>
      <c r="K10" s="241"/>
      <c r="L10" s="241"/>
      <c r="M10" s="242" t="s">
        <v>773</v>
      </c>
      <c r="N10" s="243"/>
      <c r="O10" s="244">
        <v>9906</v>
      </c>
      <c r="P10" s="216"/>
      <c r="Q10" s="216"/>
      <c r="R10" s="216"/>
      <c r="S10" s="216"/>
      <c r="T10" s="216"/>
      <c r="U10" s="245"/>
      <c r="V10" s="226"/>
      <c r="W10" s="219"/>
      <c r="X10" s="219"/>
      <c r="Y10" s="219"/>
      <c r="Z10" s="219"/>
      <c r="AA10" s="219"/>
      <c r="AB10" s="236"/>
      <c r="AC10" s="236"/>
    </row>
    <row r="11" spans="1:50" s="202" customFormat="1" ht="13.4" customHeight="1" thickTop="1" x14ac:dyDescent="0.3">
      <c r="A11" s="246" t="s">
        <v>810</v>
      </c>
      <c r="B11" s="247">
        <v>5215</v>
      </c>
      <c r="C11" s="248">
        <f>SUM(B11)</f>
        <v>5215</v>
      </c>
      <c r="D11" s="216"/>
      <c r="E11" s="216"/>
      <c r="F11" s="249"/>
      <c r="G11" s="250"/>
      <c r="H11" s="251"/>
      <c r="I11" s="251"/>
      <c r="J11" s="251"/>
      <c r="K11" s="251"/>
      <c r="M11" s="252" t="s">
        <v>805</v>
      </c>
      <c r="N11" s="253"/>
      <c r="O11" s="254">
        <v>9906</v>
      </c>
      <c r="P11" s="216"/>
      <c r="Q11" s="216"/>
      <c r="R11" s="245"/>
      <c r="S11" s="245"/>
      <c r="T11" s="245"/>
      <c r="U11" s="219"/>
      <c r="V11" s="226"/>
      <c r="W11" s="219"/>
      <c r="X11" s="219"/>
      <c r="Y11" s="236"/>
      <c r="Z11" s="236"/>
    </row>
    <row r="12" spans="1:50" s="202" customFormat="1" ht="13.4" customHeight="1" x14ac:dyDescent="0.3">
      <c r="A12" s="255" t="s">
        <v>811</v>
      </c>
      <c r="B12" s="247">
        <v>24331</v>
      </c>
      <c r="C12" s="248">
        <f t="shared" ref="C12:C14" si="0">SUM(B12)</f>
        <v>24331</v>
      </c>
      <c r="D12" s="216"/>
      <c r="E12" s="216"/>
      <c r="M12" s="256"/>
      <c r="N12" s="256"/>
      <c r="O12" s="257"/>
      <c r="P12" s="216"/>
      <c r="Q12" s="216"/>
      <c r="R12" s="216"/>
      <c r="S12" s="216"/>
      <c r="T12" s="216"/>
      <c r="U12" s="245"/>
      <c r="V12" s="226"/>
      <c r="W12" s="258"/>
      <c r="X12" s="219"/>
      <c r="Y12" s="219"/>
      <c r="Z12" s="219"/>
      <c r="AA12" s="219"/>
      <c r="AB12" s="236"/>
      <c r="AC12" s="236"/>
    </row>
    <row r="13" spans="1:50" s="202" customFormat="1" ht="13.4" customHeight="1" x14ac:dyDescent="0.3">
      <c r="A13" s="255" t="s">
        <v>812</v>
      </c>
      <c r="B13" s="247">
        <v>3035</v>
      </c>
      <c r="C13" s="248">
        <f t="shared" si="0"/>
        <v>3035</v>
      </c>
      <c r="D13" s="216"/>
      <c r="E13" s="216"/>
      <c r="F13" s="216"/>
      <c r="G13" s="216"/>
      <c r="H13" s="216"/>
      <c r="I13" s="216"/>
      <c r="J13" s="216"/>
      <c r="Q13" s="216"/>
      <c r="R13" s="216"/>
      <c r="S13" s="216"/>
      <c r="T13" s="245"/>
      <c r="U13" s="216"/>
      <c r="V13" s="226"/>
      <c r="W13" s="259"/>
      <c r="X13" s="219"/>
      <c r="Y13" s="219"/>
      <c r="Z13" s="219"/>
      <c r="AA13" s="236"/>
      <c r="AB13" s="236"/>
    </row>
    <row r="14" spans="1:50" s="202" customFormat="1" ht="13.4" customHeight="1" x14ac:dyDescent="0.3">
      <c r="A14" s="255" t="s">
        <v>813</v>
      </c>
      <c r="B14" s="247">
        <v>15311</v>
      </c>
      <c r="C14" s="248">
        <f t="shared" si="0"/>
        <v>15311</v>
      </c>
      <c r="D14" s="216"/>
      <c r="E14" s="216"/>
      <c r="F14" s="216"/>
      <c r="G14" s="216"/>
      <c r="H14" s="216"/>
      <c r="I14" s="216"/>
      <c r="J14" s="216"/>
      <c r="K14" s="216"/>
      <c r="L14" s="216"/>
      <c r="M14" s="216"/>
      <c r="N14" s="216"/>
      <c r="O14" s="216"/>
      <c r="P14" s="216"/>
      <c r="Q14" s="216"/>
      <c r="R14" s="216"/>
      <c r="S14" s="216"/>
      <c r="T14" s="245"/>
      <c r="U14" s="216"/>
      <c r="V14" s="226"/>
      <c r="W14" s="259"/>
      <c r="X14" s="219"/>
      <c r="Y14" s="219"/>
      <c r="Z14" s="219"/>
      <c r="AA14" s="236"/>
      <c r="AB14" s="236"/>
    </row>
    <row r="15" spans="1:50" s="202" customFormat="1" ht="16.5" customHeight="1" x14ac:dyDescent="0.3">
      <c r="A15" s="260"/>
      <c r="B15" s="261"/>
      <c r="C15" s="261"/>
      <c r="D15" s="261"/>
      <c r="E15" s="261"/>
      <c r="F15" s="261"/>
      <c r="G15" s="216"/>
      <c r="H15" s="216"/>
      <c r="I15" s="216"/>
      <c r="J15" s="216"/>
      <c r="K15" s="216"/>
      <c r="L15" s="216"/>
      <c r="M15" s="216"/>
      <c r="N15" s="216"/>
      <c r="O15" s="216"/>
      <c r="P15" s="216"/>
      <c r="Q15" s="216"/>
      <c r="R15" s="216"/>
      <c r="S15" s="216"/>
      <c r="T15" s="216"/>
      <c r="U15" s="216"/>
      <c r="V15" s="226"/>
      <c r="W15" s="259"/>
      <c r="X15" s="219"/>
      <c r="Y15" s="219"/>
      <c r="Z15" s="219"/>
      <c r="AA15" s="219"/>
      <c r="AB15" s="236"/>
      <c r="AC15" s="236"/>
      <c r="AK15" s="236"/>
      <c r="AL15" s="236"/>
    </row>
    <row r="16" spans="1:50" s="202" customFormat="1" ht="16.5" customHeight="1" x14ac:dyDescent="0.3">
      <c r="A16" s="262"/>
      <c r="B16" s="263"/>
      <c r="C16" s="263"/>
      <c r="D16" s="263"/>
      <c r="E16" s="263"/>
      <c r="F16" s="263"/>
      <c r="G16" s="263"/>
      <c r="H16" s="263"/>
      <c r="I16" s="263"/>
      <c r="J16" s="263"/>
      <c r="K16" s="263"/>
      <c r="L16" s="263"/>
      <c r="M16" s="263"/>
      <c r="N16" s="263"/>
      <c r="O16" s="263"/>
      <c r="P16" s="263"/>
      <c r="Q16" s="263"/>
      <c r="R16" s="263"/>
      <c r="S16" s="263"/>
      <c r="T16" s="263"/>
      <c r="U16" s="263"/>
      <c r="V16" s="263"/>
      <c r="W16" s="259"/>
      <c r="X16" s="236"/>
      <c r="Y16" s="219"/>
      <c r="Z16" s="219"/>
      <c r="AK16" s="236"/>
    </row>
    <row r="17" spans="1:38" s="202" customFormat="1" ht="16.5" customHeight="1" x14ac:dyDescent="0.3">
      <c r="A17" s="215"/>
      <c r="B17" s="216"/>
      <c r="C17" s="216"/>
      <c r="D17" s="216"/>
      <c r="E17" s="216"/>
      <c r="F17" s="216"/>
      <c r="G17" s="216"/>
      <c r="H17" s="216"/>
      <c r="I17" s="216"/>
      <c r="J17" s="216"/>
      <c r="K17" s="216"/>
      <c r="L17" s="216"/>
      <c r="M17" s="216"/>
      <c r="N17" s="216"/>
      <c r="O17" s="216"/>
      <c r="P17" s="216"/>
      <c r="Q17" s="216"/>
      <c r="R17" s="216"/>
      <c r="S17" s="216"/>
      <c r="T17" s="216"/>
      <c r="U17" s="216"/>
      <c r="V17" s="218"/>
      <c r="W17" s="219"/>
      <c r="X17" s="219"/>
      <c r="Y17" s="219"/>
      <c r="Z17" s="219"/>
      <c r="AF17" s="236"/>
      <c r="AK17" s="236"/>
    </row>
    <row r="18" spans="1:38" s="265" customFormat="1" ht="27.65" customHeight="1" x14ac:dyDescent="0.3">
      <c r="A18" s="264" t="s">
        <v>814</v>
      </c>
      <c r="B18" s="223"/>
      <c r="C18" s="223"/>
      <c r="D18" s="223"/>
      <c r="E18" s="223"/>
      <c r="F18" s="223"/>
      <c r="I18" s="266" t="s">
        <v>815</v>
      </c>
      <c r="J18" s="266"/>
      <c r="K18" s="266"/>
      <c r="L18" s="266"/>
      <c r="M18" s="266"/>
      <c r="N18" s="266"/>
      <c r="O18" s="266"/>
      <c r="P18" s="266"/>
      <c r="Q18" s="266"/>
      <c r="R18" s="266"/>
      <c r="S18" s="266"/>
      <c r="T18" s="266"/>
      <c r="U18" s="266"/>
      <c r="V18" s="267"/>
      <c r="W18" s="268"/>
      <c r="X18" s="268"/>
      <c r="Y18" s="268"/>
      <c r="AE18" s="202"/>
      <c r="AF18" s="236"/>
      <c r="AG18" s="202"/>
      <c r="AH18" s="202"/>
      <c r="AI18" s="202"/>
      <c r="AJ18" s="202"/>
      <c r="AK18" s="202"/>
      <c r="AL18" s="236"/>
    </row>
    <row r="19" spans="1:38" s="205" customFormat="1" ht="28.75" customHeight="1" x14ac:dyDescent="0.3">
      <c r="A19" s="230" t="s">
        <v>816</v>
      </c>
      <c r="B19" s="230" t="s">
        <v>644</v>
      </c>
      <c r="C19" s="230" t="s">
        <v>817</v>
      </c>
      <c r="D19" s="230" t="s">
        <v>625</v>
      </c>
      <c r="E19" s="230" t="s">
        <v>818</v>
      </c>
      <c r="F19" s="230" t="s">
        <v>773</v>
      </c>
      <c r="I19" s="230" t="s">
        <v>819</v>
      </c>
      <c r="J19" s="230" t="s">
        <v>820</v>
      </c>
      <c r="K19" s="230" t="s">
        <v>821</v>
      </c>
      <c r="L19" s="230" t="s">
        <v>822</v>
      </c>
      <c r="M19" s="230" t="s">
        <v>823</v>
      </c>
      <c r="N19" s="230" t="s">
        <v>824</v>
      </c>
      <c r="O19" s="230" t="s">
        <v>825</v>
      </c>
      <c r="P19" s="230" t="s">
        <v>826</v>
      </c>
      <c r="Q19" s="230" t="s">
        <v>827</v>
      </c>
      <c r="R19" s="230" t="s">
        <v>828</v>
      </c>
      <c r="S19" s="230" t="s">
        <v>829</v>
      </c>
      <c r="T19" s="230" t="s">
        <v>830</v>
      </c>
      <c r="U19" s="230" t="s">
        <v>831</v>
      </c>
      <c r="V19" s="230" t="s">
        <v>773</v>
      </c>
      <c r="W19" s="269"/>
      <c r="X19" s="270"/>
      <c r="Y19" s="270"/>
      <c r="Z19" s="271"/>
      <c r="AA19" s="272"/>
      <c r="AB19" s="273"/>
      <c r="AC19" s="273"/>
      <c r="AD19" s="273"/>
      <c r="AE19" s="274"/>
      <c r="AF19" s="273"/>
      <c r="AG19" s="273"/>
      <c r="AH19" s="273"/>
      <c r="AI19" s="273"/>
      <c r="AJ19" s="273"/>
      <c r="AK19" s="273"/>
    </row>
    <row r="20" spans="1:38" s="205" customFormat="1" ht="18" customHeight="1" thickBot="1" x14ac:dyDescent="0.35">
      <c r="A20" s="237" t="s">
        <v>773</v>
      </c>
      <c r="B20" s="238">
        <f>SUM(B21:B23)</f>
        <v>27838</v>
      </c>
      <c r="C20" s="275">
        <f>IF(ISERROR(B20/F20),0,B20/F20)</f>
        <v>0.58126618224338089</v>
      </c>
      <c r="D20" s="238">
        <f>SUM(D21:D23)</f>
        <v>20054</v>
      </c>
      <c r="E20" s="275">
        <f>IF(ISERROR(D20/F20),0,D20/F20)</f>
        <v>0.41873381775661905</v>
      </c>
      <c r="F20" s="238">
        <f>B20+D20</f>
        <v>47892</v>
      </c>
      <c r="I20" s="276" t="s">
        <v>773</v>
      </c>
      <c r="J20" s="277">
        <f t="shared" ref="J20:U20" si="1">SUM(J21:J22)</f>
        <v>23617</v>
      </c>
      <c r="K20" s="278">
        <f t="shared" si="1"/>
        <v>21126</v>
      </c>
      <c r="L20" s="277">
        <f t="shared" si="1"/>
        <v>22122</v>
      </c>
      <c r="M20" s="277">
        <f t="shared" si="1"/>
        <v>21992</v>
      </c>
      <c r="N20" s="277">
        <f t="shared" si="1"/>
        <v>21630</v>
      </c>
      <c r="O20" s="277">
        <f t="shared" si="1"/>
        <v>16555</v>
      </c>
      <c r="P20" s="277">
        <f t="shared" si="1"/>
        <v>0</v>
      </c>
      <c r="Q20" s="277">
        <f t="shared" si="1"/>
        <v>0</v>
      </c>
      <c r="R20" s="277">
        <f t="shared" si="1"/>
        <v>0</v>
      </c>
      <c r="S20" s="277">
        <f t="shared" si="1"/>
        <v>0</v>
      </c>
      <c r="T20" s="277">
        <f t="shared" si="1"/>
        <v>0</v>
      </c>
      <c r="U20" s="277">
        <f t="shared" si="1"/>
        <v>0</v>
      </c>
      <c r="V20" s="279">
        <f>SUM(J20:U20)</f>
        <v>127042</v>
      </c>
      <c r="W20" s="269"/>
      <c r="X20" s="269"/>
      <c r="Y20" s="270"/>
      <c r="Z20" s="270"/>
      <c r="AA20" s="273"/>
      <c r="AB20" s="273"/>
      <c r="AC20" s="273"/>
      <c r="AD20" s="273"/>
      <c r="AE20" s="274"/>
      <c r="AF20" s="273"/>
      <c r="AG20" s="273"/>
    </row>
    <row r="21" spans="1:38" s="205" customFormat="1" ht="15" customHeight="1" thickTop="1" x14ac:dyDescent="0.3">
      <c r="A21" s="246" t="s">
        <v>832</v>
      </c>
      <c r="B21" s="280">
        <v>13074</v>
      </c>
      <c r="C21" s="281">
        <f>IF(ISERROR(B21/F21),0,B21/F21)</f>
        <v>0.90987542626487572</v>
      </c>
      <c r="D21" s="280">
        <v>1295</v>
      </c>
      <c r="E21" s="281">
        <f>IF(ISERROR(D21/F21),0,D21/F21)</f>
        <v>9.0124573735124225E-2</v>
      </c>
      <c r="F21" s="282">
        <f>B21+D21</f>
        <v>14369</v>
      </c>
      <c r="I21" s="282" t="s">
        <v>625</v>
      </c>
      <c r="J21" s="283">
        <v>15006</v>
      </c>
      <c r="K21" s="283">
        <v>13546</v>
      </c>
      <c r="L21" s="283">
        <v>14240</v>
      </c>
      <c r="M21" s="283">
        <v>10240</v>
      </c>
      <c r="N21" s="283">
        <v>4253</v>
      </c>
      <c r="O21" s="283">
        <v>2760</v>
      </c>
      <c r="P21" s="283">
        <v>0</v>
      </c>
      <c r="Q21" s="283">
        <v>0</v>
      </c>
      <c r="R21" s="283">
        <v>0</v>
      </c>
      <c r="S21" s="283">
        <v>0</v>
      </c>
      <c r="T21" s="283">
        <v>0</v>
      </c>
      <c r="U21" s="283">
        <v>0</v>
      </c>
      <c r="V21" s="284">
        <f>SUM(J21:U21)</f>
        <v>60045</v>
      </c>
      <c r="W21" s="269"/>
      <c r="X21" s="285"/>
      <c r="Y21" s="285"/>
      <c r="Z21" s="270"/>
      <c r="AA21" s="273"/>
      <c r="AB21" s="274"/>
      <c r="AC21" s="274"/>
      <c r="AD21" s="274"/>
      <c r="AE21" s="274"/>
      <c r="AF21" s="274"/>
      <c r="AG21" s="274"/>
      <c r="AH21" s="274"/>
      <c r="AI21" s="274"/>
      <c r="AJ21" s="274"/>
      <c r="AK21" s="274"/>
      <c r="AL21" s="274"/>
    </row>
    <row r="22" spans="1:38" s="205" customFormat="1" ht="15" customHeight="1" x14ac:dyDescent="0.3">
      <c r="A22" s="255" t="s">
        <v>833</v>
      </c>
      <c r="B22" s="286">
        <v>9618</v>
      </c>
      <c r="C22" s="287">
        <f>IF(ISERROR(B22/F22),0,B22/F22)</f>
        <v>0.9152155295461033</v>
      </c>
      <c r="D22" s="286">
        <v>891</v>
      </c>
      <c r="E22" s="287">
        <f>IF(ISERROR(D22/F22),0,D22/F22)</f>
        <v>8.4784470453896657E-2</v>
      </c>
      <c r="F22" s="288">
        <f>B22+D22</f>
        <v>10509</v>
      </c>
      <c r="I22" s="288" t="s">
        <v>834</v>
      </c>
      <c r="J22" s="289">
        <v>8611</v>
      </c>
      <c r="K22" s="283">
        <v>7580</v>
      </c>
      <c r="L22" s="283">
        <v>7882</v>
      </c>
      <c r="M22" s="283">
        <v>11752</v>
      </c>
      <c r="N22" s="283">
        <v>17377</v>
      </c>
      <c r="O22" s="283">
        <v>13795</v>
      </c>
      <c r="P22" s="283">
        <v>0</v>
      </c>
      <c r="Q22" s="283">
        <v>0</v>
      </c>
      <c r="R22" s="283">
        <v>0</v>
      </c>
      <c r="S22" s="283">
        <v>0</v>
      </c>
      <c r="T22" s="283">
        <v>0</v>
      </c>
      <c r="U22" s="283">
        <v>0</v>
      </c>
      <c r="V22" s="290">
        <f>SUM(J22:U22)</f>
        <v>66997</v>
      </c>
      <c r="W22" s="269"/>
      <c r="X22" s="285"/>
      <c r="Y22" s="285"/>
      <c r="Z22" s="285"/>
      <c r="AA22" s="274"/>
      <c r="AB22" s="274"/>
      <c r="AC22" s="274"/>
      <c r="AD22" s="274"/>
      <c r="AE22" s="274"/>
      <c r="AF22" s="274"/>
      <c r="AG22" s="274"/>
      <c r="AH22" s="274"/>
      <c r="AI22" s="274"/>
      <c r="AJ22" s="274"/>
      <c r="AK22" s="274"/>
      <c r="AL22" s="274"/>
    </row>
    <row r="23" spans="1:38" s="205" customFormat="1" ht="15" customHeight="1" x14ac:dyDescent="0.3">
      <c r="A23" s="255" t="s">
        <v>835</v>
      </c>
      <c r="B23" s="286">
        <v>5146</v>
      </c>
      <c r="C23" s="287">
        <f>IF(ISERROR(B23/F23),0,B23/F23)</f>
        <v>0.22360302424611106</v>
      </c>
      <c r="D23" s="286">
        <v>17868</v>
      </c>
      <c r="E23" s="287">
        <f>IF(ISERROR(D23/F23),0,D23/F23)</f>
        <v>0.77639697575388888</v>
      </c>
      <c r="F23" s="288">
        <f>B23+D23</f>
        <v>23014</v>
      </c>
      <c r="T23" s="219"/>
      <c r="U23" s="219"/>
      <c r="V23" s="291"/>
      <c r="W23" s="269"/>
      <c r="X23" s="285"/>
      <c r="Y23" s="285"/>
      <c r="Z23" s="285"/>
      <c r="AA23" s="274"/>
      <c r="AB23" s="274"/>
      <c r="AC23" s="274"/>
      <c r="AD23" s="274"/>
      <c r="AE23" s="274"/>
      <c r="AF23" s="274"/>
      <c r="AG23" s="274"/>
      <c r="AH23" s="274"/>
      <c r="AI23" s="274"/>
      <c r="AJ23" s="274"/>
      <c r="AK23" s="274"/>
      <c r="AL23" s="274"/>
    </row>
    <row r="24" spans="1:38" s="205" customFormat="1" ht="12" x14ac:dyDescent="0.3">
      <c r="A24" s="292"/>
      <c r="T24" s="219"/>
      <c r="U24" s="219"/>
      <c r="V24" s="291"/>
      <c r="W24" s="269"/>
      <c r="X24" s="269"/>
      <c r="Y24" s="285"/>
      <c r="Z24" s="285"/>
      <c r="AA24" s="274"/>
      <c r="AB24" s="274"/>
      <c r="AC24" s="274"/>
      <c r="AD24" s="274"/>
      <c r="AE24" s="274"/>
      <c r="AF24" s="274"/>
      <c r="AG24" s="274"/>
      <c r="AH24" s="274"/>
      <c r="AK24" s="274"/>
      <c r="AL24" s="274"/>
    </row>
    <row r="25" spans="1:38" s="202" customFormat="1" ht="16.5" customHeight="1" x14ac:dyDescent="0.3">
      <c r="A25" s="262"/>
      <c r="B25" s="263"/>
      <c r="C25" s="263"/>
      <c r="D25" s="263"/>
      <c r="E25" s="263"/>
      <c r="F25" s="263"/>
      <c r="G25" s="263"/>
      <c r="H25" s="263"/>
      <c r="I25" s="263"/>
      <c r="J25" s="263"/>
      <c r="K25" s="263"/>
      <c r="L25" s="263"/>
      <c r="M25" s="263"/>
      <c r="N25" s="263"/>
      <c r="O25" s="263"/>
      <c r="P25" s="263"/>
      <c r="Q25" s="263"/>
      <c r="R25" s="263"/>
      <c r="S25" s="263"/>
      <c r="T25" s="263"/>
      <c r="U25" s="263"/>
      <c r="V25" s="293"/>
      <c r="W25" s="219"/>
      <c r="X25" s="219"/>
      <c r="Y25" s="219"/>
      <c r="Z25" s="245"/>
      <c r="AA25" s="236"/>
      <c r="AB25" s="236"/>
      <c r="AC25" s="236"/>
      <c r="AD25" s="236"/>
      <c r="AE25" s="236"/>
      <c r="AF25" s="236"/>
      <c r="AG25" s="236"/>
    </row>
    <row r="26" spans="1:38" s="205" customFormat="1" ht="12" x14ac:dyDescent="0.3">
      <c r="A26" s="292"/>
      <c r="T26" s="219"/>
      <c r="U26" s="219"/>
      <c r="V26" s="291"/>
      <c r="W26" s="269"/>
      <c r="X26" s="269"/>
      <c r="Y26" s="269"/>
      <c r="Z26" s="285"/>
      <c r="AA26" s="274"/>
      <c r="AB26" s="274"/>
      <c r="AC26" s="274"/>
      <c r="AG26" s="274"/>
    </row>
    <row r="27" spans="1:38" s="202" customFormat="1" ht="21.65" customHeight="1" x14ac:dyDescent="0.3">
      <c r="A27" s="294" t="s">
        <v>836</v>
      </c>
      <c r="B27" s="295"/>
      <c r="C27" s="295"/>
      <c r="D27" s="295"/>
      <c r="E27" s="295"/>
      <c r="F27" s="296"/>
      <c r="H27" s="295" t="s">
        <v>837</v>
      </c>
      <c r="I27" s="295"/>
      <c r="J27" s="295"/>
      <c r="K27" s="295"/>
      <c r="L27" s="295"/>
      <c r="M27" s="296"/>
      <c r="N27" s="297" t="s">
        <v>838</v>
      </c>
      <c r="O27" s="297"/>
      <c r="P27" s="297"/>
      <c r="Q27" s="297"/>
      <c r="R27" s="297"/>
      <c r="S27" s="296"/>
      <c r="V27" s="298"/>
      <c r="W27" s="299"/>
      <c r="X27" s="300"/>
      <c r="Y27" s="300"/>
      <c r="Z27" s="300"/>
      <c r="AA27" s="301"/>
      <c r="AB27" s="301"/>
      <c r="AC27" s="301"/>
      <c r="AD27" s="301"/>
      <c r="AE27" s="236"/>
      <c r="AF27" s="236"/>
      <c r="AG27" s="236"/>
      <c r="AH27" s="301"/>
      <c r="AI27" s="301"/>
    </row>
    <row r="28" spans="1:38" s="205" customFormat="1" ht="37.5" customHeight="1" x14ac:dyDescent="0.3">
      <c r="A28" s="230" t="s">
        <v>839</v>
      </c>
      <c r="B28" s="230" t="s">
        <v>832</v>
      </c>
      <c r="C28" s="230" t="s">
        <v>833</v>
      </c>
      <c r="D28" s="230" t="s">
        <v>835</v>
      </c>
      <c r="E28" s="230" t="s">
        <v>773</v>
      </c>
      <c r="H28" s="302" t="s">
        <v>839</v>
      </c>
      <c r="I28" s="302"/>
      <c r="J28" s="235" t="s">
        <v>773</v>
      </c>
      <c r="K28" s="219"/>
      <c r="L28" s="219"/>
      <c r="M28" s="219"/>
      <c r="N28" s="303" t="s">
        <v>840</v>
      </c>
      <c r="O28" s="304"/>
      <c r="P28" s="305" t="s">
        <v>773</v>
      </c>
      <c r="U28" s="219"/>
      <c r="V28" s="306"/>
      <c r="W28" s="269"/>
      <c r="X28" s="269"/>
      <c r="Y28" s="269"/>
      <c r="Z28" s="274"/>
      <c r="AD28" s="274"/>
      <c r="AE28" s="274"/>
      <c r="AF28" s="274"/>
      <c r="AG28" s="274"/>
    </row>
    <row r="29" spans="1:38" s="205" customFormat="1" ht="15" customHeight="1" thickBot="1" x14ac:dyDescent="0.35">
      <c r="A29" s="237" t="s">
        <v>773</v>
      </c>
      <c r="B29" s="238">
        <f>SUM(B30:B30)</f>
        <v>40925</v>
      </c>
      <c r="C29" s="238">
        <f>SUM(C30:C30)</f>
        <v>22760</v>
      </c>
      <c r="D29" s="238">
        <f>SUM(D30:D30)</f>
        <v>63357</v>
      </c>
      <c r="E29" s="278">
        <f>SUM(B29:D29)</f>
        <v>127042</v>
      </c>
      <c r="H29" s="307" t="s">
        <v>773</v>
      </c>
      <c r="I29" s="307"/>
      <c r="J29" s="308">
        <f>SUM(J30)</f>
        <v>114342</v>
      </c>
      <c r="K29" s="219"/>
      <c r="L29" s="219"/>
      <c r="M29" s="219"/>
      <c r="N29" s="309" t="s">
        <v>773</v>
      </c>
      <c r="O29" s="310"/>
      <c r="P29" s="311">
        <v>123122</v>
      </c>
      <c r="U29" s="245"/>
      <c r="V29" s="312"/>
      <c r="W29" s="269"/>
      <c r="X29" s="285"/>
      <c r="Y29" s="285"/>
      <c r="Z29" s="274"/>
      <c r="AA29" s="274"/>
      <c r="AB29" s="274"/>
      <c r="AC29" s="274"/>
      <c r="AD29" s="274"/>
      <c r="AE29" s="274"/>
      <c r="AF29" s="274"/>
      <c r="AG29" s="274"/>
      <c r="AH29" s="274"/>
      <c r="AI29" s="274"/>
      <c r="AJ29" s="274"/>
    </row>
    <row r="30" spans="1:38" s="205" customFormat="1" ht="14.5" customHeight="1" thickTop="1" x14ac:dyDescent="0.3">
      <c r="A30" s="255" t="s">
        <v>805</v>
      </c>
      <c r="B30" s="286">
        <v>40925</v>
      </c>
      <c r="C30" s="286">
        <v>22760</v>
      </c>
      <c r="D30" s="286">
        <v>63357</v>
      </c>
      <c r="E30" s="282">
        <f>SUM(B30:D30)</f>
        <v>127042</v>
      </c>
      <c r="F30" s="202"/>
      <c r="G30" s="202"/>
      <c r="H30" s="313" t="s">
        <v>805</v>
      </c>
      <c r="I30" s="313"/>
      <c r="J30" s="314">
        <v>114342</v>
      </c>
      <c r="K30" s="219"/>
      <c r="L30" s="219"/>
      <c r="M30" s="219"/>
      <c r="N30" s="313" t="s">
        <v>841</v>
      </c>
      <c r="O30" s="313"/>
      <c r="P30" s="314">
        <v>14929</v>
      </c>
      <c r="R30" s="219"/>
      <c r="U30" s="245"/>
      <c r="V30" s="312"/>
      <c r="W30" s="269"/>
      <c r="X30" s="285"/>
      <c r="Y30" s="285"/>
      <c r="Z30" s="274"/>
      <c r="AA30" s="274"/>
      <c r="AB30" s="274"/>
      <c r="AC30" s="274"/>
      <c r="AD30" s="274"/>
      <c r="AE30" s="274"/>
      <c r="AF30" s="274"/>
      <c r="AG30" s="274"/>
      <c r="AH30" s="274"/>
      <c r="AI30" s="274"/>
      <c r="AJ30" s="274"/>
    </row>
    <row r="31" spans="1:38" s="205" customFormat="1" ht="12" x14ac:dyDescent="0.3">
      <c r="A31" s="292"/>
      <c r="F31" s="202"/>
      <c r="G31" s="202"/>
      <c r="H31" s="202"/>
      <c r="K31" s="202"/>
      <c r="L31" s="219"/>
      <c r="M31" s="219"/>
      <c r="N31" s="219"/>
      <c r="O31" s="219"/>
      <c r="P31" s="219"/>
      <c r="Q31" s="219"/>
      <c r="R31" s="219"/>
      <c r="S31" s="219"/>
      <c r="T31" s="219"/>
      <c r="U31" s="245"/>
      <c r="V31" s="291"/>
      <c r="W31" s="269"/>
      <c r="X31" s="285"/>
      <c r="Y31" s="285"/>
      <c r="Z31" s="285"/>
      <c r="AA31" s="274"/>
      <c r="AB31" s="274"/>
      <c r="AC31" s="274"/>
      <c r="AD31" s="274"/>
      <c r="AE31" s="274"/>
      <c r="AF31" s="274"/>
      <c r="AG31" s="274"/>
    </row>
    <row r="32" spans="1:38" s="202" customFormat="1" ht="16.5" customHeight="1" x14ac:dyDescent="0.3">
      <c r="A32" s="262"/>
      <c r="B32" s="263"/>
      <c r="C32" s="263"/>
      <c r="D32" s="263"/>
      <c r="E32" s="263"/>
      <c r="F32" s="263"/>
      <c r="G32" s="263"/>
      <c r="H32" s="263"/>
      <c r="I32" s="263"/>
      <c r="J32" s="263"/>
      <c r="K32" s="263"/>
      <c r="L32" s="263"/>
      <c r="M32" s="263"/>
      <c r="N32" s="263"/>
      <c r="O32" s="263"/>
      <c r="P32" s="263"/>
      <c r="Q32" s="263"/>
      <c r="R32" s="263"/>
      <c r="S32" s="263"/>
      <c r="T32" s="263"/>
      <c r="U32" s="263"/>
      <c r="V32" s="293"/>
      <c r="W32" s="219"/>
      <c r="X32" s="219"/>
      <c r="Y32" s="219"/>
      <c r="Z32" s="245"/>
      <c r="AA32" s="236"/>
      <c r="AB32" s="236"/>
      <c r="AC32" s="236"/>
      <c r="AD32" s="236"/>
      <c r="AE32" s="236"/>
      <c r="AF32" s="236"/>
      <c r="AG32" s="236"/>
    </row>
    <row r="33" spans="1:45" s="205" customFormat="1" ht="12" x14ac:dyDescent="0.3">
      <c r="A33" s="292"/>
      <c r="F33" s="202"/>
      <c r="G33" s="202"/>
      <c r="H33" s="202"/>
      <c r="I33" s="274"/>
      <c r="K33" s="202"/>
      <c r="L33" s="219"/>
      <c r="M33" s="219"/>
      <c r="N33" s="219"/>
      <c r="O33" s="219"/>
      <c r="P33" s="219"/>
      <c r="Q33" s="219"/>
      <c r="R33" s="219"/>
      <c r="S33" s="219"/>
      <c r="T33" s="219"/>
      <c r="U33" s="219"/>
      <c r="V33" s="315"/>
      <c r="W33" s="269"/>
      <c r="X33" s="269"/>
      <c r="Y33" s="269"/>
      <c r="Z33" s="285"/>
      <c r="AA33" s="274"/>
      <c r="AB33" s="274"/>
      <c r="AC33" s="274"/>
      <c r="AD33" s="274"/>
      <c r="AE33" s="274"/>
    </row>
    <row r="34" spans="1:45" s="205" customFormat="1" ht="12" x14ac:dyDescent="0.3">
      <c r="A34" s="292"/>
      <c r="F34" s="202"/>
      <c r="G34" s="202"/>
      <c r="H34" s="202"/>
      <c r="I34" s="273"/>
      <c r="J34" s="273"/>
      <c r="K34" s="301"/>
      <c r="L34" s="316"/>
      <c r="M34" s="316"/>
      <c r="N34" s="316"/>
      <c r="O34" s="316"/>
      <c r="P34" s="316"/>
      <c r="Q34" s="316"/>
      <c r="R34" s="316"/>
      <c r="S34" s="316"/>
      <c r="T34" s="219"/>
      <c r="U34" s="219"/>
      <c r="V34" s="291"/>
      <c r="W34" s="269"/>
      <c r="X34" s="269"/>
      <c r="Y34" s="269"/>
      <c r="Z34" s="285"/>
      <c r="AB34" s="274"/>
      <c r="AC34" s="274"/>
      <c r="AE34" s="274"/>
    </row>
    <row r="35" spans="1:45" s="205" customFormat="1" ht="22.5" customHeight="1" x14ac:dyDescent="0.3">
      <c r="A35" s="220" t="s">
        <v>842</v>
      </c>
      <c r="B35" s="221"/>
      <c r="C35" s="221"/>
      <c r="D35" s="221"/>
      <c r="E35" s="221"/>
      <c r="F35" s="296"/>
      <c r="G35" s="202"/>
      <c r="H35" s="202"/>
      <c r="I35" s="202"/>
      <c r="J35" s="202"/>
      <c r="K35" s="202"/>
      <c r="L35" s="202"/>
      <c r="M35" s="202"/>
      <c r="N35" s="202"/>
      <c r="O35" s="202"/>
      <c r="P35" s="202"/>
      <c r="Q35" s="202"/>
      <c r="R35" s="236"/>
      <c r="S35" s="202"/>
      <c r="T35" s="202"/>
      <c r="U35" s="202"/>
      <c r="V35" s="317"/>
      <c r="W35" s="269"/>
      <c r="X35" s="269"/>
      <c r="Y35" s="269"/>
      <c r="Z35" s="285"/>
      <c r="AB35" s="274"/>
      <c r="AC35" s="274"/>
      <c r="AE35" s="274"/>
    </row>
    <row r="36" spans="1:45" s="205" customFormat="1" ht="38.5" customHeight="1" x14ac:dyDescent="0.3">
      <c r="A36" s="318" t="s">
        <v>843</v>
      </c>
      <c r="B36" s="230" t="s">
        <v>816</v>
      </c>
      <c r="C36" s="230" t="s">
        <v>820</v>
      </c>
      <c r="D36" s="230" t="s">
        <v>821</v>
      </c>
      <c r="E36" s="230" t="s">
        <v>822</v>
      </c>
      <c r="F36" s="230" t="s">
        <v>823</v>
      </c>
      <c r="G36" s="230" t="s">
        <v>824</v>
      </c>
      <c r="H36" s="230" t="s">
        <v>825</v>
      </c>
      <c r="I36" s="230" t="s">
        <v>826</v>
      </c>
      <c r="J36" s="230" t="s">
        <v>827</v>
      </c>
      <c r="K36" s="230" t="s">
        <v>828</v>
      </c>
      <c r="L36" s="230" t="s">
        <v>829</v>
      </c>
      <c r="M36" s="230" t="s">
        <v>830</v>
      </c>
      <c r="N36" s="230" t="s">
        <v>831</v>
      </c>
      <c r="O36" s="230" t="s">
        <v>773</v>
      </c>
      <c r="P36" s="202"/>
      <c r="Q36" s="202"/>
      <c r="R36" s="236"/>
      <c r="S36" s="202"/>
      <c r="T36" s="202"/>
      <c r="U36" s="202"/>
      <c r="V36" s="317"/>
      <c r="W36" s="202"/>
      <c r="X36" s="202"/>
      <c r="Y36" s="202"/>
      <c r="Z36" s="202"/>
      <c r="AA36" s="202"/>
      <c r="AB36" s="202"/>
      <c r="AC36" s="202"/>
      <c r="AD36" s="269"/>
      <c r="AE36" s="269"/>
      <c r="AI36" s="274"/>
      <c r="AJ36" s="274"/>
      <c r="AL36" s="274"/>
    </row>
    <row r="37" spans="1:45" s="205" customFormat="1" ht="15.75" customHeight="1" thickBot="1" x14ac:dyDescent="0.35">
      <c r="A37" s="319" t="s">
        <v>773</v>
      </c>
      <c r="B37" s="238"/>
      <c r="C37" s="320">
        <f t="shared" ref="C37:D37" si="2">SUM(C38,C50,C54,C58,C62,C66,C70,C74,C78,C82)</f>
        <v>21709</v>
      </c>
      <c r="D37" s="320">
        <f t="shared" si="2"/>
        <v>20883</v>
      </c>
      <c r="E37" s="320">
        <f>SUM(E38,E50,E54,E58,E62,E66,E70,E74,E78,E82)</f>
        <v>20703</v>
      </c>
      <c r="F37" s="320">
        <f>SUM(F38,F50,F54,F58,F62,F66,F70,F74,F78,F82)</f>
        <v>19964</v>
      </c>
      <c r="G37" s="320">
        <f t="shared" ref="G37:N37" si="3">SUM(G38,G50,G54,G58,G62,G66,G70,G74,G78,G82)</f>
        <v>17332</v>
      </c>
      <c r="H37" s="320">
        <f t="shared" si="3"/>
        <v>13751</v>
      </c>
      <c r="I37" s="320">
        <f t="shared" si="3"/>
        <v>0</v>
      </c>
      <c r="J37" s="320">
        <f t="shared" si="3"/>
        <v>0</v>
      </c>
      <c r="K37" s="320">
        <f t="shared" si="3"/>
        <v>0</v>
      </c>
      <c r="L37" s="320">
        <f t="shared" si="3"/>
        <v>0</v>
      </c>
      <c r="M37" s="320">
        <f t="shared" si="3"/>
        <v>0</v>
      </c>
      <c r="N37" s="320">
        <f t="shared" si="3"/>
        <v>0</v>
      </c>
      <c r="O37" s="321">
        <f>SUM(C37:N37)</f>
        <v>114342</v>
      </c>
      <c r="P37" s="202"/>
      <c r="Q37" s="202"/>
      <c r="R37" s="236"/>
      <c r="S37" s="202"/>
      <c r="T37" s="202"/>
      <c r="U37" s="236"/>
      <c r="V37" s="322"/>
      <c r="W37" s="236"/>
      <c r="X37" s="236"/>
      <c r="Y37" s="236"/>
      <c r="Z37" s="236"/>
      <c r="AA37" s="236"/>
      <c r="AB37" s="236"/>
      <c r="AC37" s="236"/>
      <c r="AD37" s="285"/>
      <c r="AE37" s="285"/>
      <c r="AF37" s="274"/>
      <c r="AG37" s="274"/>
      <c r="AH37" s="274"/>
      <c r="AI37" s="274"/>
      <c r="AJ37" s="274"/>
      <c r="AL37" s="274"/>
      <c r="AP37" s="274"/>
      <c r="AQ37" s="274"/>
      <c r="AR37" s="274"/>
      <c r="AS37" s="274"/>
    </row>
    <row r="38" spans="1:45" s="205" customFormat="1" ht="15" customHeight="1" thickTop="1" x14ac:dyDescent="0.3">
      <c r="A38" s="323" t="s">
        <v>844</v>
      </c>
      <c r="B38" s="323" t="s">
        <v>773</v>
      </c>
      <c r="C38" s="324">
        <f t="shared" ref="C38:N38" si="4">SUM(C39:C41)</f>
        <v>909</v>
      </c>
      <c r="D38" s="324">
        <f t="shared" si="4"/>
        <v>653</v>
      </c>
      <c r="E38" s="324">
        <f t="shared" si="4"/>
        <v>805</v>
      </c>
      <c r="F38" s="324">
        <f t="shared" si="4"/>
        <v>677</v>
      </c>
      <c r="G38" s="324">
        <f t="shared" si="4"/>
        <v>803</v>
      </c>
      <c r="H38" s="324">
        <f t="shared" si="4"/>
        <v>1196</v>
      </c>
      <c r="I38" s="324">
        <f t="shared" si="4"/>
        <v>0</v>
      </c>
      <c r="J38" s="324">
        <f t="shared" si="4"/>
        <v>0</v>
      </c>
      <c r="K38" s="324">
        <f t="shared" si="4"/>
        <v>0</v>
      </c>
      <c r="L38" s="324">
        <f t="shared" si="4"/>
        <v>0</v>
      </c>
      <c r="M38" s="324">
        <f t="shared" si="4"/>
        <v>0</v>
      </c>
      <c r="N38" s="324">
        <f t="shared" si="4"/>
        <v>0</v>
      </c>
      <c r="O38" s="324">
        <f>SUM(C38:N38)</f>
        <v>5043</v>
      </c>
      <c r="P38" s="325"/>
      <c r="Q38" s="325"/>
      <c r="R38" s="236"/>
      <c r="S38" s="236"/>
      <c r="T38" s="236"/>
      <c r="U38" s="236"/>
      <c r="V38" s="322"/>
      <c r="W38" s="236"/>
      <c r="X38" s="236"/>
      <c r="Y38" s="236"/>
      <c r="Z38" s="236"/>
      <c r="AA38" s="236"/>
      <c r="AB38" s="236"/>
      <c r="AC38" s="236"/>
      <c r="AD38" s="285"/>
      <c r="AE38" s="285"/>
      <c r="AF38" s="274"/>
      <c r="AG38" s="274"/>
      <c r="AH38" s="274"/>
      <c r="AI38" s="274"/>
      <c r="AS38" s="274"/>
    </row>
    <row r="39" spans="1:45" s="205" customFormat="1" ht="15" customHeight="1" x14ac:dyDescent="0.3">
      <c r="A39" s="288"/>
      <c r="B39" s="288" t="s">
        <v>832</v>
      </c>
      <c r="C39" s="326">
        <v>220</v>
      </c>
      <c r="D39" s="326">
        <v>190</v>
      </c>
      <c r="E39" s="326">
        <v>229</v>
      </c>
      <c r="F39" s="326">
        <v>152</v>
      </c>
      <c r="G39" s="326">
        <v>187</v>
      </c>
      <c r="H39" s="326">
        <v>232</v>
      </c>
      <c r="I39" s="326">
        <v>0</v>
      </c>
      <c r="J39" s="326">
        <v>0</v>
      </c>
      <c r="K39" s="326">
        <v>0</v>
      </c>
      <c r="L39" s="327">
        <v>0</v>
      </c>
      <c r="M39" s="327">
        <v>0</v>
      </c>
      <c r="N39" s="327">
        <v>0</v>
      </c>
      <c r="O39" s="328">
        <f>O43+O47</f>
        <v>1210</v>
      </c>
      <c r="P39" s="202"/>
      <c r="Q39" s="202"/>
      <c r="R39" s="236"/>
      <c r="S39" s="202"/>
      <c r="T39" s="202"/>
      <c r="U39" s="236"/>
      <c r="V39" s="322"/>
      <c r="W39" s="202"/>
      <c r="X39" s="202"/>
      <c r="Y39" s="202"/>
      <c r="Z39" s="202"/>
      <c r="AA39" s="236"/>
      <c r="AB39" s="236"/>
      <c r="AC39" s="236"/>
      <c r="AD39" s="285"/>
      <c r="AE39" s="285"/>
      <c r="AF39" s="274"/>
      <c r="AG39" s="274"/>
      <c r="AH39" s="274"/>
      <c r="AI39" s="274"/>
      <c r="AS39" s="274"/>
    </row>
    <row r="40" spans="1:45" s="205" customFormat="1" ht="15" customHeight="1" x14ac:dyDescent="0.3">
      <c r="A40" s="288"/>
      <c r="B40" s="288" t="s">
        <v>833</v>
      </c>
      <c r="C40" s="326">
        <v>331</v>
      </c>
      <c r="D40" s="326">
        <v>247</v>
      </c>
      <c r="E40" s="326">
        <v>328</v>
      </c>
      <c r="F40" s="326">
        <v>275</v>
      </c>
      <c r="G40" s="326">
        <v>276</v>
      </c>
      <c r="H40" s="326">
        <v>345</v>
      </c>
      <c r="I40" s="326">
        <v>0</v>
      </c>
      <c r="J40" s="326">
        <v>0</v>
      </c>
      <c r="K40" s="326">
        <v>0</v>
      </c>
      <c r="L40" s="327">
        <v>0</v>
      </c>
      <c r="M40" s="327">
        <v>0</v>
      </c>
      <c r="N40" s="327">
        <v>0</v>
      </c>
      <c r="O40" s="328">
        <f>O44+O48</f>
        <v>1802</v>
      </c>
      <c r="P40" s="202"/>
      <c r="Q40" s="202"/>
      <c r="R40" s="202"/>
      <c r="S40" s="236"/>
      <c r="T40" s="236"/>
      <c r="U40" s="236"/>
      <c r="V40" s="322"/>
      <c r="W40" s="202"/>
      <c r="X40" s="202"/>
      <c r="Y40" s="202"/>
      <c r="Z40" s="202"/>
      <c r="AA40" s="202"/>
      <c r="AB40" s="236"/>
      <c r="AC40" s="202"/>
      <c r="AD40" s="285"/>
      <c r="AE40" s="269"/>
      <c r="AF40" s="274"/>
      <c r="AH40" s="274"/>
      <c r="AS40" s="274"/>
    </row>
    <row r="41" spans="1:45" s="205" customFormat="1" ht="15" customHeight="1" x14ac:dyDescent="0.3">
      <c r="A41" s="288"/>
      <c r="B41" s="288" t="s">
        <v>835</v>
      </c>
      <c r="C41" s="326">
        <v>358</v>
      </c>
      <c r="D41" s="326">
        <v>216</v>
      </c>
      <c r="E41" s="326">
        <v>248</v>
      </c>
      <c r="F41" s="326">
        <v>250</v>
      </c>
      <c r="G41" s="326">
        <v>340</v>
      </c>
      <c r="H41" s="326">
        <v>619</v>
      </c>
      <c r="I41" s="326">
        <v>0</v>
      </c>
      <c r="J41" s="326">
        <v>0</v>
      </c>
      <c r="K41" s="326">
        <v>0</v>
      </c>
      <c r="L41" s="327">
        <v>0</v>
      </c>
      <c r="M41" s="327">
        <v>0</v>
      </c>
      <c r="N41" s="327">
        <v>0</v>
      </c>
      <c r="O41" s="328">
        <f>O45+O49</f>
        <v>2031</v>
      </c>
      <c r="P41" s="202"/>
      <c r="Q41" s="202"/>
      <c r="R41" s="202"/>
      <c r="S41" s="202"/>
      <c r="T41" s="202"/>
      <c r="U41" s="236"/>
      <c r="V41" s="317"/>
      <c r="W41" s="202"/>
      <c r="X41" s="202"/>
      <c r="Y41" s="202"/>
      <c r="Z41" s="202"/>
      <c r="AA41" s="202"/>
      <c r="AB41" s="236"/>
      <c r="AC41" s="202"/>
      <c r="AD41" s="269"/>
      <c r="AE41" s="269"/>
      <c r="AS41" s="274"/>
    </row>
    <row r="42" spans="1:45" s="205" customFormat="1" ht="14.5" customHeight="1" x14ac:dyDescent="0.3">
      <c r="A42" s="329" t="s">
        <v>845</v>
      </c>
      <c r="B42" s="330" t="s">
        <v>773</v>
      </c>
      <c r="C42" s="331">
        <f t="shared" ref="C42:N42" si="5">SUM(C43:C45)</f>
        <v>109</v>
      </c>
      <c r="D42" s="331">
        <f t="shared" si="5"/>
        <v>93</v>
      </c>
      <c r="E42" s="331">
        <f t="shared" si="5"/>
        <v>115</v>
      </c>
      <c r="F42" s="331">
        <f t="shared" si="5"/>
        <v>149</v>
      </c>
      <c r="G42" s="331">
        <f t="shared" si="5"/>
        <v>80</v>
      </c>
      <c r="H42" s="331">
        <f t="shared" si="5"/>
        <v>43</v>
      </c>
      <c r="I42" s="331">
        <f t="shared" si="5"/>
        <v>0</v>
      </c>
      <c r="J42" s="331">
        <f t="shared" si="5"/>
        <v>0</v>
      </c>
      <c r="K42" s="331">
        <f t="shared" si="5"/>
        <v>0</v>
      </c>
      <c r="L42" s="331">
        <f t="shared" si="5"/>
        <v>0</v>
      </c>
      <c r="M42" s="331">
        <f t="shared" si="5"/>
        <v>0</v>
      </c>
      <c r="N42" s="331">
        <f t="shared" si="5"/>
        <v>0</v>
      </c>
      <c r="O42" s="331">
        <f t="shared" ref="O42:O81" si="6">SUM(C42:N42)</f>
        <v>589</v>
      </c>
      <c r="P42" s="325"/>
      <c r="Q42" s="202"/>
      <c r="R42" s="202"/>
      <c r="S42" s="202"/>
      <c r="T42" s="202"/>
      <c r="U42" s="202"/>
      <c r="V42" s="317"/>
      <c r="W42" s="202"/>
      <c r="X42" s="202"/>
      <c r="Y42" s="202"/>
      <c r="Z42" s="202"/>
      <c r="AA42" s="202"/>
      <c r="AB42" s="236"/>
      <c r="AC42" s="202"/>
      <c r="AD42" s="269"/>
      <c r="AE42" s="269"/>
      <c r="AF42" s="274"/>
      <c r="AG42" s="274"/>
      <c r="AH42" s="274"/>
      <c r="AQ42" s="274"/>
      <c r="AR42" s="274"/>
      <c r="AS42" s="274"/>
    </row>
    <row r="43" spans="1:45" s="205" customFormat="1" ht="14.5" customHeight="1" x14ac:dyDescent="0.3">
      <c r="A43" s="332"/>
      <c r="B43" s="288" t="s">
        <v>832</v>
      </c>
      <c r="C43" s="326">
        <v>19</v>
      </c>
      <c r="D43" s="326">
        <v>29</v>
      </c>
      <c r="E43" s="326">
        <v>27</v>
      </c>
      <c r="F43" s="326">
        <v>16</v>
      </c>
      <c r="G43" s="326">
        <v>16</v>
      </c>
      <c r="H43" s="326">
        <v>7</v>
      </c>
      <c r="I43" s="326">
        <v>0</v>
      </c>
      <c r="J43" s="326">
        <v>0</v>
      </c>
      <c r="K43" s="326">
        <v>0</v>
      </c>
      <c r="L43" s="327">
        <v>0</v>
      </c>
      <c r="M43" s="327">
        <v>0</v>
      </c>
      <c r="N43" s="327">
        <v>0</v>
      </c>
      <c r="O43" s="333">
        <f t="shared" si="6"/>
        <v>114</v>
      </c>
      <c r="P43" s="325"/>
      <c r="Q43" s="202"/>
      <c r="R43" s="202"/>
      <c r="S43" s="202"/>
      <c r="T43" s="202"/>
      <c r="U43" s="202"/>
      <c r="V43" s="317"/>
      <c r="W43" s="202"/>
      <c r="X43" s="202"/>
      <c r="Y43" s="202"/>
      <c r="Z43" s="202"/>
      <c r="AA43" s="202"/>
      <c r="AB43" s="236"/>
      <c r="AC43" s="236"/>
      <c r="AD43" s="269"/>
      <c r="AE43" s="285"/>
      <c r="AF43" s="274"/>
      <c r="AG43" s="274"/>
      <c r="AH43" s="274"/>
      <c r="AI43" s="274"/>
      <c r="AQ43" s="274"/>
      <c r="AR43" s="274"/>
      <c r="AS43" s="274"/>
    </row>
    <row r="44" spans="1:45" s="205" customFormat="1" ht="14.5" customHeight="1" x14ac:dyDescent="0.3">
      <c r="A44" s="332"/>
      <c r="B44" s="288" t="s">
        <v>833</v>
      </c>
      <c r="C44" s="326">
        <v>40</v>
      </c>
      <c r="D44" s="326">
        <v>26</v>
      </c>
      <c r="E44" s="326">
        <v>51</v>
      </c>
      <c r="F44" s="326">
        <v>46</v>
      </c>
      <c r="G44" s="326">
        <v>28</v>
      </c>
      <c r="H44" s="326">
        <v>17</v>
      </c>
      <c r="I44" s="326">
        <v>0</v>
      </c>
      <c r="J44" s="326">
        <v>0</v>
      </c>
      <c r="K44" s="326">
        <v>0</v>
      </c>
      <c r="L44" s="327">
        <v>0</v>
      </c>
      <c r="M44" s="327">
        <v>0</v>
      </c>
      <c r="N44" s="327">
        <v>0</v>
      </c>
      <c r="O44" s="333">
        <f t="shared" si="6"/>
        <v>208</v>
      </c>
      <c r="P44" s="202"/>
      <c r="Q44" s="202"/>
      <c r="R44" s="202"/>
      <c r="S44" s="202"/>
      <c r="T44" s="202"/>
      <c r="U44" s="202"/>
      <c r="V44" s="317"/>
      <c r="W44" s="202"/>
      <c r="X44" s="202"/>
      <c r="Y44" s="202"/>
      <c r="Z44" s="202"/>
      <c r="AA44" s="202"/>
      <c r="AB44" s="236"/>
      <c r="AC44" s="202"/>
      <c r="AD44" s="285"/>
      <c r="AE44" s="269"/>
      <c r="AF44" s="274"/>
      <c r="AG44" s="274"/>
      <c r="AH44" s="274"/>
      <c r="AI44" s="274"/>
      <c r="AQ44" s="274"/>
      <c r="AR44" s="274"/>
      <c r="AS44" s="274"/>
    </row>
    <row r="45" spans="1:45" s="205" customFormat="1" ht="14.5" customHeight="1" x14ac:dyDescent="0.3">
      <c r="A45" s="332"/>
      <c r="B45" s="288" t="s">
        <v>835</v>
      </c>
      <c r="C45" s="326">
        <v>50</v>
      </c>
      <c r="D45" s="326">
        <v>38</v>
      </c>
      <c r="E45" s="326">
        <v>37</v>
      </c>
      <c r="F45" s="326">
        <v>87</v>
      </c>
      <c r="G45" s="326">
        <v>36</v>
      </c>
      <c r="H45" s="326">
        <v>19</v>
      </c>
      <c r="I45" s="326">
        <v>0</v>
      </c>
      <c r="J45" s="326">
        <v>0</v>
      </c>
      <c r="K45" s="326">
        <v>0</v>
      </c>
      <c r="L45" s="327">
        <v>0</v>
      </c>
      <c r="M45" s="327">
        <v>0</v>
      </c>
      <c r="N45" s="327">
        <v>0</v>
      </c>
      <c r="O45" s="333">
        <f t="shared" si="6"/>
        <v>267</v>
      </c>
      <c r="P45" s="202"/>
      <c r="Q45" s="202"/>
      <c r="R45" s="202"/>
      <c r="S45" s="202"/>
      <c r="T45" s="202"/>
      <c r="U45" s="202"/>
      <c r="V45" s="317"/>
      <c r="W45" s="202"/>
      <c r="X45" s="202"/>
      <c r="Y45" s="202"/>
      <c r="Z45" s="202"/>
      <c r="AA45" s="202"/>
      <c r="AB45" s="236"/>
      <c r="AC45" s="202"/>
      <c r="AD45" s="285"/>
      <c r="AE45" s="269"/>
      <c r="AF45" s="274"/>
      <c r="AG45" s="274"/>
      <c r="AH45" s="274"/>
      <c r="AI45" s="274"/>
      <c r="AQ45" s="274"/>
      <c r="AR45" s="274"/>
      <c r="AS45" s="274"/>
    </row>
    <row r="46" spans="1:45" s="205" customFormat="1" ht="14.5" customHeight="1" x14ac:dyDescent="0.3">
      <c r="A46" s="329" t="s">
        <v>846</v>
      </c>
      <c r="B46" s="330" t="s">
        <v>773</v>
      </c>
      <c r="C46" s="331">
        <f t="shared" ref="C46:N46" si="7">SUM(C47:C49)</f>
        <v>800</v>
      </c>
      <c r="D46" s="331">
        <f t="shared" si="7"/>
        <v>560</v>
      </c>
      <c r="E46" s="331">
        <f t="shared" si="7"/>
        <v>690</v>
      </c>
      <c r="F46" s="331">
        <f t="shared" si="7"/>
        <v>528</v>
      </c>
      <c r="G46" s="331">
        <f t="shared" si="7"/>
        <v>723</v>
      </c>
      <c r="H46" s="331">
        <f t="shared" si="7"/>
        <v>1153</v>
      </c>
      <c r="I46" s="331">
        <f t="shared" si="7"/>
        <v>0</v>
      </c>
      <c r="J46" s="331">
        <f t="shared" si="7"/>
        <v>0</v>
      </c>
      <c r="K46" s="331">
        <f t="shared" si="7"/>
        <v>0</v>
      </c>
      <c r="L46" s="331">
        <f t="shared" si="7"/>
        <v>0</v>
      </c>
      <c r="M46" s="331">
        <f t="shared" si="7"/>
        <v>0</v>
      </c>
      <c r="N46" s="331">
        <f t="shared" si="7"/>
        <v>0</v>
      </c>
      <c r="O46" s="331">
        <f t="shared" si="6"/>
        <v>4454</v>
      </c>
      <c r="P46" s="202"/>
      <c r="Q46" s="202"/>
      <c r="R46" s="202"/>
      <c r="S46" s="202"/>
      <c r="T46" s="202"/>
      <c r="U46" s="202"/>
      <c r="V46" s="317"/>
      <c r="W46" s="202"/>
      <c r="X46" s="202"/>
      <c r="Y46" s="202"/>
      <c r="Z46" s="202"/>
      <c r="AA46" s="202"/>
      <c r="AB46" s="236"/>
      <c r="AC46" s="202"/>
      <c r="AD46" s="285"/>
      <c r="AE46" s="269"/>
      <c r="AF46" s="274"/>
      <c r="AG46" s="274"/>
      <c r="AH46" s="274"/>
      <c r="AI46" s="274"/>
      <c r="AP46" s="274"/>
      <c r="AQ46" s="274"/>
      <c r="AR46" s="274"/>
      <c r="AS46" s="274"/>
    </row>
    <row r="47" spans="1:45" s="205" customFormat="1" ht="14.5" customHeight="1" x14ac:dyDescent="0.3">
      <c r="A47" s="332"/>
      <c r="B47" s="288" t="s">
        <v>832</v>
      </c>
      <c r="C47" s="326">
        <v>201</v>
      </c>
      <c r="D47" s="326">
        <v>161</v>
      </c>
      <c r="E47" s="326">
        <v>202</v>
      </c>
      <c r="F47" s="326">
        <v>136</v>
      </c>
      <c r="G47" s="326">
        <v>171</v>
      </c>
      <c r="H47" s="326">
        <v>225</v>
      </c>
      <c r="I47" s="326">
        <v>0</v>
      </c>
      <c r="J47" s="326">
        <v>0</v>
      </c>
      <c r="K47" s="326">
        <v>0</v>
      </c>
      <c r="L47" s="327">
        <v>0</v>
      </c>
      <c r="M47" s="327">
        <v>0</v>
      </c>
      <c r="N47" s="327">
        <v>0</v>
      </c>
      <c r="O47" s="333">
        <f t="shared" si="6"/>
        <v>1096</v>
      </c>
      <c r="P47" s="202"/>
      <c r="Q47" s="202"/>
      <c r="R47" s="202"/>
      <c r="S47" s="202"/>
      <c r="T47" s="202"/>
      <c r="U47" s="202"/>
      <c r="V47" s="322"/>
      <c r="W47" s="236"/>
      <c r="X47" s="236"/>
      <c r="Y47" s="236"/>
      <c r="Z47" s="236"/>
      <c r="AA47" s="236"/>
      <c r="AB47" s="236"/>
      <c r="AC47" s="236"/>
      <c r="AD47" s="285"/>
      <c r="AE47" s="285"/>
      <c r="AF47" s="274"/>
      <c r="AG47" s="274"/>
      <c r="AH47" s="274"/>
      <c r="AI47" s="274"/>
      <c r="AP47" s="274"/>
      <c r="AQ47" s="274"/>
      <c r="AR47" s="274"/>
      <c r="AS47" s="274"/>
    </row>
    <row r="48" spans="1:45" s="205" customFormat="1" ht="14.5" customHeight="1" x14ac:dyDescent="0.3">
      <c r="A48" s="332"/>
      <c r="B48" s="288" t="s">
        <v>833</v>
      </c>
      <c r="C48" s="326">
        <v>291</v>
      </c>
      <c r="D48" s="326">
        <v>221</v>
      </c>
      <c r="E48" s="326">
        <v>277</v>
      </c>
      <c r="F48" s="326">
        <v>229</v>
      </c>
      <c r="G48" s="326">
        <v>248</v>
      </c>
      <c r="H48" s="326">
        <v>328</v>
      </c>
      <c r="I48" s="326">
        <v>0</v>
      </c>
      <c r="J48" s="326">
        <v>0</v>
      </c>
      <c r="K48" s="326">
        <v>0</v>
      </c>
      <c r="L48" s="327">
        <v>0</v>
      </c>
      <c r="M48" s="327">
        <v>0</v>
      </c>
      <c r="N48" s="327">
        <v>0</v>
      </c>
      <c r="O48" s="333">
        <f t="shared" si="6"/>
        <v>1594</v>
      </c>
      <c r="P48" s="202"/>
      <c r="Q48" s="202"/>
      <c r="R48" s="202"/>
      <c r="S48" s="202"/>
      <c r="T48" s="202"/>
      <c r="U48" s="236"/>
      <c r="V48" s="322"/>
      <c r="W48" s="236"/>
      <c r="X48" s="236"/>
      <c r="Y48" s="236"/>
      <c r="Z48" s="236"/>
      <c r="AA48" s="236"/>
      <c r="AB48" s="236"/>
      <c r="AC48" s="236"/>
      <c r="AD48" s="285"/>
      <c r="AE48" s="285"/>
      <c r="AF48" s="274"/>
      <c r="AG48" s="274"/>
      <c r="AH48" s="274"/>
      <c r="AI48" s="274"/>
      <c r="AL48" s="274"/>
      <c r="AM48" s="274"/>
      <c r="AN48" s="274"/>
      <c r="AO48" s="274"/>
      <c r="AP48" s="274"/>
      <c r="AQ48" s="274"/>
      <c r="AR48" s="274"/>
      <c r="AS48" s="274"/>
    </row>
    <row r="49" spans="1:45" s="205" customFormat="1" ht="14.5" customHeight="1" x14ac:dyDescent="0.3">
      <c r="A49" s="332"/>
      <c r="B49" s="288" t="s">
        <v>835</v>
      </c>
      <c r="C49" s="326">
        <v>308</v>
      </c>
      <c r="D49" s="326">
        <v>178</v>
      </c>
      <c r="E49" s="326">
        <v>211</v>
      </c>
      <c r="F49" s="326">
        <v>163</v>
      </c>
      <c r="G49" s="326">
        <v>304</v>
      </c>
      <c r="H49" s="326">
        <v>600</v>
      </c>
      <c r="I49" s="326">
        <v>0</v>
      </c>
      <c r="J49" s="326">
        <v>0</v>
      </c>
      <c r="K49" s="326">
        <v>0</v>
      </c>
      <c r="L49" s="327">
        <v>0</v>
      </c>
      <c r="M49" s="327">
        <v>0</v>
      </c>
      <c r="N49" s="327">
        <v>0</v>
      </c>
      <c r="O49" s="333">
        <f t="shared" si="6"/>
        <v>1764</v>
      </c>
      <c r="P49" s="202"/>
      <c r="Q49" s="202"/>
      <c r="R49" s="202"/>
      <c r="S49" s="202"/>
      <c r="T49" s="202"/>
      <c r="U49" s="202"/>
      <c r="V49" s="317"/>
      <c r="W49" s="202"/>
      <c r="X49" s="202"/>
      <c r="Y49" s="202"/>
      <c r="Z49" s="202"/>
      <c r="AA49" s="202"/>
      <c r="AB49" s="202"/>
      <c r="AC49" s="202"/>
      <c r="AD49" s="285"/>
      <c r="AE49" s="269"/>
      <c r="AF49" s="274"/>
      <c r="AG49" s="274"/>
      <c r="AH49" s="274"/>
      <c r="AI49" s="274"/>
      <c r="AP49" s="274"/>
      <c r="AQ49" s="274"/>
      <c r="AR49" s="274"/>
      <c r="AS49" s="274"/>
    </row>
    <row r="50" spans="1:45" s="205" customFormat="1" ht="14.5" customHeight="1" x14ac:dyDescent="0.3">
      <c r="A50" s="330" t="s">
        <v>658</v>
      </c>
      <c r="B50" s="330" t="s">
        <v>773</v>
      </c>
      <c r="C50" s="331">
        <f t="shared" ref="C50:N50" si="8">SUM(C51:C53)</f>
        <v>1494</v>
      </c>
      <c r="D50" s="331">
        <f t="shared" si="8"/>
        <v>1471</v>
      </c>
      <c r="E50" s="331">
        <f t="shared" si="8"/>
        <v>1109</v>
      </c>
      <c r="F50" s="331">
        <f t="shared" si="8"/>
        <v>1027</v>
      </c>
      <c r="G50" s="331">
        <f t="shared" si="8"/>
        <v>328</v>
      </c>
      <c r="H50" s="331">
        <f t="shared" si="8"/>
        <v>63</v>
      </c>
      <c r="I50" s="331">
        <f t="shared" si="8"/>
        <v>0</v>
      </c>
      <c r="J50" s="331">
        <f t="shared" si="8"/>
        <v>0</v>
      </c>
      <c r="K50" s="331">
        <f t="shared" si="8"/>
        <v>0</v>
      </c>
      <c r="L50" s="331">
        <f t="shared" si="8"/>
        <v>0</v>
      </c>
      <c r="M50" s="331">
        <f t="shared" si="8"/>
        <v>0</v>
      </c>
      <c r="N50" s="331">
        <f t="shared" si="8"/>
        <v>0</v>
      </c>
      <c r="O50" s="331">
        <f t="shared" si="6"/>
        <v>5492</v>
      </c>
      <c r="P50" s="202"/>
      <c r="Q50" s="202"/>
      <c r="R50" s="202"/>
      <c r="S50" s="202"/>
      <c r="T50" s="202"/>
      <c r="U50" s="236"/>
      <c r="V50" s="322"/>
      <c r="W50" s="236"/>
      <c r="X50" s="236"/>
      <c r="Y50" s="236"/>
      <c r="Z50" s="236"/>
      <c r="AA50" s="236"/>
      <c r="AB50" s="236"/>
      <c r="AC50" s="236"/>
      <c r="AD50" s="285"/>
      <c r="AE50" s="285"/>
      <c r="AF50" s="274"/>
      <c r="AG50" s="274"/>
      <c r="AH50" s="274"/>
      <c r="AI50" s="274"/>
      <c r="AP50" s="274"/>
      <c r="AQ50" s="274"/>
      <c r="AR50" s="274"/>
      <c r="AS50" s="274"/>
    </row>
    <row r="51" spans="1:45" s="205" customFormat="1" ht="14.5" customHeight="1" x14ac:dyDescent="0.3">
      <c r="A51" s="288"/>
      <c r="B51" s="288" t="s">
        <v>832</v>
      </c>
      <c r="C51" s="326">
        <v>155</v>
      </c>
      <c r="D51" s="326">
        <v>131</v>
      </c>
      <c r="E51" s="326">
        <v>159</v>
      </c>
      <c r="F51" s="326">
        <v>153</v>
      </c>
      <c r="G51" s="326">
        <v>54</v>
      </c>
      <c r="H51" s="326">
        <v>12</v>
      </c>
      <c r="I51" s="326">
        <v>0</v>
      </c>
      <c r="J51" s="326">
        <v>0</v>
      </c>
      <c r="K51" s="326">
        <v>0</v>
      </c>
      <c r="L51" s="327">
        <v>0</v>
      </c>
      <c r="M51" s="327">
        <v>0</v>
      </c>
      <c r="N51" s="327">
        <v>0</v>
      </c>
      <c r="O51" s="333">
        <f t="shared" si="6"/>
        <v>664</v>
      </c>
      <c r="P51" s="202"/>
      <c r="Q51" s="202"/>
      <c r="R51" s="202"/>
      <c r="S51" s="202"/>
      <c r="T51" s="202"/>
      <c r="U51" s="202"/>
      <c r="V51" s="317"/>
      <c r="W51" s="202"/>
      <c r="X51" s="236"/>
      <c r="Y51" s="236"/>
      <c r="Z51" s="236"/>
      <c r="AA51" s="236"/>
      <c r="AB51" s="236"/>
      <c r="AC51" s="236"/>
      <c r="AD51" s="285"/>
      <c r="AE51" s="285"/>
      <c r="AF51" s="274"/>
      <c r="AG51" s="274"/>
      <c r="AH51" s="274"/>
      <c r="AI51" s="274"/>
      <c r="AO51" s="274"/>
      <c r="AP51" s="274"/>
      <c r="AQ51" s="274"/>
      <c r="AR51" s="274"/>
      <c r="AS51" s="274"/>
    </row>
    <row r="52" spans="1:45" s="205" customFormat="1" ht="14.5" customHeight="1" x14ac:dyDescent="0.3">
      <c r="A52" s="288"/>
      <c r="B52" s="288" t="s">
        <v>833</v>
      </c>
      <c r="C52" s="326">
        <v>339</v>
      </c>
      <c r="D52" s="326">
        <v>248</v>
      </c>
      <c r="E52" s="326">
        <v>358</v>
      </c>
      <c r="F52" s="326">
        <v>333</v>
      </c>
      <c r="G52" s="326">
        <v>99</v>
      </c>
      <c r="H52" s="326">
        <v>29</v>
      </c>
      <c r="I52" s="326">
        <v>0</v>
      </c>
      <c r="J52" s="326">
        <v>0</v>
      </c>
      <c r="K52" s="326">
        <v>0</v>
      </c>
      <c r="L52" s="327">
        <v>0</v>
      </c>
      <c r="M52" s="327">
        <v>0</v>
      </c>
      <c r="N52" s="327">
        <v>0</v>
      </c>
      <c r="O52" s="333">
        <f t="shared" si="6"/>
        <v>1406</v>
      </c>
      <c r="P52" s="202"/>
      <c r="Q52" s="202"/>
      <c r="R52" s="202"/>
      <c r="S52" s="202"/>
      <c r="T52" s="202"/>
      <c r="U52" s="202"/>
      <c r="V52" s="317"/>
      <c r="W52" s="202"/>
      <c r="X52" s="202"/>
      <c r="Y52" s="236"/>
      <c r="Z52" s="236"/>
      <c r="AA52" s="236"/>
      <c r="AB52" s="236"/>
      <c r="AC52" s="202"/>
      <c r="AD52" s="285"/>
      <c r="AE52" s="269"/>
      <c r="AF52" s="274"/>
      <c r="AG52" s="274"/>
      <c r="AH52" s="274"/>
      <c r="AI52" s="274"/>
      <c r="AP52" s="274"/>
      <c r="AQ52" s="274"/>
      <c r="AR52" s="274"/>
      <c r="AS52" s="274"/>
    </row>
    <row r="53" spans="1:45" s="205" customFormat="1" ht="14.5" customHeight="1" x14ac:dyDescent="0.3">
      <c r="A53" s="288"/>
      <c r="B53" s="288" t="s">
        <v>835</v>
      </c>
      <c r="C53" s="326">
        <v>1000</v>
      </c>
      <c r="D53" s="326">
        <v>1092</v>
      </c>
      <c r="E53" s="326">
        <v>592</v>
      </c>
      <c r="F53" s="326">
        <v>541</v>
      </c>
      <c r="G53" s="326">
        <v>175</v>
      </c>
      <c r="H53" s="326">
        <v>22</v>
      </c>
      <c r="I53" s="326">
        <v>0</v>
      </c>
      <c r="J53" s="326">
        <v>0</v>
      </c>
      <c r="K53" s="326">
        <v>0</v>
      </c>
      <c r="L53" s="327">
        <v>0</v>
      </c>
      <c r="M53" s="327">
        <v>0</v>
      </c>
      <c r="N53" s="327">
        <v>0</v>
      </c>
      <c r="O53" s="333">
        <f t="shared" si="6"/>
        <v>3422</v>
      </c>
      <c r="P53" s="202"/>
      <c r="Q53" s="202"/>
      <c r="R53" s="202"/>
      <c r="S53" s="202"/>
      <c r="T53" s="202"/>
      <c r="U53" s="202"/>
      <c r="V53" s="317"/>
      <c r="W53" s="202"/>
      <c r="X53" s="236"/>
      <c r="Y53" s="236"/>
      <c r="Z53" s="236"/>
      <c r="AA53" s="236"/>
      <c r="AB53" s="236"/>
      <c r="AC53" s="236"/>
      <c r="AD53" s="285"/>
      <c r="AE53" s="285"/>
      <c r="AF53" s="274"/>
      <c r="AG53" s="274"/>
      <c r="AH53" s="274"/>
      <c r="AI53" s="274"/>
      <c r="AP53" s="274"/>
      <c r="AQ53" s="274"/>
      <c r="AR53" s="274"/>
      <c r="AS53" s="274"/>
    </row>
    <row r="54" spans="1:45" s="205" customFormat="1" ht="14.5" customHeight="1" x14ac:dyDescent="0.3">
      <c r="A54" s="330" t="s">
        <v>662</v>
      </c>
      <c r="B54" s="330" t="s">
        <v>773</v>
      </c>
      <c r="C54" s="331">
        <f t="shared" ref="C54:N54" si="9">SUM(C55:C57)</f>
        <v>458</v>
      </c>
      <c r="D54" s="331">
        <f t="shared" si="9"/>
        <v>453</v>
      </c>
      <c r="E54" s="331">
        <f t="shared" si="9"/>
        <v>433</v>
      </c>
      <c r="F54" s="331">
        <f t="shared" si="9"/>
        <v>532</v>
      </c>
      <c r="G54" s="331">
        <f t="shared" si="9"/>
        <v>106</v>
      </c>
      <c r="H54" s="331">
        <f t="shared" si="9"/>
        <v>43</v>
      </c>
      <c r="I54" s="331">
        <f t="shared" si="9"/>
        <v>0</v>
      </c>
      <c r="J54" s="331">
        <f t="shared" si="9"/>
        <v>0</v>
      </c>
      <c r="K54" s="331">
        <f t="shared" si="9"/>
        <v>0</v>
      </c>
      <c r="L54" s="331">
        <f t="shared" si="9"/>
        <v>0</v>
      </c>
      <c r="M54" s="331">
        <f t="shared" si="9"/>
        <v>0</v>
      </c>
      <c r="N54" s="331">
        <f t="shared" si="9"/>
        <v>0</v>
      </c>
      <c r="O54" s="331">
        <f t="shared" si="6"/>
        <v>2025</v>
      </c>
      <c r="P54" s="202"/>
      <c r="Q54" s="202"/>
      <c r="R54" s="202"/>
      <c r="S54" s="202"/>
      <c r="T54" s="202"/>
      <c r="U54" s="202"/>
      <c r="V54" s="317"/>
      <c r="W54" s="202"/>
      <c r="X54" s="202"/>
      <c r="Y54" s="236"/>
      <c r="Z54" s="236"/>
      <c r="AA54" s="202"/>
      <c r="AB54" s="236"/>
      <c r="AC54" s="202"/>
      <c r="AD54" s="269"/>
      <c r="AE54" s="269"/>
      <c r="AF54" s="274"/>
      <c r="AG54" s="274"/>
      <c r="AH54" s="274"/>
      <c r="AI54" s="274"/>
      <c r="AP54" s="274"/>
      <c r="AQ54" s="274"/>
      <c r="AR54" s="274"/>
      <c r="AS54" s="274"/>
    </row>
    <row r="55" spans="1:45" s="205" customFormat="1" ht="14.5" customHeight="1" x14ac:dyDescent="0.3">
      <c r="A55" s="288"/>
      <c r="B55" s="288" t="s">
        <v>832</v>
      </c>
      <c r="C55" s="326">
        <v>188</v>
      </c>
      <c r="D55" s="326">
        <v>191</v>
      </c>
      <c r="E55" s="326">
        <v>174</v>
      </c>
      <c r="F55" s="326">
        <v>232</v>
      </c>
      <c r="G55" s="326">
        <v>38</v>
      </c>
      <c r="H55" s="326">
        <v>14</v>
      </c>
      <c r="I55" s="326">
        <v>0</v>
      </c>
      <c r="J55" s="326">
        <v>0</v>
      </c>
      <c r="K55" s="326">
        <v>0</v>
      </c>
      <c r="L55" s="327">
        <v>0</v>
      </c>
      <c r="M55" s="327">
        <v>0</v>
      </c>
      <c r="N55" s="327">
        <v>0</v>
      </c>
      <c r="O55" s="333">
        <f t="shared" si="6"/>
        <v>837</v>
      </c>
      <c r="P55" s="202"/>
      <c r="Q55" s="202"/>
      <c r="R55" s="202"/>
      <c r="S55" s="202"/>
      <c r="T55" s="202"/>
      <c r="U55" s="202"/>
      <c r="V55" s="317"/>
      <c r="W55" s="202"/>
      <c r="X55" s="202"/>
      <c r="Y55" s="202"/>
      <c r="Z55" s="236"/>
      <c r="AA55" s="236"/>
      <c r="AB55" s="236"/>
      <c r="AC55" s="236"/>
      <c r="AD55" s="285"/>
      <c r="AE55" s="285"/>
      <c r="AF55" s="274"/>
      <c r="AG55" s="274"/>
      <c r="AH55" s="274"/>
      <c r="AP55" s="274"/>
      <c r="AQ55" s="274"/>
      <c r="AR55" s="274"/>
      <c r="AS55" s="274"/>
    </row>
    <row r="56" spans="1:45" s="205" customFormat="1" ht="14.5" customHeight="1" x14ac:dyDescent="0.3">
      <c r="A56" s="288"/>
      <c r="B56" s="288" t="s">
        <v>833</v>
      </c>
      <c r="C56" s="326">
        <v>109</v>
      </c>
      <c r="D56" s="326">
        <v>103</v>
      </c>
      <c r="E56" s="326">
        <v>81</v>
      </c>
      <c r="F56" s="326">
        <v>136</v>
      </c>
      <c r="G56" s="326">
        <v>24</v>
      </c>
      <c r="H56" s="326">
        <v>5</v>
      </c>
      <c r="I56" s="326">
        <v>0</v>
      </c>
      <c r="J56" s="326">
        <v>0</v>
      </c>
      <c r="K56" s="326">
        <v>0</v>
      </c>
      <c r="L56" s="327">
        <v>0</v>
      </c>
      <c r="M56" s="327">
        <v>0</v>
      </c>
      <c r="N56" s="327">
        <v>0</v>
      </c>
      <c r="O56" s="333">
        <f t="shared" si="6"/>
        <v>458</v>
      </c>
      <c r="P56" s="202"/>
      <c r="Q56" s="202"/>
      <c r="R56" s="202"/>
      <c r="S56" s="202"/>
      <c r="T56" s="202"/>
      <c r="U56" s="202"/>
      <c r="V56" s="322"/>
      <c r="W56" s="236"/>
      <c r="X56" s="236"/>
      <c r="Y56" s="236"/>
      <c r="Z56" s="236"/>
      <c r="AA56" s="236"/>
      <c r="AB56" s="236"/>
      <c r="AC56" s="236"/>
      <c r="AD56" s="285"/>
      <c r="AE56" s="285"/>
      <c r="AF56" s="274"/>
      <c r="AG56" s="274"/>
      <c r="AH56" s="274"/>
      <c r="AI56" s="274"/>
      <c r="AP56" s="274"/>
      <c r="AQ56" s="274"/>
      <c r="AR56" s="274"/>
      <c r="AS56" s="274"/>
    </row>
    <row r="57" spans="1:45" s="205" customFormat="1" ht="14.5" customHeight="1" x14ac:dyDescent="0.3">
      <c r="A57" s="288"/>
      <c r="B57" s="288" t="s">
        <v>835</v>
      </c>
      <c r="C57" s="326">
        <v>161</v>
      </c>
      <c r="D57" s="326">
        <v>159</v>
      </c>
      <c r="E57" s="326">
        <v>178</v>
      </c>
      <c r="F57" s="326">
        <v>164</v>
      </c>
      <c r="G57" s="326">
        <v>44</v>
      </c>
      <c r="H57" s="326">
        <v>24</v>
      </c>
      <c r="I57" s="326">
        <v>0</v>
      </c>
      <c r="J57" s="326">
        <v>0</v>
      </c>
      <c r="K57" s="326">
        <v>0</v>
      </c>
      <c r="L57" s="327">
        <v>0</v>
      </c>
      <c r="M57" s="327">
        <v>0</v>
      </c>
      <c r="N57" s="327">
        <v>0</v>
      </c>
      <c r="O57" s="333">
        <f t="shared" si="6"/>
        <v>730</v>
      </c>
      <c r="P57" s="202"/>
      <c r="Q57" s="202"/>
      <c r="R57" s="202"/>
      <c r="S57" s="202"/>
      <c r="T57" s="202"/>
      <c r="U57" s="202"/>
      <c r="V57" s="322"/>
      <c r="W57" s="236"/>
      <c r="X57" s="236"/>
      <c r="Y57" s="236"/>
      <c r="Z57" s="236"/>
      <c r="AA57" s="236"/>
      <c r="AB57" s="236"/>
      <c r="AC57" s="202"/>
      <c r="AD57" s="269"/>
      <c r="AE57" s="269"/>
      <c r="AF57" s="274"/>
      <c r="AG57" s="274"/>
      <c r="AI57" s="274"/>
      <c r="AP57" s="274"/>
      <c r="AQ57" s="274"/>
      <c r="AR57" s="274"/>
      <c r="AS57" s="274"/>
    </row>
    <row r="58" spans="1:45" s="205" customFormat="1" ht="14.5" customHeight="1" x14ac:dyDescent="0.3">
      <c r="A58" s="330" t="s">
        <v>847</v>
      </c>
      <c r="B58" s="330" t="s">
        <v>773</v>
      </c>
      <c r="C58" s="331">
        <f t="shared" ref="C58:N58" si="10">SUM(C59:C61)</f>
        <v>4382</v>
      </c>
      <c r="D58" s="331">
        <f t="shared" si="10"/>
        <v>4956</v>
      </c>
      <c r="E58" s="331">
        <f t="shared" si="10"/>
        <v>5157</v>
      </c>
      <c r="F58" s="331">
        <f t="shared" si="10"/>
        <v>4961</v>
      </c>
      <c r="G58" s="331">
        <f t="shared" si="10"/>
        <v>559</v>
      </c>
      <c r="H58" s="331">
        <f t="shared" si="10"/>
        <v>25</v>
      </c>
      <c r="I58" s="331">
        <f t="shared" si="10"/>
        <v>0</v>
      </c>
      <c r="J58" s="331">
        <f t="shared" si="10"/>
        <v>0</v>
      </c>
      <c r="K58" s="331">
        <f t="shared" si="10"/>
        <v>0</v>
      </c>
      <c r="L58" s="331">
        <f t="shared" si="10"/>
        <v>0</v>
      </c>
      <c r="M58" s="331">
        <f t="shared" si="10"/>
        <v>0</v>
      </c>
      <c r="N58" s="331">
        <f t="shared" si="10"/>
        <v>0</v>
      </c>
      <c r="O58" s="331">
        <f t="shared" si="6"/>
        <v>20040</v>
      </c>
      <c r="P58" s="202"/>
      <c r="Q58" s="202"/>
      <c r="R58" s="202"/>
      <c r="S58" s="202"/>
      <c r="T58" s="202"/>
      <c r="U58" s="202"/>
      <c r="V58" s="317"/>
      <c r="W58" s="202"/>
      <c r="X58" s="202"/>
      <c r="Y58" s="236"/>
      <c r="Z58" s="236"/>
      <c r="AA58" s="236"/>
      <c r="AB58" s="236"/>
      <c r="AC58" s="236"/>
      <c r="AD58" s="285"/>
      <c r="AE58" s="285"/>
      <c r="AF58" s="274"/>
      <c r="AG58" s="274"/>
      <c r="AH58" s="274"/>
      <c r="AI58" s="274"/>
      <c r="AP58" s="274"/>
      <c r="AQ58" s="274"/>
      <c r="AR58" s="274"/>
      <c r="AS58" s="274"/>
    </row>
    <row r="59" spans="1:45" s="205" customFormat="1" ht="14.5" customHeight="1" x14ac:dyDescent="0.3">
      <c r="A59" s="288"/>
      <c r="B59" s="288" t="s">
        <v>832</v>
      </c>
      <c r="C59" s="326">
        <v>63</v>
      </c>
      <c r="D59" s="326">
        <v>62</v>
      </c>
      <c r="E59" s="326">
        <v>58</v>
      </c>
      <c r="F59" s="326">
        <v>59</v>
      </c>
      <c r="G59" s="326">
        <v>11</v>
      </c>
      <c r="H59" s="326">
        <v>2</v>
      </c>
      <c r="I59" s="326">
        <v>0</v>
      </c>
      <c r="J59" s="326">
        <v>0</v>
      </c>
      <c r="K59" s="326">
        <v>0</v>
      </c>
      <c r="L59" s="327">
        <v>0</v>
      </c>
      <c r="M59" s="327">
        <v>0</v>
      </c>
      <c r="N59" s="327">
        <v>0</v>
      </c>
      <c r="O59" s="333">
        <f t="shared" si="6"/>
        <v>255</v>
      </c>
      <c r="P59" s="202"/>
      <c r="Q59" s="202"/>
      <c r="R59" s="202"/>
      <c r="S59" s="202"/>
      <c r="T59" s="202"/>
      <c r="U59" s="202"/>
      <c r="V59" s="317"/>
      <c r="W59" s="202"/>
      <c r="X59" s="202"/>
      <c r="Y59" s="236"/>
      <c r="Z59" s="236"/>
      <c r="AA59" s="236"/>
      <c r="AB59" s="236"/>
      <c r="AC59" s="236"/>
      <c r="AD59" s="285"/>
      <c r="AE59" s="285"/>
      <c r="AF59" s="274"/>
      <c r="AG59" s="274"/>
      <c r="AH59" s="274"/>
      <c r="AP59" s="274"/>
      <c r="AQ59" s="274"/>
      <c r="AR59" s="274"/>
      <c r="AS59" s="274"/>
    </row>
    <row r="60" spans="1:45" s="205" customFormat="1" ht="14.5" customHeight="1" x14ac:dyDescent="0.3">
      <c r="A60" s="288"/>
      <c r="B60" s="288" t="s">
        <v>833</v>
      </c>
      <c r="C60" s="326">
        <v>41</v>
      </c>
      <c r="D60" s="326">
        <v>50</v>
      </c>
      <c r="E60" s="326">
        <v>47</v>
      </c>
      <c r="F60" s="326">
        <v>41</v>
      </c>
      <c r="G60" s="326">
        <v>7</v>
      </c>
      <c r="H60" s="326">
        <v>4</v>
      </c>
      <c r="I60" s="326">
        <v>0</v>
      </c>
      <c r="J60" s="326">
        <v>0</v>
      </c>
      <c r="K60" s="326">
        <v>0</v>
      </c>
      <c r="L60" s="327">
        <v>0</v>
      </c>
      <c r="M60" s="327">
        <v>0</v>
      </c>
      <c r="N60" s="327">
        <v>0</v>
      </c>
      <c r="O60" s="333">
        <f t="shared" si="6"/>
        <v>190</v>
      </c>
      <c r="P60" s="202"/>
      <c r="Q60" s="202"/>
      <c r="R60" s="202"/>
      <c r="S60" s="202"/>
      <c r="T60" s="202"/>
      <c r="U60" s="202"/>
      <c r="V60" s="317"/>
      <c r="W60" s="202"/>
      <c r="X60" s="202"/>
      <c r="Y60" s="236"/>
      <c r="Z60" s="236"/>
      <c r="AA60" s="236"/>
      <c r="AB60" s="236"/>
      <c r="AC60" s="236"/>
      <c r="AD60" s="285"/>
      <c r="AE60" s="285"/>
      <c r="AF60" s="274"/>
      <c r="AG60" s="274"/>
      <c r="AH60" s="274"/>
      <c r="AK60" s="274"/>
      <c r="AL60" s="274"/>
      <c r="AM60" s="274"/>
      <c r="AN60" s="274"/>
      <c r="AO60" s="274"/>
      <c r="AP60" s="274"/>
      <c r="AQ60" s="274"/>
      <c r="AR60" s="274"/>
      <c r="AS60" s="274"/>
    </row>
    <row r="61" spans="1:45" s="205" customFormat="1" ht="14.5" customHeight="1" x14ac:dyDescent="0.3">
      <c r="A61" s="288"/>
      <c r="B61" s="288" t="s">
        <v>835</v>
      </c>
      <c r="C61" s="326">
        <v>4278</v>
      </c>
      <c r="D61" s="326">
        <v>4844</v>
      </c>
      <c r="E61" s="326">
        <v>5052</v>
      </c>
      <c r="F61" s="326">
        <v>4861</v>
      </c>
      <c r="G61" s="326">
        <v>541</v>
      </c>
      <c r="H61" s="326">
        <v>19</v>
      </c>
      <c r="I61" s="326">
        <v>0</v>
      </c>
      <c r="J61" s="326">
        <v>0</v>
      </c>
      <c r="K61" s="326">
        <v>0</v>
      </c>
      <c r="L61" s="327">
        <v>0</v>
      </c>
      <c r="M61" s="327">
        <v>0</v>
      </c>
      <c r="N61" s="327">
        <v>0</v>
      </c>
      <c r="O61" s="333">
        <f t="shared" si="6"/>
        <v>19595</v>
      </c>
      <c r="P61" s="202"/>
      <c r="Q61" s="202"/>
      <c r="R61" s="202"/>
      <c r="S61" s="202"/>
      <c r="T61" s="202"/>
      <c r="U61" s="202"/>
      <c r="V61" s="317"/>
      <c r="W61" s="202"/>
      <c r="X61" s="202"/>
      <c r="Y61" s="236"/>
      <c r="Z61" s="236"/>
      <c r="AA61" s="236"/>
      <c r="AB61" s="236"/>
      <c r="AC61" s="236"/>
      <c r="AD61" s="285"/>
      <c r="AE61" s="285"/>
      <c r="AF61" s="274"/>
      <c r="AG61" s="274"/>
      <c r="AI61" s="274"/>
      <c r="AP61" s="274"/>
      <c r="AQ61" s="274"/>
      <c r="AR61" s="274"/>
      <c r="AS61" s="274"/>
    </row>
    <row r="62" spans="1:45" s="205" customFormat="1" ht="14.5" customHeight="1" x14ac:dyDescent="0.3">
      <c r="A62" s="330" t="s">
        <v>848</v>
      </c>
      <c r="B62" s="330" t="s">
        <v>773</v>
      </c>
      <c r="C62" s="331">
        <f t="shared" ref="C62:N62" si="11">SUM(C63:C65)</f>
        <v>84</v>
      </c>
      <c r="D62" s="331">
        <f t="shared" si="11"/>
        <v>58</v>
      </c>
      <c r="E62" s="331">
        <f t="shared" si="11"/>
        <v>50</v>
      </c>
      <c r="F62" s="331">
        <f t="shared" si="11"/>
        <v>56</v>
      </c>
      <c r="G62" s="331">
        <f t="shared" si="11"/>
        <v>55</v>
      </c>
      <c r="H62" s="331">
        <f t="shared" si="11"/>
        <v>43</v>
      </c>
      <c r="I62" s="331">
        <f t="shared" si="11"/>
        <v>0</v>
      </c>
      <c r="J62" s="331">
        <f t="shared" si="11"/>
        <v>0</v>
      </c>
      <c r="K62" s="331">
        <f t="shared" si="11"/>
        <v>0</v>
      </c>
      <c r="L62" s="331">
        <f t="shared" si="11"/>
        <v>0</v>
      </c>
      <c r="M62" s="331">
        <f t="shared" si="11"/>
        <v>0</v>
      </c>
      <c r="N62" s="331">
        <f t="shared" si="11"/>
        <v>0</v>
      </c>
      <c r="O62" s="331">
        <f t="shared" si="6"/>
        <v>346</v>
      </c>
      <c r="P62" s="202"/>
      <c r="Q62" s="202"/>
      <c r="R62" s="202"/>
      <c r="S62" s="202"/>
      <c r="T62" s="202"/>
      <c r="U62" s="202"/>
      <c r="V62" s="317"/>
      <c r="W62" s="202"/>
      <c r="X62" s="202"/>
      <c r="Y62" s="236"/>
      <c r="Z62" s="236"/>
      <c r="AA62" s="236"/>
      <c r="AB62" s="236"/>
      <c r="AC62" s="236"/>
      <c r="AD62" s="285"/>
      <c r="AE62" s="285"/>
      <c r="AF62" s="274"/>
      <c r="AG62" s="274"/>
      <c r="AI62" s="274"/>
      <c r="AP62" s="274"/>
      <c r="AQ62" s="274"/>
      <c r="AR62" s="274"/>
      <c r="AS62" s="274"/>
    </row>
    <row r="63" spans="1:45" s="205" customFormat="1" ht="14.5" customHeight="1" x14ac:dyDescent="0.3">
      <c r="A63" s="288"/>
      <c r="B63" s="288" t="s">
        <v>832</v>
      </c>
      <c r="C63" s="326">
        <v>29</v>
      </c>
      <c r="D63" s="326">
        <v>24</v>
      </c>
      <c r="E63" s="326">
        <v>25</v>
      </c>
      <c r="F63" s="326">
        <v>30</v>
      </c>
      <c r="G63" s="326">
        <v>28</v>
      </c>
      <c r="H63" s="326">
        <v>27</v>
      </c>
      <c r="I63" s="326">
        <v>0</v>
      </c>
      <c r="J63" s="326">
        <v>0</v>
      </c>
      <c r="K63" s="326">
        <v>0</v>
      </c>
      <c r="L63" s="327">
        <v>0</v>
      </c>
      <c r="M63" s="327">
        <v>0</v>
      </c>
      <c r="N63" s="327">
        <v>0</v>
      </c>
      <c r="O63" s="333">
        <f t="shared" si="6"/>
        <v>163</v>
      </c>
      <c r="P63" s="202"/>
      <c r="Q63" s="202"/>
      <c r="R63" s="202"/>
      <c r="S63" s="202"/>
      <c r="T63" s="202"/>
      <c r="U63" s="202"/>
      <c r="V63" s="317"/>
      <c r="W63" s="202"/>
      <c r="X63" s="202"/>
      <c r="Y63" s="236"/>
      <c r="Z63" s="236"/>
      <c r="AA63" s="236"/>
      <c r="AB63" s="236"/>
      <c r="AC63" s="236"/>
      <c r="AD63" s="285"/>
      <c r="AE63" s="285"/>
      <c r="AF63" s="274"/>
      <c r="AG63" s="274"/>
      <c r="AI63" s="274"/>
      <c r="AP63" s="274"/>
      <c r="AQ63" s="274"/>
      <c r="AR63" s="274"/>
      <c r="AS63" s="274"/>
    </row>
    <row r="64" spans="1:45" s="205" customFormat="1" ht="14.5" customHeight="1" x14ac:dyDescent="0.3">
      <c r="A64" s="288"/>
      <c r="B64" s="288" t="s">
        <v>833</v>
      </c>
      <c r="C64" s="326">
        <v>16</v>
      </c>
      <c r="D64" s="326">
        <v>12</v>
      </c>
      <c r="E64" s="326">
        <v>11</v>
      </c>
      <c r="F64" s="326">
        <v>10</v>
      </c>
      <c r="G64" s="326">
        <v>13</v>
      </c>
      <c r="H64" s="326">
        <v>10</v>
      </c>
      <c r="I64" s="326">
        <v>0</v>
      </c>
      <c r="J64" s="326">
        <v>0</v>
      </c>
      <c r="K64" s="326">
        <v>0</v>
      </c>
      <c r="L64" s="327">
        <v>0</v>
      </c>
      <c r="M64" s="327">
        <v>0</v>
      </c>
      <c r="N64" s="327">
        <v>0</v>
      </c>
      <c r="O64" s="333">
        <f t="shared" si="6"/>
        <v>72</v>
      </c>
      <c r="P64" s="202"/>
      <c r="Q64" s="202"/>
      <c r="R64" s="202"/>
      <c r="S64" s="202"/>
      <c r="T64" s="202"/>
      <c r="U64" s="202"/>
      <c r="V64" s="317"/>
      <c r="W64" s="202"/>
      <c r="X64" s="202"/>
      <c r="Y64" s="236"/>
      <c r="Z64" s="236"/>
      <c r="AA64" s="236"/>
      <c r="AB64" s="236"/>
      <c r="AC64" s="236"/>
      <c r="AD64" s="285"/>
      <c r="AE64" s="285"/>
      <c r="AF64" s="274"/>
      <c r="AG64" s="274"/>
      <c r="AI64" s="274"/>
      <c r="AP64" s="274"/>
      <c r="AQ64" s="274"/>
      <c r="AR64" s="274"/>
      <c r="AS64" s="274"/>
    </row>
    <row r="65" spans="1:45" s="205" customFormat="1" ht="14.5" customHeight="1" x14ac:dyDescent="0.3">
      <c r="A65" s="288"/>
      <c r="B65" s="288" t="s">
        <v>835</v>
      </c>
      <c r="C65" s="326">
        <v>39</v>
      </c>
      <c r="D65" s="326">
        <v>22</v>
      </c>
      <c r="E65" s="326">
        <v>14</v>
      </c>
      <c r="F65" s="326">
        <v>16</v>
      </c>
      <c r="G65" s="326">
        <v>14</v>
      </c>
      <c r="H65" s="326">
        <v>6</v>
      </c>
      <c r="I65" s="326">
        <v>0</v>
      </c>
      <c r="J65" s="326">
        <v>0</v>
      </c>
      <c r="K65" s="326">
        <v>0</v>
      </c>
      <c r="L65" s="327">
        <v>0</v>
      </c>
      <c r="M65" s="327">
        <v>0</v>
      </c>
      <c r="N65" s="327">
        <v>0</v>
      </c>
      <c r="O65" s="333">
        <f t="shared" si="6"/>
        <v>111</v>
      </c>
      <c r="P65" s="202"/>
      <c r="Q65" s="202"/>
      <c r="R65" s="202"/>
      <c r="S65" s="202"/>
      <c r="T65" s="202"/>
      <c r="U65" s="202"/>
      <c r="V65" s="317"/>
      <c r="W65" s="202"/>
      <c r="X65" s="202"/>
      <c r="Y65" s="236"/>
      <c r="Z65" s="236"/>
      <c r="AA65" s="236"/>
      <c r="AB65" s="236"/>
      <c r="AC65" s="236"/>
      <c r="AD65" s="285"/>
      <c r="AE65" s="285"/>
      <c r="AF65" s="274"/>
      <c r="AG65" s="274"/>
      <c r="AI65" s="274"/>
      <c r="AP65" s="274"/>
      <c r="AQ65" s="274"/>
      <c r="AR65" s="274"/>
      <c r="AS65" s="274"/>
    </row>
    <row r="66" spans="1:45" s="205" customFormat="1" ht="14.5" customHeight="1" x14ac:dyDescent="0.3">
      <c r="A66" s="330" t="s">
        <v>849</v>
      </c>
      <c r="B66" s="330" t="s">
        <v>773</v>
      </c>
      <c r="C66" s="331">
        <f t="shared" ref="C66:N66" si="12">SUM(C67:C69)</f>
        <v>13646</v>
      </c>
      <c r="D66" s="331">
        <f t="shared" si="12"/>
        <v>12609</v>
      </c>
      <c r="E66" s="331">
        <f t="shared" si="12"/>
        <v>12301</v>
      </c>
      <c r="F66" s="331">
        <f t="shared" si="12"/>
        <v>11909</v>
      </c>
      <c r="G66" s="331">
        <f t="shared" si="12"/>
        <v>14310</v>
      </c>
      <c r="H66" s="331">
        <f t="shared" si="12"/>
        <v>11074</v>
      </c>
      <c r="I66" s="331">
        <f t="shared" si="12"/>
        <v>0</v>
      </c>
      <c r="J66" s="331">
        <f t="shared" si="12"/>
        <v>0</v>
      </c>
      <c r="K66" s="331">
        <f t="shared" si="12"/>
        <v>0</v>
      </c>
      <c r="L66" s="331">
        <f t="shared" si="12"/>
        <v>0</v>
      </c>
      <c r="M66" s="331">
        <f t="shared" si="12"/>
        <v>0</v>
      </c>
      <c r="N66" s="331">
        <f t="shared" si="12"/>
        <v>0</v>
      </c>
      <c r="O66" s="331">
        <f t="shared" si="6"/>
        <v>75849</v>
      </c>
      <c r="P66" s="202"/>
      <c r="Q66" s="202"/>
      <c r="R66" s="202"/>
      <c r="S66" s="202"/>
      <c r="T66" s="202"/>
      <c r="U66" s="202"/>
      <c r="V66" s="317"/>
      <c r="W66" s="202"/>
      <c r="X66" s="202"/>
      <c r="Y66" s="236"/>
      <c r="Z66" s="236"/>
      <c r="AA66" s="236"/>
      <c r="AB66" s="236"/>
      <c r="AC66" s="236"/>
      <c r="AD66" s="285"/>
      <c r="AE66" s="285"/>
      <c r="AF66" s="274"/>
      <c r="AG66" s="274"/>
      <c r="AI66" s="274"/>
      <c r="AP66" s="274"/>
      <c r="AQ66" s="274"/>
      <c r="AR66" s="274"/>
      <c r="AS66" s="274"/>
    </row>
    <row r="67" spans="1:45" s="205" customFormat="1" ht="14.5" customHeight="1" x14ac:dyDescent="0.3">
      <c r="A67" s="288"/>
      <c r="B67" s="288" t="s">
        <v>832</v>
      </c>
      <c r="C67" s="326">
        <v>4865</v>
      </c>
      <c r="D67" s="326">
        <v>4821</v>
      </c>
      <c r="E67" s="326">
        <v>4681</v>
      </c>
      <c r="F67" s="326">
        <v>4907</v>
      </c>
      <c r="G67" s="326">
        <v>6204</v>
      </c>
      <c r="H67" s="326">
        <v>5035</v>
      </c>
      <c r="I67" s="326">
        <v>0</v>
      </c>
      <c r="J67" s="326">
        <v>0</v>
      </c>
      <c r="K67" s="326">
        <v>0</v>
      </c>
      <c r="L67" s="327">
        <v>0</v>
      </c>
      <c r="M67" s="327">
        <v>0</v>
      </c>
      <c r="N67" s="327">
        <v>0</v>
      </c>
      <c r="O67" s="333">
        <f t="shared" si="6"/>
        <v>30513</v>
      </c>
      <c r="P67" s="202"/>
      <c r="Q67" s="202"/>
      <c r="R67" s="202"/>
      <c r="S67" s="202"/>
      <c r="T67" s="202"/>
      <c r="U67" s="202"/>
      <c r="V67" s="317"/>
      <c r="W67" s="202"/>
      <c r="X67" s="202"/>
      <c r="Y67" s="236"/>
      <c r="Z67" s="236"/>
      <c r="AA67" s="236"/>
      <c r="AB67" s="236"/>
      <c r="AC67" s="236"/>
      <c r="AD67" s="285"/>
      <c r="AE67" s="285"/>
      <c r="AF67" s="274"/>
      <c r="AG67" s="274"/>
      <c r="AI67" s="274"/>
      <c r="AP67" s="274"/>
      <c r="AQ67" s="274"/>
      <c r="AR67" s="274"/>
      <c r="AS67" s="274"/>
    </row>
    <row r="68" spans="1:45" s="205" customFormat="1" ht="14.5" customHeight="1" x14ac:dyDescent="0.3">
      <c r="A68" s="288"/>
      <c r="B68" s="288" t="s">
        <v>833</v>
      </c>
      <c r="C68" s="326">
        <v>1629</v>
      </c>
      <c r="D68" s="326">
        <v>1655</v>
      </c>
      <c r="E68" s="326">
        <v>1546</v>
      </c>
      <c r="F68" s="326">
        <v>1701</v>
      </c>
      <c r="G68" s="326">
        <v>2424</v>
      </c>
      <c r="H68" s="326">
        <v>2570</v>
      </c>
      <c r="I68" s="326">
        <v>0</v>
      </c>
      <c r="J68" s="326">
        <v>0</v>
      </c>
      <c r="K68" s="326">
        <v>0</v>
      </c>
      <c r="L68" s="327">
        <v>0</v>
      </c>
      <c r="M68" s="327">
        <v>0</v>
      </c>
      <c r="N68" s="327">
        <v>0</v>
      </c>
      <c r="O68" s="333">
        <f t="shared" si="6"/>
        <v>11525</v>
      </c>
      <c r="P68" s="202"/>
      <c r="Q68" s="202"/>
      <c r="R68" s="202"/>
      <c r="S68" s="202"/>
      <c r="T68" s="202"/>
      <c r="U68" s="202"/>
      <c r="V68" s="317"/>
      <c r="W68" s="202"/>
      <c r="X68" s="202"/>
      <c r="Y68" s="236"/>
      <c r="Z68" s="236"/>
      <c r="AA68" s="236"/>
      <c r="AB68" s="236"/>
      <c r="AC68" s="236"/>
      <c r="AD68" s="285"/>
      <c r="AE68" s="285"/>
      <c r="AF68" s="274"/>
      <c r="AG68" s="274"/>
      <c r="AI68" s="274"/>
      <c r="AP68" s="274"/>
      <c r="AQ68" s="274"/>
      <c r="AR68" s="274"/>
      <c r="AS68" s="274"/>
    </row>
    <row r="69" spans="1:45" s="205" customFormat="1" ht="14.5" customHeight="1" x14ac:dyDescent="0.3">
      <c r="A69" s="288"/>
      <c r="B69" s="288" t="s">
        <v>835</v>
      </c>
      <c r="C69" s="326">
        <v>7152</v>
      </c>
      <c r="D69" s="326">
        <v>6133</v>
      </c>
      <c r="E69" s="326">
        <v>6074</v>
      </c>
      <c r="F69" s="326">
        <v>5301</v>
      </c>
      <c r="G69" s="326">
        <v>5682</v>
      </c>
      <c r="H69" s="326">
        <v>3469</v>
      </c>
      <c r="I69" s="326">
        <v>0</v>
      </c>
      <c r="J69" s="326">
        <v>0</v>
      </c>
      <c r="K69" s="326">
        <v>0</v>
      </c>
      <c r="L69" s="327">
        <v>0</v>
      </c>
      <c r="M69" s="327">
        <v>0</v>
      </c>
      <c r="N69" s="327">
        <v>0</v>
      </c>
      <c r="O69" s="333">
        <f t="shared" si="6"/>
        <v>33811</v>
      </c>
      <c r="P69" s="202"/>
      <c r="Q69" s="202"/>
      <c r="R69" s="202"/>
      <c r="S69" s="202"/>
      <c r="T69" s="202"/>
      <c r="U69" s="202"/>
      <c r="V69" s="317"/>
      <c r="W69" s="202"/>
      <c r="X69" s="202"/>
      <c r="Y69" s="236"/>
      <c r="Z69" s="236"/>
      <c r="AA69" s="236"/>
      <c r="AB69" s="236"/>
      <c r="AC69" s="236"/>
      <c r="AD69" s="285"/>
      <c r="AE69" s="285"/>
      <c r="AF69" s="274"/>
      <c r="AG69" s="274"/>
      <c r="AI69" s="274"/>
      <c r="AP69" s="274"/>
      <c r="AQ69" s="274"/>
      <c r="AR69" s="274"/>
      <c r="AS69" s="274"/>
    </row>
    <row r="70" spans="1:45" s="205" customFormat="1" ht="14.5" customHeight="1" x14ac:dyDescent="0.3">
      <c r="A70" s="330" t="s">
        <v>850</v>
      </c>
      <c r="B70" s="330" t="s">
        <v>773</v>
      </c>
      <c r="C70" s="331">
        <f t="shared" ref="C70:N70" si="13">SUM(C71:C73)</f>
        <v>128</v>
      </c>
      <c r="D70" s="331">
        <f t="shared" si="13"/>
        <v>94</v>
      </c>
      <c r="E70" s="331">
        <f t="shared" si="13"/>
        <v>105</v>
      </c>
      <c r="F70" s="331">
        <f t="shared" si="13"/>
        <v>94</v>
      </c>
      <c r="G70" s="331">
        <f t="shared" si="13"/>
        <v>85</v>
      </c>
      <c r="H70" s="331">
        <f t="shared" si="13"/>
        <v>58</v>
      </c>
      <c r="I70" s="331">
        <f t="shared" si="13"/>
        <v>0</v>
      </c>
      <c r="J70" s="331">
        <f t="shared" si="13"/>
        <v>0</v>
      </c>
      <c r="K70" s="331">
        <f t="shared" si="13"/>
        <v>0</v>
      </c>
      <c r="L70" s="331">
        <f t="shared" si="13"/>
        <v>0</v>
      </c>
      <c r="M70" s="331">
        <f t="shared" si="13"/>
        <v>0</v>
      </c>
      <c r="N70" s="331">
        <f t="shared" si="13"/>
        <v>0</v>
      </c>
      <c r="O70" s="331">
        <f t="shared" si="6"/>
        <v>564</v>
      </c>
      <c r="P70" s="202"/>
      <c r="Q70" s="202"/>
      <c r="R70" s="202"/>
      <c r="S70" s="202"/>
      <c r="T70" s="202"/>
      <c r="U70" s="202"/>
      <c r="V70" s="317"/>
      <c r="W70" s="202"/>
      <c r="X70" s="202"/>
      <c r="Y70" s="236"/>
      <c r="Z70" s="236"/>
      <c r="AA70" s="236"/>
      <c r="AB70" s="236"/>
      <c r="AC70" s="236"/>
      <c r="AD70" s="285"/>
      <c r="AE70" s="285"/>
      <c r="AF70" s="274"/>
      <c r="AG70" s="274"/>
      <c r="AI70" s="274"/>
      <c r="AP70" s="274"/>
      <c r="AQ70" s="274"/>
      <c r="AR70" s="274"/>
      <c r="AS70" s="274"/>
    </row>
    <row r="71" spans="1:45" s="205" customFormat="1" ht="14.5" customHeight="1" x14ac:dyDescent="0.3">
      <c r="A71" s="288"/>
      <c r="B71" s="288" t="s">
        <v>832</v>
      </c>
      <c r="C71" s="326">
        <v>55</v>
      </c>
      <c r="D71" s="326">
        <v>28</v>
      </c>
      <c r="E71" s="326">
        <v>38</v>
      </c>
      <c r="F71" s="326">
        <v>37</v>
      </c>
      <c r="G71" s="326">
        <v>28</v>
      </c>
      <c r="H71" s="326">
        <v>13</v>
      </c>
      <c r="I71" s="326">
        <v>0</v>
      </c>
      <c r="J71" s="326">
        <v>0</v>
      </c>
      <c r="K71" s="326">
        <v>0</v>
      </c>
      <c r="L71" s="327">
        <v>0</v>
      </c>
      <c r="M71" s="327">
        <v>0</v>
      </c>
      <c r="N71" s="327">
        <v>0</v>
      </c>
      <c r="O71" s="333">
        <f t="shared" si="6"/>
        <v>199</v>
      </c>
      <c r="P71" s="202"/>
      <c r="Q71" s="202"/>
      <c r="R71" s="202"/>
      <c r="S71" s="202"/>
      <c r="T71" s="202"/>
      <c r="U71" s="202"/>
      <c r="V71" s="317"/>
      <c r="W71" s="202"/>
      <c r="X71" s="202"/>
      <c r="Y71" s="236"/>
      <c r="Z71" s="236"/>
      <c r="AA71" s="236"/>
      <c r="AB71" s="236"/>
      <c r="AC71" s="236"/>
      <c r="AD71" s="285"/>
      <c r="AE71" s="285"/>
      <c r="AF71" s="274"/>
      <c r="AG71" s="274"/>
      <c r="AI71" s="274"/>
      <c r="AP71" s="274"/>
      <c r="AQ71" s="274"/>
      <c r="AR71" s="274"/>
      <c r="AS71" s="274"/>
    </row>
    <row r="72" spans="1:45" s="205" customFormat="1" ht="14.5" customHeight="1" x14ac:dyDescent="0.3">
      <c r="A72" s="288"/>
      <c r="B72" s="288" t="s">
        <v>833</v>
      </c>
      <c r="C72" s="326">
        <v>14</v>
      </c>
      <c r="D72" s="326">
        <v>14</v>
      </c>
      <c r="E72" s="326">
        <v>15</v>
      </c>
      <c r="F72" s="326">
        <v>10</v>
      </c>
      <c r="G72" s="326">
        <v>8</v>
      </c>
      <c r="H72" s="326">
        <v>3</v>
      </c>
      <c r="I72" s="326">
        <v>0</v>
      </c>
      <c r="J72" s="326">
        <v>0</v>
      </c>
      <c r="K72" s="326">
        <v>0</v>
      </c>
      <c r="L72" s="327">
        <v>0</v>
      </c>
      <c r="M72" s="327">
        <v>0</v>
      </c>
      <c r="N72" s="327">
        <v>0</v>
      </c>
      <c r="O72" s="333">
        <f t="shared" si="6"/>
        <v>64</v>
      </c>
      <c r="P72" s="202"/>
      <c r="Q72" s="202"/>
      <c r="R72" s="202"/>
      <c r="S72" s="202"/>
      <c r="T72" s="202"/>
      <c r="U72" s="202"/>
      <c r="V72" s="317"/>
      <c r="W72" s="202"/>
      <c r="X72" s="202"/>
      <c r="Y72" s="236"/>
      <c r="Z72" s="236"/>
      <c r="AA72" s="236"/>
      <c r="AB72" s="236"/>
      <c r="AC72" s="236"/>
      <c r="AD72" s="285"/>
      <c r="AE72" s="285"/>
      <c r="AF72" s="274"/>
      <c r="AG72" s="274"/>
      <c r="AI72" s="274"/>
      <c r="AP72" s="274"/>
      <c r="AQ72" s="274"/>
      <c r="AR72" s="274"/>
      <c r="AS72" s="274"/>
    </row>
    <row r="73" spans="1:45" s="205" customFormat="1" ht="14.5" customHeight="1" x14ac:dyDescent="0.3">
      <c r="A73" s="288"/>
      <c r="B73" s="288" t="s">
        <v>835</v>
      </c>
      <c r="C73" s="326">
        <v>59</v>
      </c>
      <c r="D73" s="326">
        <v>52</v>
      </c>
      <c r="E73" s="326">
        <v>52</v>
      </c>
      <c r="F73" s="326">
        <v>47</v>
      </c>
      <c r="G73" s="326">
        <v>49</v>
      </c>
      <c r="H73" s="326">
        <v>42</v>
      </c>
      <c r="I73" s="326">
        <v>0</v>
      </c>
      <c r="J73" s="326">
        <v>0</v>
      </c>
      <c r="K73" s="326">
        <v>0</v>
      </c>
      <c r="L73" s="327">
        <v>0</v>
      </c>
      <c r="M73" s="327">
        <v>0</v>
      </c>
      <c r="N73" s="327">
        <v>0</v>
      </c>
      <c r="O73" s="333">
        <f t="shared" si="6"/>
        <v>301</v>
      </c>
      <c r="P73" s="202"/>
      <c r="Q73" s="202"/>
      <c r="R73" s="202"/>
      <c r="S73" s="202"/>
      <c r="T73" s="202"/>
      <c r="U73" s="202"/>
      <c r="V73" s="317"/>
      <c r="W73" s="202"/>
      <c r="X73" s="202"/>
      <c r="Y73" s="236"/>
      <c r="Z73" s="236"/>
      <c r="AA73" s="236"/>
      <c r="AB73" s="236"/>
      <c r="AC73" s="236"/>
      <c r="AD73" s="285"/>
      <c r="AE73" s="285"/>
      <c r="AF73" s="274"/>
      <c r="AG73" s="274"/>
      <c r="AI73" s="274"/>
      <c r="AP73" s="274"/>
      <c r="AQ73" s="274"/>
      <c r="AR73" s="274"/>
      <c r="AS73" s="274"/>
    </row>
    <row r="74" spans="1:45" s="205" customFormat="1" ht="14.5" customHeight="1" x14ac:dyDescent="0.3">
      <c r="A74" s="330" t="s">
        <v>851</v>
      </c>
      <c r="B74" s="330" t="s">
        <v>773</v>
      </c>
      <c r="C74" s="331">
        <f t="shared" ref="C74:N74" si="14">SUM(C75:C77)</f>
        <v>592</v>
      </c>
      <c r="D74" s="331">
        <f t="shared" si="14"/>
        <v>555</v>
      </c>
      <c r="E74" s="331">
        <f t="shared" si="14"/>
        <v>521</v>
      </c>
      <c r="F74" s="331">
        <f t="shared" si="14"/>
        <v>629</v>
      </c>
      <c r="G74" s="331">
        <f t="shared" si="14"/>
        <v>976</v>
      </c>
      <c r="H74" s="331">
        <f t="shared" si="14"/>
        <v>788</v>
      </c>
      <c r="I74" s="331">
        <f t="shared" si="14"/>
        <v>0</v>
      </c>
      <c r="J74" s="331">
        <f t="shared" si="14"/>
        <v>0</v>
      </c>
      <c r="K74" s="331">
        <f t="shared" si="14"/>
        <v>0</v>
      </c>
      <c r="L74" s="331">
        <f t="shared" si="14"/>
        <v>0</v>
      </c>
      <c r="M74" s="331">
        <f t="shared" si="14"/>
        <v>0</v>
      </c>
      <c r="N74" s="331">
        <f t="shared" si="14"/>
        <v>0</v>
      </c>
      <c r="O74" s="331">
        <f t="shared" si="6"/>
        <v>4061</v>
      </c>
      <c r="P74" s="202"/>
      <c r="Q74" s="202"/>
      <c r="R74" s="202"/>
      <c r="S74" s="202"/>
      <c r="T74" s="202"/>
      <c r="U74" s="202"/>
      <c r="V74" s="317"/>
      <c r="W74" s="202"/>
      <c r="X74" s="202"/>
      <c r="Y74" s="236"/>
      <c r="Z74" s="236"/>
      <c r="AA74" s="236"/>
      <c r="AB74" s="236"/>
      <c r="AC74" s="236"/>
      <c r="AD74" s="285"/>
      <c r="AE74" s="285"/>
      <c r="AF74" s="274"/>
      <c r="AG74" s="274"/>
      <c r="AI74" s="274"/>
      <c r="AP74" s="274"/>
      <c r="AQ74" s="274"/>
      <c r="AR74" s="274"/>
      <c r="AS74" s="274"/>
    </row>
    <row r="75" spans="1:45" s="205" customFormat="1" ht="14.5" customHeight="1" x14ac:dyDescent="0.3">
      <c r="A75" s="288"/>
      <c r="B75" s="288" t="s">
        <v>832</v>
      </c>
      <c r="C75" s="326">
        <v>395</v>
      </c>
      <c r="D75" s="326">
        <v>325</v>
      </c>
      <c r="E75" s="326">
        <v>301</v>
      </c>
      <c r="F75" s="326">
        <v>403</v>
      </c>
      <c r="G75" s="326">
        <v>617</v>
      </c>
      <c r="H75" s="326">
        <v>495</v>
      </c>
      <c r="I75" s="326">
        <v>0</v>
      </c>
      <c r="J75" s="326">
        <v>0</v>
      </c>
      <c r="K75" s="326">
        <v>0</v>
      </c>
      <c r="L75" s="327">
        <v>0</v>
      </c>
      <c r="M75" s="327">
        <v>0</v>
      </c>
      <c r="N75" s="327">
        <v>0</v>
      </c>
      <c r="O75" s="333">
        <f t="shared" si="6"/>
        <v>2536</v>
      </c>
      <c r="P75" s="202"/>
      <c r="Q75" s="202"/>
      <c r="R75" s="202"/>
      <c r="S75" s="202"/>
      <c r="T75" s="202"/>
      <c r="U75" s="202"/>
      <c r="V75" s="317"/>
      <c r="W75" s="202"/>
      <c r="X75" s="202"/>
      <c r="Y75" s="236"/>
      <c r="Z75" s="236"/>
      <c r="AA75" s="236"/>
      <c r="AB75" s="236"/>
      <c r="AC75" s="236"/>
      <c r="AD75" s="285"/>
      <c r="AE75" s="285"/>
      <c r="AF75" s="274"/>
      <c r="AG75" s="274"/>
      <c r="AI75" s="274"/>
      <c r="AP75" s="274"/>
      <c r="AQ75" s="274"/>
      <c r="AR75" s="274"/>
      <c r="AS75" s="274"/>
    </row>
    <row r="76" spans="1:45" s="205" customFormat="1" ht="14.5" customHeight="1" x14ac:dyDescent="0.3">
      <c r="A76" s="288"/>
      <c r="B76" s="288" t="s">
        <v>833</v>
      </c>
      <c r="C76" s="326">
        <v>142</v>
      </c>
      <c r="D76" s="326">
        <v>143</v>
      </c>
      <c r="E76" s="326">
        <v>140</v>
      </c>
      <c r="F76" s="326">
        <v>169</v>
      </c>
      <c r="G76" s="326">
        <v>261</v>
      </c>
      <c r="H76" s="326">
        <v>243</v>
      </c>
      <c r="I76" s="326">
        <v>0</v>
      </c>
      <c r="J76" s="326">
        <v>0</v>
      </c>
      <c r="K76" s="326">
        <v>0</v>
      </c>
      <c r="L76" s="327">
        <v>0</v>
      </c>
      <c r="M76" s="327">
        <v>0</v>
      </c>
      <c r="N76" s="327">
        <v>0</v>
      </c>
      <c r="O76" s="333">
        <f t="shared" si="6"/>
        <v>1098</v>
      </c>
      <c r="P76" s="202"/>
      <c r="Q76" s="202"/>
      <c r="R76" s="202"/>
      <c r="S76" s="202"/>
      <c r="T76" s="202"/>
      <c r="U76" s="202"/>
      <c r="V76" s="317"/>
      <c r="W76" s="202"/>
      <c r="X76" s="202"/>
      <c r="Y76" s="236"/>
      <c r="Z76" s="236"/>
      <c r="AA76" s="236"/>
      <c r="AB76" s="236"/>
      <c r="AC76" s="236"/>
      <c r="AD76" s="285"/>
      <c r="AE76" s="285"/>
      <c r="AF76" s="274"/>
      <c r="AG76" s="274"/>
      <c r="AI76" s="274"/>
      <c r="AP76" s="274"/>
      <c r="AQ76" s="274"/>
      <c r="AR76" s="274"/>
      <c r="AS76" s="274"/>
    </row>
    <row r="77" spans="1:45" s="205" customFormat="1" ht="14.5" customHeight="1" x14ac:dyDescent="0.3">
      <c r="A77" s="288"/>
      <c r="B77" s="288" t="s">
        <v>835</v>
      </c>
      <c r="C77" s="326">
        <v>55</v>
      </c>
      <c r="D77" s="326">
        <v>87</v>
      </c>
      <c r="E77" s="326">
        <v>80</v>
      </c>
      <c r="F77" s="326">
        <v>57</v>
      </c>
      <c r="G77" s="326">
        <v>98</v>
      </c>
      <c r="H77" s="326">
        <v>50</v>
      </c>
      <c r="I77" s="326">
        <v>0</v>
      </c>
      <c r="J77" s="326">
        <v>0</v>
      </c>
      <c r="K77" s="326">
        <v>0</v>
      </c>
      <c r="L77" s="327">
        <v>0</v>
      </c>
      <c r="M77" s="327">
        <v>0</v>
      </c>
      <c r="N77" s="327">
        <v>0</v>
      </c>
      <c r="O77" s="333">
        <f t="shared" si="6"/>
        <v>427</v>
      </c>
      <c r="P77" s="202"/>
      <c r="Q77" s="202"/>
      <c r="R77" s="202"/>
      <c r="S77" s="202"/>
      <c r="T77" s="202"/>
      <c r="U77" s="202"/>
      <c r="V77" s="317"/>
      <c r="W77" s="202"/>
      <c r="X77" s="202"/>
      <c r="Y77" s="236"/>
      <c r="Z77" s="236"/>
      <c r="AA77" s="236"/>
      <c r="AB77" s="236"/>
      <c r="AC77" s="236"/>
      <c r="AD77" s="285"/>
      <c r="AE77" s="285"/>
      <c r="AF77" s="274"/>
      <c r="AG77" s="274"/>
      <c r="AI77" s="274"/>
      <c r="AP77" s="274"/>
      <c r="AQ77" s="274"/>
      <c r="AR77" s="274"/>
      <c r="AS77" s="274"/>
    </row>
    <row r="78" spans="1:45" s="205" customFormat="1" ht="14.5" customHeight="1" x14ac:dyDescent="0.3">
      <c r="A78" s="330" t="s">
        <v>852</v>
      </c>
      <c r="B78" s="330" t="s">
        <v>773</v>
      </c>
      <c r="C78" s="331">
        <f t="shared" ref="C78:N78" si="15">SUM(C79:C81)</f>
        <v>15</v>
      </c>
      <c r="D78" s="331">
        <f t="shared" si="15"/>
        <v>33</v>
      </c>
      <c r="E78" s="331">
        <f t="shared" si="15"/>
        <v>220</v>
      </c>
      <c r="F78" s="331">
        <f t="shared" si="15"/>
        <v>75</v>
      </c>
      <c r="G78" s="331">
        <f t="shared" si="15"/>
        <v>109</v>
      </c>
      <c r="H78" s="331">
        <f t="shared" si="15"/>
        <v>453</v>
      </c>
      <c r="I78" s="331">
        <f t="shared" si="15"/>
        <v>0</v>
      </c>
      <c r="J78" s="331">
        <f t="shared" si="15"/>
        <v>0</v>
      </c>
      <c r="K78" s="331">
        <f t="shared" si="15"/>
        <v>0</v>
      </c>
      <c r="L78" s="331">
        <f t="shared" si="15"/>
        <v>0</v>
      </c>
      <c r="M78" s="331">
        <f t="shared" si="15"/>
        <v>0</v>
      </c>
      <c r="N78" s="331">
        <f t="shared" si="15"/>
        <v>0</v>
      </c>
      <c r="O78" s="331">
        <f>SUM(C78:N78)</f>
        <v>905</v>
      </c>
      <c r="P78" s="202"/>
      <c r="Q78" s="202"/>
      <c r="R78" s="202"/>
      <c r="S78" s="202"/>
      <c r="T78" s="202"/>
      <c r="U78" s="202"/>
      <c r="V78" s="317"/>
      <c r="W78" s="202"/>
      <c r="X78" s="202"/>
      <c r="Y78" s="236"/>
      <c r="Z78" s="236"/>
      <c r="AA78" s="236"/>
      <c r="AB78" s="236"/>
      <c r="AC78" s="236"/>
      <c r="AD78" s="285"/>
      <c r="AE78" s="285"/>
      <c r="AF78" s="274"/>
      <c r="AG78" s="274"/>
      <c r="AI78" s="274"/>
      <c r="AP78" s="274"/>
      <c r="AQ78" s="274"/>
      <c r="AR78" s="274"/>
      <c r="AS78" s="274"/>
    </row>
    <row r="79" spans="1:45" s="205" customFormat="1" ht="14.5" customHeight="1" x14ac:dyDescent="0.3">
      <c r="A79" s="288"/>
      <c r="B79" s="288" t="s">
        <v>832</v>
      </c>
      <c r="C79" s="326">
        <v>8</v>
      </c>
      <c r="D79" s="326">
        <v>13</v>
      </c>
      <c r="E79" s="326">
        <v>44</v>
      </c>
      <c r="F79" s="326">
        <v>24</v>
      </c>
      <c r="G79" s="326">
        <v>55</v>
      </c>
      <c r="H79" s="326">
        <v>147</v>
      </c>
      <c r="I79" s="326">
        <v>0</v>
      </c>
      <c r="J79" s="326">
        <v>0</v>
      </c>
      <c r="K79" s="326">
        <v>0</v>
      </c>
      <c r="L79" s="327">
        <v>0</v>
      </c>
      <c r="M79" s="327">
        <v>0</v>
      </c>
      <c r="N79" s="327">
        <v>0</v>
      </c>
      <c r="O79" s="333">
        <f t="shared" si="6"/>
        <v>291</v>
      </c>
      <c r="P79" s="202"/>
      <c r="Q79" s="202"/>
      <c r="R79" s="202"/>
      <c r="S79" s="202"/>
      <c r="T79" s="202"/>
      <c r="U79" s="202"/>
      <c r="V79" s="317"/>
      <c r="W79" s="202"/>
      <c r="X79" s="202"/>
      <c r="Y79" s="236"/>
      <c r="Z79" s="236"/>
      <c r="AA79" s="236"/>
      <c r="AB79" s="236"/>
      <c r="AC79" s="236"/>
      <c r="AD79" s="285"/>
      <c r="AE79" s="285"/>
      <c r="AF79" s="274"/>
      <c r="AG79" s="274"/>
      <c r="AI79" s="274"/>
      <c r="AP79" s="274"/>
      <c r="AQ79" s="274"/>
      <c r="AR79" s="274"/>
      <c r="AS79" s="274"/>
    </row>
    <row r="80" spans="1:45" s="205" customFormat="1" ht="14.5" customHeight="1" x14ac:dyDescent="0.3">
      <c r="A80" s="288"/>
      <c r="B80" s="288" t="s">
        <v>833</v>
      </c>
      <c r="C80" s="326">
        <v>3</v>
      </c>
      <c r="D80" s="326">
        <v>6</v>
      </c>
      <c r="E80" s="326">
        <v>12</v>
      </c>
      <c r="F80" s="326">
        <v>6</v>
      </c>
      <c r="G80" s="326">
        <v>24</v>
      </c>
      <c r="H80" s="326">
        <v>181</v>
      </c>
      <c r="I80" s="326">
        <v>0</v>
      </c>
      <c r="J80" s="326">
        <v>0</v>
      </c>
      <c r="K80" s="326">
        <v>0</v>
      </c>
      <c r="L80" s="327">
        <v>0</v>
      </c>
      <c r="M80" s="327">
        <v>0</v>
      </c>
      <c r="N80" s="327">
        <v>0</v>
      </c>
      <c r="O80" s="333">
        <f t="shared" si="6"/>
        <v>232</v>
      </c>
      <c r="P80" s="202"/>
      <c r="Q80" s="202"/>
      <c r="R80" s="202"/>
      <c r="S80" s="202"/>
      <c r="T80" s="202"/>
      <c r="U80" s="202"/>
      <c r="V80" s="317"/>
      <c r="W80" s="202"/>
      <c r="X80" s="202"/>
      <c r="Y80" s="236"/>
      <c r="Z80" s="236"/>
      <c r="AA80" s="236"/>
      <c r="AB80" s="236"/>
      <c r="AC80" s="236"/>
      <c r="AD80" s="285"/>
      <c r="AE80" s="285"/>
      <c r="AF80" s="274"/>
      <c r="AG80" s="274"/>
      <c r="AI80" s="274"/>
      <c r="AP80" s="274"/>
      <c r="AQ80" s="274"/>
      <c r="AR80" s="274"/>
      <c r="AS80" s="274"/>
    </row>
    <row r="81" spans="1:45" s="205" customFormat="1" ht="14.5" customHeight="1" x14ac:dyDescent="0.3">
      <c r="A81" s="288"/>
      <c r="B81" s="288" t="s">
        <v>835</v>
      </c>
      <c r="C81" s="326">
        <v>4</v>
      </c>
      <c r="D81" s="326">
        <v>14</v>
      </c>
      <c r="E81" s="326">
        <v>164</v>
      </c>
      <c r="F81" s="326">
        <v>45</v>
      </c>
      <c r="G81" s="326">
        <v>30</v>
      </c>
      <c r="H81" s="326">
        <v>125</v>
      </c>
      <c r="I81" s="326">
        <v>0</v>
      </c>
      <c r="J81" s="326">
        <v>0</v>
      </c>
      <c r="K81" s="326">
        <v>0</v>
      </c>
      <c r="L81" s="327">
        <v>0</v>
      </c>
      <c r="M81" s="327">
        <v>0</v>
      </c>
      <c r="N81" s="327">
        <v>0</v>
      </c>
      <c r="O81" s="333">
        <f t="shared" si="6"/>
        <v>382</v>
      </c>
      <c r="P81" s="202"/>
      <c r="Q81" s="202"/>
      <c r="R81" s="202"/>
      <c r="S81" s="202"/>
      <c r="T81" s="202"/>
      <c r="U81" s="202"/>
      <c r="V81" s="317"/>
      <c r="W81" s="202"/>
      <c r="X81" s="202"/>
      <c r="Y81" s="236"/>
      <c r="Z81" s="236"/>
      <c r="AA81" s="236"/>
      <c r="AB81" s="236"/>
      <c r="AC81" s="236"/>
      <c r="AD81" s="285"/>
      <c r="AE81" s="285"/>
      <c r="AF81" s="274"/>
      <c r="AG81" s="274"/>
      <c r="AI81" s="274"/>
      <c r="AP81" s="274"/>
      <c r="AQ81" s="274"/>
      <c r="AR81" s="274"/>
      <c r="AS81" s="274"/>
    </row>
    <row r="82" spans="1:45" s="205" customFormat="1" ht="14.5" customHeight="1" x14ac:dyDescent="0.3">
      <c r="A82" s="330" t="s">
        <v>813</v>
      </c>
      <c r="B82" s="330" t="s">
        <v>773</v>
      </c>
      <c r="C82" s="331">
        <f t="shared" ref="C82:N82" si="16">SUM(C83:C85)</f>
        <v>1</v>
      </c>
      <c r="D82" s="331">
        <f t="shared" si="16"/>
        <v>1</v>
      </c>
      <c r="E82" s="331">
        <f t="shared" si="16"/>
        <v>2</v>
      </c>
      <c r="F82" s="331">
        <f t="shared" si="16"/>
        <v>4</v>
      </c>
      <c r="G82" s="331">
        <f t="shared" si="16"/>
        <v>1</v>
      </c>
      <c r="H82" s="331">
        <f t="shared" si="16"/>
        <v>8</v>
      </c>
      <c r="I82" s="331">
        <f t="shared" si="16"/>
        <v>0</v>
      </c>
      <c r="J82" s="331">
        <f t="shared" si="16"/>
        <v>0</v>
      </c>
      <c r="K82" s="331">
        <f t="shared" si="16"/>
        <v>0</v>
      </c>
      <c r="L82" s="331">
        <f t="shared" si="16"/>
        <v>0</v>
      </c>
      <c r="M82" s="331">
        <f t="shared" si="16"/>
        <v>0</v>
      </c>
      <c r="N82" s="331">
        <f t="shared" si="16"/>
        <v>0</v>
      </c>
      <c r="O82" s="331">
        <f>SUM(C82:N82)</f>
        <v>17</v>
      </c>
      <c r="P82" s="202"/>
      <c r="Q82" s="202"/>
      <c r="R82" s="202"/>
      <c r="S82" s="202"/>
      <c r="T82" s="202"/>
      <c r="U82" s="202"/>
      <c r="V82" s="317"/>
      <c r="W82" s="202"/>
      <c r="X82" s="202"/>
      <c r="Y82" s="236"/>
      <c r="Z82" s="236"/>
      <c r="AA82" s="236"/>
      <c r="AB82" s="236"/>
      <c r="AC82" s="236"/>
      <c r="AD82" s="285"/>
      <c r="AE82" s="285"/>
      <c r="AF82" s="274"/>
      <c r="AG82" s="274"/>
      <c r="AI82" s="274"/>
      <c r="AP82" s="274"/>
      <c r="AQ82" s="274"/>
      <c r="AR82" s="274"/>
      <c r="AS82" s="274"/>
    </row>
    <row r="83" spans="1:45" s="205" customFormat="1" ht="14.5" customHeight="1" x14ac:dyDescent="0.3">
      <c r="A83" s="288"/>
      <c r="B83" s="288" t="s">
        <v>832</v>
      </c>
      <c r="C83" s="326">
        <v>1</v>
      </c>
      <c r="D83" s="326">
        <v>1</v>
      </c>
      <c r="E83" s="326">
        <v>1</v>
      </c>
      <c r="F83" s="326">
        <v>0</v>
      </c>
      <c r="G83" s="326">
        <v>0</v>
      </c>
      <c r="H83" s="326">
        <v>2</v>
      </c>
      <c r="I83" s="326">
        <v>0</v>
      </c>
      <c r="J83" s="326">
        <v>0</v>
      </c>
      <c r="K83" s="326">
        <v>0</v>
      </c>
      <c r="L83" s="327">
        <v>0</v>
      </c>
      <c r="M83" s="327">
        <v>0</v>
      </c>
      <c r="N83" s="327">
        <v>0</v>
      </c>
      <c r="O83" s="333">
        <f t="shared" ref="O83:O85" si="17">SUM(C83:N83)</f>
        <v>5</v>
      </c>
      <c r="P83" s="202"/>
      <c r="Q83" s="202"/>
      <c r="R83" s="202"/>
      <c r="S83" s="202"/>
      <c r="T83" s="202"/>
      <c r="U83" s="202"/>
      <c r="V83" s="317"/>
      <c r="W83" s="202"/>
      <c r="X83" s="202"/>
      <c r="Y83" s="236"/>
      <c r="Z83" s="236"/>
      <c r="AA83" s="236"/>
      <c r="AB83" s="236"/>
      <c r="AC83" s="236"/>
      <c r="AD83" s="285"/>
      <c r="AE83" s="285"/>
      <c r="AF83" s="274"/>
      <c r="AG83" s="274"/>
      <c r="AI83" s="274"/>
      <c r="AP83" s="274"/>
      <c r="AQ83" s="274"/>
      <c r="AR83" s="274"/>
      <c r="AS83" s="274"/>
    </row>
    <row r="84" spans="1:45" s="205" customFormat="1" ht="14.5" customHeight="1" x14ac:dyDescent="0.3">
      <c r="A84" s="288"/>
      <c r="B84" s="288" t="s">
        <v>833</v>
      </c>
      <c r="C84" s="326">
        <v>0</v>
      </c>
      <c r="D84" s="326">
        <v>0</v>
      </c>
      <c r="E84" s="326">
        <v>0</v>
      </c>
      <c r="F84" s="326">
        <v>1</v>
      </c>
      <c r="G84" s="326">
        <v>0</v>
      </c>
      <c r="H84" s="326">
        <v>3</v>
      </c>
      <c r="I84" s="326">
        <v>0</v>
      </c>
      <c r="J84" s="326">
        <v>0</v>
      </c>
      <c r="K84" s="326">
        <v>0</v>
      </c>
      <c r="L84" s="327">
        <v>0</v>
      </c>
      <c r="M84" s="327">
        <v>0</v>
      </c>
      <c r="N84" s="327">
        <v>0</v>
      </c>
      <c r="O84" s="333">
        <f t="shared" si="17"/>
        <v>4</v>
      </c>
      <c r="P84" s="202"/>
      <c r="Q84" s="202"/>
      <c r="R84" s="202"/>
      <c r="S84" s="202"/>
      <c r="T84" s="202"/>
      <c r="U84" s="202"/>
      <c r="V84" s="317"/>
      <c r="W84" s="202"/>
      <c r="X84" s="202"/>
      <c r="Y84" s="236"/>
      <c r="Z84" s="236"/>
      <c r="AA84" s="236"/>
      <c r="AB84" s="236"/>
      <c r="AC84" s="236"/>
      <c r="AD84" s="285"/>
      <c r="AE84" s="285"/>
      <c r="AF84" s="274"/>
      <c r="AG84" s="274"/>
      <c r="AI84" s="274"/>
      <c r="AP84" s="274"/>
      <c r="AQ84" s="274"/>
      <c r="AR84" s="274"/>
      <c r="AS84" s="274"/>
    </row>
    <row r="85" spans="1:45" s="205" customFormat="1" ht="14.5" customHeight="1" x14ac:dyDescent="0.3">
      <c r="A85" s="288"/>
      <c r="B85" s="288" t="s">
        <v>835</v>
      </c>
      <c r="C85" s="326">
        <v>0</v>
      </c>
      <c r="D85" s="326">
        <v>0</v>
      </c>
      <c r="E85" s="326">
        <v>1</v>
      </c>
      <c r="F85" s="326">
        <v>3</v>
      </c>
      <c r="G85" s="326">
        <v>1</v>
      </c>
      <c r="H85" s="326">
        <v>3</v>
      </c>
      <c r="I85" s="326">
        <v>0</v>
      </c>
      <c r="J85" s="326">
        <v>0</v>
      </c>
      <c r="K85" s="326">
        <v>0</v>
      </c>
      <c r="L85" s="327">
        <v>0</v>
      </c>
      <c r="M85" s="327">
        <v>0</v>
      </c>
      <c r="N85" s="327">
        <v>0</v>
      </c>
      <c r="O85" s="333">
        <f t="shared" si="17"/>
        <v>8</v>
      </c>
      <c r="P85" s="202"/>
      <c r="Q85" s="202"/>
      <c r="R85" s="202"/>
      <c r="S85" s="202"/>
      <c r="T85" s="202"/>
      <c r="U85" s="202"/>
      <c r="V85" s="317"/>
      <c r="W85" s="202"/>
      <c r="X85" s="202"/>
      <c r="Y85" s="236"/>
      <c r="Z85" s="236"/>
      <c r="AA85" s="236"/>
      <c r="AB85" s="236"/>
      <c r="AC85" s="236"/>
      <c r="AD85" s="285"/>
      <c r="AE85" s="285"/>
      <c r="AF85" s="274"/>
      <c r="AG85" s="274"/>
      <c r="AI85" s="274"/>
      <c r="AP85" s="274"/>
      <c r="AQ85" s="274"/>
      <c r="AR85" s="274"/>
      <c r="AS85" s="274"/>
    </row>
    <row r="86" spans="1:45" s="205" customFormat="1" ht="12" x14ac:dyDescent="0.3">
      <c r="A86" s="292"/>
      <c r="E86" s="202"/>
      <c r="F86" s="202"/>
      <c r="G86" s="202"/>
      <c r="Q86" s="202"/>
      <c r="R86" s="219"/>
      <c r="S86" s="219"/>
      <c r="T86" s="245"/>
      <c r="U86" s="245"/>
      <c r="V86" s="334"/>
      <c r="W86" s="219"/>
      <c r="X86" s="245"/>
      <c r="Y86" s="245"/>
      <c r="Z86" s="219"/>
      <c r="AA86" s="219"/>
      <c r="AB86" s="219"/>
      <c r="AC86" s="269"/>
      <c r="AD86" s="269"/>
      <c r="AE86" s="269"/>
      <c r="AF86" s="269"/>
      <c r="AQ86" s="274"/>
      <c r="AS86" s="274"/>
    </row>
    <row r="87" spans="1:45" s="202" customFormat="1" ht="18" customHeight="1" x14ac:dyDescent="0.3">
      <c r="A87" s="335"/>
      <c r="B87" s="336"/>
      <c r="C87" s="336"/>
      <c r="D87" s="336"/>
      <c r="E87" s="336"/>
      <c r="F87" s="336"/>
      <c r="G87" s="336"/>
      <c r="H87" s="336"/>
      <c r="I87" s="336"/>
      <c r="J87" s="336"/>
      <c r="K87" s="336"/>
      <c r="L87" s="336"/>
      <c r="M87" s="336"/>
      <c r="N87" s="336"/>
      <c r="O87" s="336"/>
      <c r="P87" s="336"/>
      <c r="Q87" s="336"/>
      <c r="R87" s="336"/>
      <c r="S87" s="336"/>
      <c r="T87" s="336"/>
      <c r="U87" s="336"/>
      <c r="V87" s="337"/>
      <c r="W87" s="219"/>
      <c r="X87" s="219"/>
      <c r="Y87" s="219"/>
      <c r="Z87" s="219"/>
    </row>
    <row r="88" spans="1:45" s="205" customFormat="1" ht="12" x14ac:dyDescent="0.3">
      <c r="A88" s="292"/>
      <c r="F88" s="202"/>
      <c r="G88" s="202"/>
      <c r="H88" s="202"/>
      <c r="K88" s="202"/>
      <c r="L88" s="219"/>
      <c r="M88" s="219"/>
      <c r="N88" s="219"/>
      <c r="O88" s="219"/>
      <c r="P88" s="219"/>
      <c r="Q88" s="219"/>
      <c r="R88" s="219"/>
      <c r="S88" s="219"/>
      <c r="T88" s="219"/>
      <c r="U88" s="219"/>
      <c r="V88" s="291"/>
      <c r="W88" s="269"/>
      <c r="X88" s="269"/>
      <c r="Y88" s="269"/>
      <c r="Z88" s="269"/>
    </row>
    <row r="89" spans="1:45" s="205" customFormat="1" ht="23.25" customHeight="1" x14ac:dyDescent="0.3">
      <c r="A89" s="338" t="s">
        <v>853</v>
      </c>
      <c r="B89" s="339"/>
      <c r="C89" s="339"/>
      <c r="D89" s="339"/>
      <c r="E89" s="339"/>
      <c r="F89" s="339"/>
      <c r="G89" s="339"/>
      <c r="H89" s="339"/>
      <c r="I89" s="339"/>
      <c r="J89" s="339"/>
      <c r="K89" s="339"/>
      <c r="L89" s="339"/>
      <c r="M89" s="339"/>
      <c r="N89" s="339"/>
      <c r="O89" s="219"/>
      <c r="P89" s="219"/>
      <c r="Q89" s="316"/>
      <c r="R89" s="316"/>
      <c r="S89" s="316"/>
      <c r="T89" s="316"/>
      <c r="U89" s="316"/>
      <c r="V89" s="340"/>
      <c r="W89" s="270"/>
      <c r="X89" s="270"/>
      <c r="Y89" s="270"/>
      <c r="Z89" s="270"/>
      <c r="AA89" s="273"/>
      <c r="AB89" s="273"/>
    </row>
    <row r="90" spans="1:45" s="205" customFormat="1" ht="22.5" customHeight="1" x14ac:dyDescent="0.3">
      <c r="A90" s="230" t="s">
        <v>819</v>
      </c>
      <c r="B90" s="230" t="s">
        <v>820</v>
      </c>
      <c r="C90" s="230" t="s">
        <v>821</v>
      </c>
      <c r="D90" s="230" t="s">
        <v>822</v>
      </c>
      <c r="E90" s="230" t="s">
        <v>823</v>
      </c>
      <c r="F90" s="230" t="s">
        <v>824</v>
      </c>
      <c r="G90" s="230" t="s">
        <v>825</v>
      </c>
      <c r="H90" s="230" t="s">
        <v>826</v>
      </c>
      <c r="I90" s="230" t="s">
        <v>827</v>
      </c>
      <c r="J90" s="230" t="s">
        <v>828</v>
      </c>
      <c r="K90" s="230" t="s">
        <v>829</v>
      </c>
      <c r="L90" s="230" t="s">
        <v>830</v>
      </c>
      <c r="M90" s="230" t="s">
        <v>831</v>
      </c>
      <c r="N90" s="230" t="s">
        <v>854</v>
      </c>
      <c r="O90" s="219"/>
      <c r="P90" s="316"/>
      <c r="Q90" s="316"/>
      <c r="R90" s="316"/>
      <c r="S90" s="316"/>
      <c r="T90" s="316"/>
      <c r="U90" s="316"/>
      <c r="V90" s="340"/>
      <c r="W90" s="270"/>
      <c r="X90" s="270"/>
      <c r="Y90" s="270"/>
      <c r="Z90" s="270"/>
      <c r="AA90" s="273"/>
      <c r="AB90" s="273"/>
      <c r="AC90" s="273"/>
      <c r="AD90" s="273"/>
      <c r="AE90" s="273"/>
      <c r="AF90" s="273"/>
    </row>
    <row r="91" spans="1:45" s="205" customFormat="1" ht="12" x14ac:dyDescent="0.3">
      <c r="A91" s="341" t="s">
        <v>855</v>
      </c>
      <c r="B91" s="342">
        <v>24430.2580645161</v>
      </c>
      <c r="C91" s="343">
        <v>24405.133333333299</v>
      </c>
      <c r="D91" s="344">
        <v>24357.161290322601</v>
      </c>
      <c r="E91" s="343">
        <v>24679.161290322601</v>
      </c>
      <c r="F91" s="344">
        <v>21557.821428571398</v>
      </c>
      <c r="G91" s="343">
        <v>20148.272727272699</v>
      </c>
      <c r="H91" s="343">
        <v>0</v>
      </c>
      <c r="I91" s="344">
        <v>0</v>
      </c>
      <c r="J91" s="343">
        <v>0</v>
      </c>
      <c r="K91" s="344">
        <v>0</v>
      </c>
      <c r="L91" s="344">
        <v>0</v>
      </c>
      <c r="M91" s="343">
        <v>0</v>
      </c>
      <c r="N91" s="344">
        <v>23447.971098265902</v>
      </c>
      <c r="O91" s="345"/>
      <c r="P91" s="346"/>
      <c r="Q91" s="346"/>
      <c r="R91" s="346"/>
      <c r="S91" s="346"/>
      <c r="T91" s="346"/>
      <c r="U91" s="346"/>
      <c r="V91" s="347"/>
      <c r="W91" s="348"/>
      <c r="X91" s="348"/>
      <c r="Y91" s="348"/>
      <c r="Z91" s="348"/>
      <c r="AA91" s="349"/>
      <c r="AB91" s="349"/>
    </row>
    <row r="92" spans="1:45" s="205" customFormat="1" ht="12" x14ac:dyDescent="0.3">
      <c r="A92" s="350" t="s">
        <v>832</v>
      </c>
      <c r="B92" s="289">
        <v>1369.5161290322601</v>
      </c>
      <c r="C92" s="351">
        <v>1372.13333333333</v>
      </c>
      <c r="D92" s="351">
        <v>1321.77419354839</v>
      </c>
      <c r="E92" s="351">
        <v>1388.41935483871</v>
      </c>
      <c r="F92" s="351">
        <v>1254.07142857143</v>
      </c>
      <c r="G92" s="351">
        <v>1176.77272727273</v>
      </c>
      <c r="H92" s="351">
        <v>0</v>
      </c>
      <c r="I92" s="351">
        <v>0</v>
      </c>
      <c r="J92" s="351">
        <v>0</v>
      </c>
      <c r="K92" s="351">
        <v>0</v>
      </c>
      <c r="L92" s="351">
        <v>0</v>
      </c>
      <c r="M92" s="351">
        <v>0</v>
      </c>
      <c r="N92" s="351">
        <v>1321.6069364161799</v>
      </c>
      <c r="O92" s="219"/>
      <c r="P92" s="346"/>
      <c r="Q92" s="346"/>
      <c r="R92" s="346"/>
      <c r="S92" s="346"/>
      <c r="T92" s="346"/>
      <c r="U92" s="245"/>
      <c r="V92" s="347"/>
      <c r="W92" s="348"/>
      <c r="X92" s="348"/>
      <c r="Y92" s="348"/>
      <c r="Z92" s="348"/>
      <c r="AA92" s="349"/>
      <c r="AB92" s="349"/>
      <c r="AC92" s="349"/>
      <c r="AD92" s="349"/>
      <c r="AE92" s="349"/>
      <c r="AF92" s="349"/>
      <c r="AG92" s="349"/>
    </row>
    <row r="93" spans="1:45" s="205" customFormat="1" ht="12" x14ac:dyDescent="0.3">
      <c r="A93" s="352" t="s">
        <v>833</v>
      </c>
      <c r="B93" s="289">
        <v>741.25806451612902</v>
      </c>
      <c r="C93" s="351">
        <v>727.06666666666695</v>
      </c>
      <c r="D93" s="351">
        <v>693.51612903225805</v>
      </c>
      <c r="E93" s="351">
        <v>676.19354838709705</v>
      </c>
      <c r="F93" s="351">
        <v>636.82142857142901</v>
      </c>
      <c r="G93" s="351">
        <v>689.63636363636397</v>
      </c>
      <c r="H93" s="351">
        <v>0</v>
      </c>
      <c r="I93" s="351">
        <v>0</v>
      </c>
      <c r="J93" s="351">
        <v>0</v>
      </c>
      <c r="K93" s="351">
        <v>0</v>
      </c>
      <c r="L93" s="351">
        <v>0</v>
      </c>
      <c r="M93" s="351">
        <v>0</v>
      </c>
      <c r="N93" s="351">
        <v>695.11560693641604</v>
      </c>
      <c r="O93" s="219"/>
      <c r="P93" s="316"/>
      <c r="Q93" s="316"/>
      <c r="R93" s="316"/>
      <c r="S93" s="316"/>
      <c r="T93" s="316"/>
      <c r="U93" s="316"/>
      <c r="V93" s="340"/>
      <c r="W93" s="270"/>
      <c r="X93" s="270"/>
      <c r="Y93" s="270"/>
      <c r="Z93" s="270"/>
      <c r="AA93" s="349"/>
      <c r="AB93" s="349"/>
      <c r="AC93" s="349"/>
      <c r="AG93" s="349"/>
    </row>
    <row r="94" spans="1:45" s="354" customFormat="1" ht="12" x14ac:dyDescent="0.3">
      <c r="A94" s="352" t="s">
        <v>835</v>
      </c>
      <c r="B94" s="289">
        <v>22319.483870967699</v>
      </c>
      <c r="C94" s="351">
        <v>22305.933333333302</v>
      </c>
      <c r="D94" s="351">
        <v>22341.870967741899</v>
      </c>
      <c r="E94" s="351">
        <v>22614.548387096798</v>
      </c>
      <c r="F94" s="351">
        <v>19666.928571428602</v>
      </c>
      <c r="G94" s="351">
        <v>18281.8636363636</v>
      </c>
      <c r="H94" s="351">
        <v>0</v>
      </c>
      <c r="I94" s="351">
        <v>0</v>
      </c>
      <c r="J94" s="351">
        <v>0</v>
      </c>
      <c r="K94" s="351">
        <v>0</v>
      </c>
      <c r="L94" s="351">
        <v>0</v>
      </c>
      <c r="M94" s="351">
        <v>0</v>
      </c>
      <c r="N94" s="351">
        <v>21431.248554913302</v>
      </c>
      <c r="O94" s="346"/>
      <c r="P94" s="346"/>
      <c r="Q94" s="346"/>
      <c r="R94" s="346"/>
      <c r="S94" s="346"/>
      <c r="T94" s="346"/>
      <c r="U94" s="346"/>
      <c r="V94" s="347"/>
      <c r="W94" s="353"/>
      <c r="X94" s="353"/>
      <c r="Y94" s="353"/>
      <c r="Z94" s="353"/>
      <c r="AA94" s="353"/>
      <c r="AB94" s="353"/>
      <c r="AC94" s="353"/>
      <c r="AD94" s="353"/>
      <c r="AE94" s="353"/>
      <c r="AF94" s="353"/>
      <c r="AG94" s="353"/>
    </row>
    <row r="95" spans="1:45" s="205" customFormat="1" ht="12" x14ac:dyDescent="0.3">
      <c r="A95" s="341" t="s">
        <v>856</v>
      </c>
      <c r="B95" s="342">
        <v>14284.129032258101</v>
      </c>
      <c r="C95" s="343">
        <v>14594.3666666667</v>
      </c>
      <c r="D95" s="344">
        <v>14792.9032258065</v>
      </c>
      <c r="E95" s="343">
        <v>15535.774193548399</v>
      </c>
      <c r="F95" s="344">
        <v>21571.107142857101</v>
      </c>
      <c r="G95" s="343">
        <v>27156.0454545455</v>
      </c>
      <c r="H95" s="343">
        <v>0</v>
      </c>
      <c r="I95" s="344">
        <v>0</v>
      </c>
      <c r="J95" s="343">
        <v>0</v>
      </c>
      <c r="K95" s="344">
        <v>0</v>
      </c>
      <c r="L95" s="344">
        <v>0</v>
      </c>
      <c r="M95" s="343">
        <v>0</v>
      </c>
      <c r="N95" s="344">
        <v>17469.6647398844</v>
      </c>
      <c r="O95" s="219"/>
      <c r="P95" s="346"/>
      <c r="Q95" s="346"/>
      <c r="R95" s="346"/>
      <c r="S95" s="346"/>
      <c r="T95" s="346"/>
      <c r="U95" s="346"/>
      <c r="V95" s="347"/>
      <c r="W95" s="349"/>
      <c r="X95" s="349"/>
      <c r="Y95" s="349"/>
      <c r="Z95" s="349"/>
      <c r="AA95" s="349"/>
      <c r="AB95" s="349"/>
      <c r="AC95" s="349"/>
      <c r="AD95" s="349"/>
      <c r="AE95" s="349"/>
      <c r="AF95" s="349"/>
      <c r="AG95" s="349"/>
    </row>
    <row r="96" spans="1:45" s="205" customFormat="1" ht="12" x14ac:dyDescent="0.3">
      <c r="A96" s="350" t="s">
        <v>832</v>
      </c>
      <c r="B96" s="289">
        <v>9241.9032258064508</v>
      </c>
      <c r="C96" s="351">
        <v>9370.0333333333292</v>
      </c>
      <c r="D96" s="351">
        <v>9410.77419354839</v>
      </c>
      <c r="E96" s="351">
        <v>9652.6129032258104</v>
      </c>
      <c r="F96" s="351">
        <v>11386.607142857099</v>
      </c>
      <c r="G96" s="351">
        <v>13000.590909090901</v>
      </c>
      <c r="H96" s="351">
        <v>0</v>
      </c>
      <c r="I96" s="351">
        <v>0</v>
      </c>
      <c r="J96" s="351">
        <v>0</v>
      </c>
      <c r="K96" s="351">
        <v>0</v>
      </c>
      <c r="L96" s="351">
        <v>0</v>
      </c>
      <c r="M96" s="351">
        <v>0</v>
      </c>
      <c r="N96" s="351">
        <v>10193.0809248555</v>
      </c>
      <c r="O96" s="219"/>
      <c r="P96" s="346"/>
      <c r="Q96" s="346"/>
      <c r="R96" s="346"/>
      <c r="S96" s="346"/>
      <c r="T96" s="346"/>
      <c r="U96" s="346"/>
      <c r="V96" s="347"/>
      <c r="W96" s="349"/>
      <c r="X96" s="349"/>
      <c r="Y96" s="349"/>
      <c r="Z96" s="349"/>
      <c r="AA96" s="349"/>
      <c r="AB96" s="349"/>
      <c r="AC96" s="274"/>
      <c r="AD96" s="349"/>
      <c r="AE96" s="349"/>
      <c r="AF96" s="349"/>
      <c r="AG96" s="349"/>
    </row>
    <row r="97" spans="1:34" s="205" customFormat="1" ht="12" x14ac:dyDescent="0.3">
      <c r="A97" s="352" t="s">
        <v>833</v>
      </c>
      <c r="B97" s="289">
        <v>4169.22580645161</v>
      </c>
      <c r="C97" s="351">
        <v>4345.8666666666704</v>
      </c>
      <c r="D97" s="351">
        <v>4499.0645161290304</v>
      </c>
      <c r="E97" s="351">
        <v>4816.7419354838703</v>
      </c>
      <c r="F97" s="351">
        <v>6907.5357142857101</v>
      </c>
      <c r="G97" s="351">
        <v>9242.1363636363603</v>
      </c>
      <c r="H97" s="351">
        <v>0</v>
      </c>
      <c r="I97" s="351">
        <v>0</v>
      </c>
      <c r="J97" s="351">
        <v>0</v>
      </c>
      <c r="K97" s="351">
        <v>0</v>
      </c>
      <c r="L97" s="351">
        <v>0</v>
      </c>
      <c r="M97" s="351">
        <v>0</v>
      </c>
      <c r="N97" s="351">
        <v>5463.2947976878604</v>
      </c>
      <c r="O97" s="219"/>
      <c r="P97" s="346"/>
      <c r="Q97" s="346"/>
      <c r="R97" s="346"/>
      <c r="S97" s="346"/>
      <c r="T97" s="245"/>
      <c r="U97" s="346"/>
      <c r="V97" s="347"/>
      <c r="W97" s="349"/>
      <c r="X97" s="349"/>
      <c r="Y97" s="349"/>
      <c r="Z97" s="349"/>
      <c r="AA97" s="349"/>
      <c r="AB97" s="349"/>
      <c r="AC97" s="349"/>
      <c r="AD97" s="349"/>
      <c r="AE97" s="349"/>
      <c r="AF97" s="349"/>
      <c r="AG97" s="349"/>
    </row>
    <row r="98" spans="1:34" s="205" customFormat="1" ht="12" x14ac:dyDescent="0.3">
      <c r="A98" s="352" t="s">
        <v>835</v>
      </c>
      <c r="B98" s="351">
        <v>873</v>
      </c>
      <c r="C98" s="351">
        <v>878.46666666666704</v>
      </c>
      <c r="D98" s="351">
        <v>883.06451612903197</v>
      </c>
      <c r="E98" s="351">
        <v>1066.41935483871</v>
      </c>
      <c r="F98" s="351">
        <v>3276.9642857142899</v>
      </c>
      <c r="G98" s="351">
        <v>4913.3181818181802</v>
      </c>
      <c r="H98" s="351">
        <v>0</v>
      </c>
      <c r="I98" s="351">
        <v>0</v>
      </c>
      <c r="J98" s="351">
        <v>0</v>
      </c>
      <c r="K98" s="351">
        <v>0</v>
      </c>
      <c r="L98" s="351">
        <v>0</v>
      </c>
      <c r="M98" s="351">
        <v>0</v>
      </c>
      <c r="N98" s="351">
        <v>1813.2890173410401</v>
      </c>
      <c r="O98" s="219"/>
      <c r="P98" s="346"/>
      <c r="Q98" s="346"/>
      <c r="R98" s="346"/>
      <c r="S98" s="346"/>
      <c r="T98" s="346"/>
      <c r="U98" s="346"/>
      <c r="V98" s="347"/>
      <c r="W98" s="349"/>
      <c r="X98" s="349"/>
      <c r="Y98" s="349"/>
      <c r="Z98" s="274"/>
      <c r="AA98" s="349"/>
      <c r="AB98" s="349"/>
      <c r="AC98" s="349"/>
      <c r="AD98" s="349"/>
      <c r="AG98" s="349"/>
    </row>
    <row r="99" spans="1:34" s="205" customFormat="1" ht="12" x14ac:dyDescent="0.3">
      <c r="A99" s="341" t="s">
        <v>857</v>
      </c>
      <c r="B99" s="342">
        <v>38714.387096774197</v>
      </c>
      <c r="C99" s="343">
        <v>38999.5</v>
      </c>
      <c r="D99" s="344">
        <v>39150.064516129001</v>
      </c>
      <c r="E99" s="343">
        <v>40214.935483870999</v>
      </c>
      <c r="F99" s="344">
        <v>43128.928571428602</v>
      </c>
      <c r="G99" s="343">
        <v>47304.318181818198</v>
      </c>
      <c r="H99" s="343">
        <v>0</v>
      </c>
      <c r="I99" s="344">
        <v>0</v>
      </c>
      <c r="J99" s="343">
        <v>0</v>
      </c>
      <c r="K99" s="344">
        <v>0</v>
      </c>
      <c r="L99" s="344">
        <v>0</v>
      </c>
      <c r="M99" s="343">
        <v>0</v>
      </c>
      <c r="N99" s="344">
        <v>40917.635838150301</v>
      </c>
      <c r="O99" s="219"/>
      <c r="P99" s="346"/>
      <c r="Q99" s="346"/>
      <c r="R99" s="346"/>
      <c r="S99" s="346"/>
      <c r="T99" s="346"/>
      <c r="U99" s="346"/>
      <c r="V99" s="347"/>
      <c r="W99" s="349"/>
      <c r="X99" s="349"/>
      <c r="Y99" s="349"/>
      <c r="Z99" s="349"/>
      <c r="AA99" s="349"/>
      <c r="AB99" s="349"/>
      <c r="AC99" s="349"/>
      <c r="AD99" s="349"/>
      <c r="AG99" s="349"/>
    </row>
    <row r="100" spans="1:34" s="205" customFormat="1" ht="12" x14ac:dyDescent="0.3">
      <c r="A100" s="350" t="s">
        <v>832</v>
      </c>
      <c r="B100" s="289">
        <v>10611.419354838699</v>
      </c>
      <c r="C100" s="351">
        <v>10742.166666666701</v>
      </c>
      <c r="D100" s="351">
        <v>10732.5483870968</v>
      </c>
      <c r="E100" s="351">
        <v>11041.032258064501</v>
      </c>
      <c r="F100" s="351">
        <v>12640.6785714286</v>
      </c>
      <c r="G100" s="351">
        <v>14177.3636363636</v>
      </c>
      <c r="H100" s="351">
        <v>0</v>
      </c>
      <c r="I100" s="351">
        <v>0</v>
      </c>
      <c r="J100" s="351">
        <v>0</v>
      </c>
      <c r="K100" s="351">
        <v>0</v>
      </c>
      <c r="L100" s="351">
        <v>0</v>
      </c>
      <c r="M100" s="351">
        <v>0</v>
      </c>
      <c r="N100" s="351">
        <v>11514.687861271699</v>
      </c>
      <c r="O100" s="219"/>
      <c r="P100" s="346"/>
      <c r="Q100" s="346"/>
      <c r="R100" s="349"/>
      <c r="S100" s="346"/>
      <c r="T100" s="346"/>
      <c r="U100" s="346"/>
      <c r="V100" s="347"/>
      <c r="W100" s="349"/>
      <c r="X100" s="349"/>
      <c r="Y100" s="349"/>
      <c r="Z100" s="349"/>
      <c r="AA100" s="349"/>
      <c r="AB100" s="349"/>
    </row>
    <row r="101" spans="1:34" s="205" customFormat="1" ht="12" x14ac:dyDescent="0.3">
      <c r="A101" s="352" t="s">
        <v>833</v>
      </c>
      <c r="B101" s="289">
        <v>4910.4838709677397</v>
      </c>
      <c r="C101" s="351">
        <v>5072.9333333333298</v>
      </c>
      <c r="D101" s="351">
        <v>5192.5806451612898</v>
      </c>
      <c r="E101" s="351">
        <v>5492.9354838709696</v>
      </c>
      <c r="F101" s="351">
        <v>7544.3571428571404</v>
      </c>
      <c r="G101" s="351">
        <v>9931.7727272727298</v>
      </c>
      <c r="H101" s="351">
        <v>0</v>
      </c>
      <c r="I101" s="351">
        <v>0</v>
      </c>
      <c r="J101" s="351">
        <v>0</v>
      </c>
      <c r="K101" s="351">
        <v>0</v>
      </c>
      <c r="L101" s="351">
        <v>0</v>
      </c>
      <c r="M101" s="351">
        <v>0</v>
      </c>
      <c r="N101" s="351">
        <v>6158.4104046242801</v>
      </c>
      <c r="O101" s="219"/>
      <c r="P101" s="346"/>
      <c r="Q101" s="346"/>
      <c r="R101" s="245"/>
      <c r="S101" s="346"/>
      <c r="T101" s="346"/>
      <c r="U101" s="346"/>
      <c r="V101" s="347"/>
      <c r="W101" s="349"/>
      <c r="X101" s="349"/>
      <c r="Y101" s="349"/>
      <c r="Z101" s="349"/>
      <c r="AA101" s="349"/>
      <c r="AB101" s="349"/>
    </row>
    <row r="102" spans="1:34" s="205" customFormat="1" ht="12" x14ac:dyDescent="0.3">
      <c r="A102" s="352" t="s">
        <v>835</v>
      </c>
      <c r="B102" s="289">
        <v>23192.483870967699</v>
      </c>
      <c r="C102" s="351">
        <v>23184.400000000001</v>
      </c>
      <c r="D102" s="351">
        <v>23224.935483870999</v>
      </c>
      <c r="E102" s="351">
        <v>23680.967741935499</v>
      </c>
      <c r="F102" s="351">
        <v>22943.892857142899</v>
      </c>
      <c r="G102" s="351">
        <v>23195.181818181802</v>
      </c>
      <c r="H102" s="351">
        <v>0</v>
      </c>
      <c r="I102" s="351">
        <v>0</v>
      </c>
      <c r="J102" s="351">
        <v>0</v>
      </c>
      <c r="K102" s="351">
        <v>0</v>
      </c>
      <c r="L102" s="351">
        <v>0</v>
      </c>
      <c r="M102" s="351">
        <v>0</v>
      </c>
      <c r="N102" s="351">
        <v>23244.537572254299</v>
      </c>
      <c r="O102" s="219"/>
      <c r="P102" s="346"/>
      <c r="Q102" s="346"/>
      <c r="R102" s="245"/>
      <c r="S102" s="245"/>
      <c r="T102" s="346"/>
      <c r="U102" s="346"/>
      <c r="V102" s="347"/>
      <c r="W102" s="349"/>
      <c r="X102" s="349"/>
      <c r="Y102" s="349"/>
      <c r="Z102" s="349"/>
      <c r="AA102" s="349"/>
      <c r="AB102" s="349"/>
    </row>
    <row r="103" spans="1:34" s="205" customFormat="1" ht="12" x14ac:dyDescent="0.3">
      <c r="A103" s="292"/>
      <c r="F103" s="202"/>
      <c r="G103" s="202"/>
      <c r="H103" s="202"/>
      <c r="I103" s="202"/>
      <c r="J103" s="202"/>
      <c r="K103" s="202"/>
      <c r="L103" s="219"/>
      <c r="M103" s="219"/>
      <c r="N103" s="219"/>
      <c r="O103" s="219"/>
      <c r="P103" s="346"/>
      <c r="Q103" s="346"/>
      <c r="R103" s="346"/>
      <c r="S103" s="245"/>
      <c r="T103" s="346"/>
      <c r="U103" s="346"/>
      <c r="V103" s="347"/>
      <c r="W103" s="349"/>
      <c r="X103" s="349"/>
      <c r="Y103" s="349"/>
      <c r="Z103" s="349"/>
      <c r="AA103" s="349"/>
      <c r="AB103" s="349"/>
    </row>
    <row r="104" spans="1:34" s="205" customFormat="1" ht="12" customHeight="1" x14ac:dyDescent="0.3">
      <c r="A104" s="355"/>
      <c r="B104" s="336"/>
      <c r="C104" s="336"/>
      <c r="D104" s="336"/>
      <c r="E104" s="336"/>
      <c r="F104" s="336"/>
      <c r="G104" s="336"/>
      <c r="H104" s="336"/>
      <c r="I104" s="336"/>
      <c r="J104" s="336"/>
      <c r="K104" s="336"/>
      <c r="L104" s="336"/>
      <c r="M104" s="336"/>
      <c r="N104" s="336"/>
      <c r="O104" s="336"/>
      <c r="P104" s="336"/>
      <c r="Q104" s="336"/>
      <c r="R104" s="336"/>
      <c r="S104" s="336"/>
      <c r="T104" s="336"/>
      <c r="U104" s="336"/>
      <c r="V104" s="356"/>
    </row>
    <row r="105" spans="1:34" s="205" customFormat="1" ht="12" x14ac:dyDescent="0.3">
      <c r="A105" s="292"/>
      <c r="F105" s="202"/>
      <c r="G105" s="202"/>
      <c r="H105" s="202"/>
      <c r="I105" s="202"/>
      <c r="J105" s="202"/>
      <c r="K105" s="202"/>
      <c r="L105" s="219"/>
      <c r="M105" s="219"/>
      <c r="N105" s="219"/>
      <c r="O105" s="219"/>
      <c r="P105" s="219"/>
      <c r="Q105" s="219"/>
      <c r="R105" s="219"/>
      <c r="S105" s="219"/>
      <c r="T105" s="219"/>
      <c r="U105" s="219"/>
      <c r="V105" s="291"/>
      <c r="AA105" s="273"/>
      <c r="AB105" s="273"/>
      <c r="AC105" s="273"/>
      <c r="AD105" s="273"/>
      <c r="AE105" s="273"/>
      <c r="AF105" s="273"/>
      <c r="AG105" s="273"/>
    </row>
    <row r="106" spans="1:34" s="205" customFormat="1" ht="24.75" customHeight="1" x14ac:dyDescent="0.3">
      <c r="A106" s="338" t="s">
        <v>858</v>
      </c>
      <c r="B106" s="339"/>
      <c r="C106" s="339"/>
      <c r="D106" s="339"/>
      <c r="E106" s="339"/>
      <c r="F106" s="339"/>
      <c r="G106" s="339"/>
      <c r="H106" s="339"/>
      <c r="I106" s="339"/>
      <c r="J106" s="339"/>
      <c r="K106" s="339"/>
      <c r="L106" s="339"/>
      <c r="M106" s="339"/>
      <c r="N106" s="339"/>
      <c r="O106" s="219"/>
      <c r="P106" s="219"/>
      <c r="Q106" s="316"/>
      <c r="R106" s="316"/>
      <c r="S106" s="316"/>
      <c r="T106" s="316"/>
      <c r="U106" s="316"/>
      <c r="V106" s="340"/>
      <c r="W106" s="273"/>
      <c r="X106" s="273"/>
      <c r="Y106" s="273"/>
      <c r="Z106" s="273"/>
      <c r="AA106" s="273"/>
      <c r="AB106" s="273"/>
    </row>
    <row r="107" spans="1:34" s="205" customFormat="1" ht="12" x14ac:dyDescent="0.3">
      <c r="A107" s="230" t="s">
        <v>819</v>
      </c>
      <c r="B107" s="230" t="s">
        <v>820</v>
      </c>
      <c r="C107" s="230" t="s">
        <v>821</v>
      </c>
      <c r="D107" s="230" t="s">
        <v>822</v>
      </c>
      <c r="E107" s="230" t="s">
        <v>823</v>
      </c>
      <c r="F107" s="230" t="s">
        <v>824</v>
      </c>
      <c r="G107" s="230" t="s">
        <v>825</v>
      </c>
      <c r="H107" s="230" t="s">
        <v>826</v>
      </c>
      <c r="I107" s="230" t="s">
        <v>827</v>
      </c>
      <c r="J107" s="230" t="s">
        <v>828</v>
      </c>
      <c r="K107" s="230" t="s">
        <v>829</v>
      </c>
      <c r="L107" s="230" t="s">
        <v>830</v>
      </c>
      <c r="M107" s="230" t="s">
        <v>831</v>
      </c>
      <c r="N107" s="230" t="s">
        <v>854</v>
      </c>
      <c r="O107" s="219"/>
      <c r="P107" s="316"/>
      <c r="Q107" s="316"/>
      <c r="R107" s="316"/>
      <c r="S107" s="316"/>
      <c r="T107" s="316"/>
      <c r="U107" s="316"/>
      <c r="V107" s="340"/>
      <c r="W107" s="273"/>
      <c r="X107" s="273"/>
      <c r="Y107" s="273"/>
      <c r="Z107" s="273"/>
      <c r="AA107" s="273"/>
      <c r="AB107" s="273"/>
      <c r="AC107" s="349"/>
      <c r="AD107" s="349"/>
      <c r="AE107" s="349"/>
      <c r="AF107" s="349"/>
      <c r="AG107" s="349"/>
      <c r="AH107" s="349"/>
    </row>
    <row r="108" spans="1:34" s="205" customFormat="1" ht="12.75" customHeight="1" x14ac:dyDescent="0.3">
      <c r="A108" s="341" t="s">
        <v>855</v>
      </c>
      <c r="B108" s="357">
        <v>44.293243622091403</v>
      </c>
      <c r="C108" s="358">
        <v>48.140339611872101</v>
      </c>
      <c r="D108" s="359">
        <v>46.802738112763102</v>
      </c>
      <c r="E108" s="358">
        <v>52.323911067030302</v>
      </c>
      <c r="F108" s="359">
        <v>65.446188980873501</v>
      </c>
      <c r="G108" s="358">
        <v>74.610081743869202</v>
      </c>
      <c r="H108" s="358">
        <v>0</v>
      </c>
      <c r="I108" s="359">
        <v>0</v>
      </c>
      <c r="J108" s="358">
        <v>0</v>
      </c>
      <c r="K108" s="359">
        <v>0</v>
      </c>
      <c r="L108" s="359">
        <v>0</v>
      </c>
      <c r="M108" s="358">
        <v>0</v>
      </c>
      <c r="N108" s="359">
        <v>51.171397633227599</v>
      </c>
      <c r="O108" s="219"/>
      <c r="P108" s="219"/>
      <c r="Q108" s="316"/>
      <c r="R108" s="316"/>
      <c r="S108" s="316"/>
      <c r="T108" s="316"/>
      <c r="U108" s="316"/>
      <c r="V108" s="340"/>
      <c r="W108" s="273"/>
      <c r="X108" s="273"/>
      <c r="Y108" s="273"/>
      <c r="Z108" s="273"/>
      <c r="AA108" s="273"/>
      <c r="AB108" s="273"/>
      <c r="AC108" s="349"/>
      <c r="AD108" s="349"/>
      <c r="AE108" s="349"/>
      <c r="AF108" s="349"/>
      <c r="AG108" s="349"/>
      <c r="AH108" s="349"/>
    </row>
    <row r="109" spans="1:34" s="205" customFormat="1" ht="12" x14ac:dyDescent="0.3">
      <c r="A109" s="350" t="s">
        <v>832</v>
      </c>
      <c r="B109" s="360">
        <v>38.901590457256503</v>
      </c>
      <c r="C109" s="361">
        <v>42.673590504450999</v>
      </c>
      <c r="D109" s="361">
        <v>38.128865979381402</v>
      </c>
      <c r="E109" s="361">
        <v>39.535483870967703</v>
      </c>
      <c r="F109" s="361">
        <v>47.318721461187202</v>
      </c>
      <c r="G109" s="361">
        <v>32.9482163406214</v>
      </c>
      <c r="H109" s="361">
        <v>0</v>
      </c>
      <c r="I109" s="361">
        <v>0</v>
      </c>
      <c r="J109" s="361">
        <v>0</v>
      </c>
      <c r="K109" s="361">
        <v>0</v>
      </c>
      <c r="L109" s="361">
        <v>0</v>
      </c>
      <c r="M109" s="361">
        <v>0</v>
      </c>
      <c r="N109" s="361">
        <v>40.210338377826901</v>
      </c>
      <c r="O109" s="219"/>
      <c r="P109" s="219"/>
      <c r="Q109" s="219"/>
      <c r="R109" s="316"/>
      <c r="S109" s="316"/>
      <c r="T109" s="316"/>
      <c r="U109" s="316"/>
      <c r="V109" s="340"/>
      <c r="W109" s="273"/>
      <c r="X109" s="273"/>
      <c r="Y109" s="273"/>
      <c r="Z109" s="273"/>
      <c r="AA109" s="349"/>
      <c r="AB109" s="349"/>
      <c r="AC109" s="274"/>
      <c r="AD109" s="349"/>
      <c r="AE109" s="349"/>
      <c r="AF109" s="349"/>
      <c r="AH109" s="349"/>
    </row>
    <row r="110" spans="1:34" s="205" customFormat="1" ht="12" x14ac:dyDescent="0.3">
      <c r="A110" s="352" t="s">
        <v>833</v>
      </c>
      <c r="B110" s="360">
        <v>56.446808510638299</v>
      </c>
      <c r="C110" s="361">
        <v>62.019886363636402</v>
      </c>
      <c r="D110" s="361">
        <v>63.887905604719798</v>
      </c>
      <c r="E110" s="361">
        <v>64.887608069164301</v>
      </c>
      <c r="F110" s="361">
        <v>64.623880597014903</v>
      </c>
      <c r="G110" s="361">
        <v>46.575757575757599</v>
      </c>
      <c r="H110" s="361">
        <v>0</v>
      </c>
      <c r="I110" s="361">
        <v>0</v>
      </c>
      <c r="J110" s="361">
        <v>0</v>
      </c>
      <c r="K110" s="361">
        <v>0</v>
      </c>
      <c r="L110" s="361">
        <v>0</v>
      </c>
      <c r="M110" s="361">
        <v>0</v>
      </c>
      <c r="N110" s="361">
        <v>60.4227272727273</v>
      </c>
      <c r="O110" s="219"/>
      <c r="P110" s="219"/>
      <c r="Q110" s="316"/>
      <c r="R110" s="316"/>
      <c r="S110" s="316"/>
      <c r="T110" s="316"/>
      <c r="U110" s="316"/>
      <c r="V110" s="340"/>
      <c r="W110" s="273"/>
      <c r="X110" s="273"/>
      <c r="AA110" s="349"/>
      <c r="AB110" s="349"/>
      <c r="AC110" s="349"/>
      <c r="AD110" s="349"/>
      <c r="AE110" s="349"/>
      <c r="AF110" s="349"/>
      <c r="AG110" s="349"/>
      <c r="AH110" s="349"/>
    </row>
    <row r="111" spans="1:34" s="205" customFormat="1" ht="12" x14ac:dyDescent="0.3">
      <c r="A111" s="352" t="s">
        <v>835</v>
      </c>
      <c r="B111" s="360">
        <v>44.359537482539203</v>
      </c>
      <c r="C111" s="361">
        <v>48.191021892041398</v>
      </c>
      <c r="D111" s="361">
        <v>47.016290624745501</v>
      </c>
      <c r="E111" s="361">
        <v>53.020051746442398</v>
      </c>
      <c r="F111" s="361">
        <v>69.055416068866606</v>
      </c>
      <c r="G111" s="361">
        <v>91.217120622568103</v>
      </c>
      <c r="H111" s="361">
        <v>0</v>
      </c>
      <c r="I111" s="361">
        <v>0</v>
      </c>
      <c r="J111" s="361">
        <v>0</v>
      </c>
      <c r="K111" s="361">
        <v>0</v>
      </c>
      <c r="L111" s="361">
        <v>0</v>
      </c>
      <c r="M111" s="361">
        <v>0</v>
      </c>
      <c r="N111" s="361">
        <v>51.984027190757999</v>
      </c>
      <c r="O111" s="219"/>
      <c r="P111" s="316"/>
      <c r="Q111" s="316"/>
      <c r="R111" s="316"/>
      <c r="S111" s="316"/>
      <c r="T111" s="316"/>
      <c r="U111" s="316"/>
      <c r="V111" s="340"/>
      <c r="W111" s="273"/>
      <c r="X111" s="273"/>
      <c r="Y111" s="273"/>
      <c r="Z111" s="273"/>
    </row>
    <row r="112" spans="1:34" s="205" customFormat="1" ht="12" x14ac:dyDescent="0.3">
      <c r="A112" s="341" t="s">
        <v>856</v>
      </c>
      <c r="B112" s="357">
        <v>51.427301189730699</v>
      </c>
      <c r="C112" s="358">
        <v>50.701055408971001</v>
      </c>
      <c r="D112" s="359">
        <v>52.845785695293799</v>
      </c>
      <c r="E112" s="358">
        <v>51.9391777509069</v>
      </c>
      <c r="F112" s="359">
        <v>41.830812324930001</v>
      </c>
      <c r="G112" s="358">
        <v>39.400443117233401</v>
      </c>
      <c r="H112" s="358">
        <v>0</v>
      </c>
      <c r="I112" s="359">
        <v>0</v>
      </c>
      <c r="J112" s="358">
        <v>0</v>
      </c>
      <c r="K112" s="359">
        <v>0</v>
      </c>
      <c r="L112" s="359">
        <v>0</v>
      </c>
      <c r="M112" s="358">
        <v>0</v>
      </c>
      <c r="N112" s="359">
        <v>47.266397193410597</v>
      </c>
      <c r="O112" s="219"/>
      <c r="P112" s="316"/>
      <c r="Q112" s="316"/>
      <c r="R112" s="346"/>
      <c r="S112" s="346"/>
      <c r="T112" s="346"/>
      <c r="U112" s="346"/>
      <c r="V112" s="291"/>
      <c r="Z112" s="273"/>
      <c r="AA112" s="273"/>
      <c r="AB112" s="273"/>
      <c r="AC112" s="273"/>
      <c r="AD112" s="273"/>
      <c r="AE112" s="273"/>
      <c r="AF112" s="273"/>
    </row>
    <row r="113" spans="1:33" s="205" customFormat="1" ht="12" x14ac:dyDescent="0.3">
      <c r="A113" s="350" t="s">
        <v>832</v>
      </c>
      <c r="B113" s="360">
        <v>54.8419689119171</v>
      </c>
      <c r="C113" s="361">
        <v>50.788893510815299</v>
      </c>
      <c r="D113" s="361">
        <v>54.9543168482816</v>
      </c>
      <c r="E113" s="361">
        <v>53.186763550667699</v>
      </c>
      <c r="F113" s="361">
        <v>45.585353946297801</v>
      </c>
      <c r="G113" s="361">
        <v>44.500195388823798</v>
      </c>
      <c r="H113" s="361">
        <v>0</v>
      </c>
      <c r="I113" s="361">
        <v>0</v>
      </c>
      <c r="J113" s="361">
        <v>0</v>
      </c>
      <c r="K113" s="361">
        <v>0</v>
      </c>
      <c r="L113" s="361">
        <v>0</v>
      </c>
      <c r="M113" s="361">
        <v>0</v>
      </c>
      <c r="N113" s="361">
        <v>50.409750266533102</v>
      </c>
      <c r="O113" s="219"/>
      <c r="P113" s="316"/>
      <c r="Q113" s="316"/>
      <c r="R113" s="316"/>
      <c r="S113" s="316"/>
      <c r="T113" s="316"/>
      <c r="U113" s="346"/>
      <c r="V113" s="340"/>
      <c r="W113" s="273"/>
      <c r="X113" s="273"/>
      <c r="Y113" s="273"/>
      <c r="Z113" s="273"/>
      <c r="AA113" s="273"/>
      <c r="AB113" s="273"/>
      <c r="AC113" s="273"/>
    </row>
    <row r="114" spans="1:33" s="205" customFormat="1" ht="12" customHeight="1" x14ac:dyDescent="0.3">
      <c r="A114" s="352" t="s">
        <v>833</v>
      </c>
      <c r="B114" s="360">
        <v>49.181091877496698</v>
      </c>
      <c r="C114" s="361">
        <v>52.942253521126801</v>
      </c>
      <c r="D114" s="361">
        <v>50.305492510213298</v>
      </c>
      <c r="E114" s="361">
        <v>52.877245508982</v>
      </c>
      <c r="F114" s="361">
        <v>46.469832202784701</v>
      </c>
      <c r="G114" s="361">
        <v>39.401074589127703</v>
      </c>
      <c r="H114" s="361">
        <v>0</v>
      </c>
      <c r="I114" s="361">
        <v>0</v>
      </c>
      <c r="J114" s="361">
        <v>0</v>
      </c>
      <c r="K114" s="361">
        <v>0</v>
      </c>
      <c r="L114" s="361">
        <v>0</v>
      </c>
      <c r="M114" s="361">
        <v>0</v>
      </c>
      <c r="N114" s="361">
        <v>47.877560615219302</v>
      </c>
      <c r="O114" s="219"/>
      <c r="P114" s="316"/>
      <c r="Q114" s="316"/>
      <c r="R114" s="346"/>
      <c r="S114" s="346"/>
      <c r="T114" s="346"/>
      <c r="U114" s="346"/>
      <c r="V114" s="340"/>
      <c r="W114" s="273"/>
      <c r="X114" s="273"/>
      <c r="Y114" s="273"/>
      <c r="Z114" s="273"/>
      <c r="AA114" s="273"/>
      <c r="AB114" s="273"/>
    </row>
    <row r="115" spans="1:33" s="205" customFormat="1" ht="12" x14ac:dyDescent="0.3">
      <c r="A115" s="352" t="s">
        <v>835</v>
      </c>
      <c r="B115" s="360">
        <v>34.516806722689097</v>
      </c>
      <c r="C115" s="361">
        <v>42.607476635513997</v>
      </c>
      <c r="D115" s="361">
        <v>44.681901279707503</v>
      </c>
      <c r="E115" s="361">
        <v>41.7654761904762</v>
      </c>
      <c r="F115" s="361">
        <v>21.385487528344701</v>
      </c>
      <c r="G115" s="361">
        <v>26.964745116722199</v>
      </c>
      <c r="H115" s="361">
        <v>0</v>
      </c>
      <c r="I115" s="361">
        <v>0</v>
      </c>
      <c r="J115" s="361">
        <v>0</v>
      </c>
      <c r="K115" s="361">
        <v>0</v>
      </c>
      <c r="L115" s="361">
        <v>0</v>
      </c>
      <c r="M115" s="361">
        <v>0</v>
      </c>
      <c r="N115" s="361">
        <v>31.1604601877081</v>
      </c>
      <c r="O115" s="219"/>
      <c r="P115" s="316"/>
      <c r="Q115" s="316"/>
      <c r="R115" s="316"/>
      <c r="S115" s="316"/>
      <c r="T115" s="316"/>
      <c r="U115" s="316"/>
      <c r="V115" s="340"/>
      <c r="W115" s="273"/>
      <c r="X115" s="273"/>
      <c r="Y115" s="273"/>
      <c r="Z115" s="273"/>
      <c r="AA115" s="273"/>
      <c r="AB115" s="273"/>
    </row>
    <row r="116" spans="1:33" s="205" customFormat="1" ht="12" x14ac:dyDescent="0.3">
      <c r="A116" s="341" t="s">
        <v>857</v>
      </c>
      <c r="B116" s="357">
        <v>46.853143396396</v>
      </c>
      <c r="C116" s="358">
        <v>49.039127616225201</v>
      </c>
      <c r="D116" s="359">
        <v>48.956225127913598</v>
      </c>
      <c r="E116" s="358">
        <v>52.167705827482898</v>
      </c>
      <c r="F116" s="359">
        <v>51.169790020320598</v>
      </c>
      <c r="G116" s="358">
        <v>48.596897018005798</v>
      </c>
      <c r="H116" s="358">
        <v>0</v>
      </c>
      <c r="I116" s="359">
        <v>0</v>
      </c>
      <c r="J116" s="358">
        <v>0</v>
      </c>
      <c r="K116" s="359">
        <v>0</v>
      </c>
      <c r="L116" s="359">
        <v>0</v>
      </c>
      <c r="M116" s="358">
        <v>0</v>
      </c>
      <c r="N116" s="359">
        <v>49.422279726371301</v>
      </c>
      <c r="O116" s="219"/>
      <c r="P116" s="219"/>
      <c r="Q116" s="219"/>
      <c r="R116" s="219"/>
      <c r="S116" s="219"/>
      <c r="T116" s="219"/>
      <c r="U116" s="219"/>
      <c r="V116" s="291"/>
    </row>
    <row r="117" spans="1:33" s="205" customFormat="1" ht="12" x14ac:dyDescent="0.3">
      <c r="A117" s="350" t="s">
        <v>832</v>
      </c>
      <c r="B117" s="360">
        <v>52.179946879150101</v>
      </c>
      <c r="C117" s="361">
        <v>49.378931087815801</v>
      </c>
      <c r="D117" s="361">
        <v>52.111981887844003</v>
      </c>
      <c r="E117" s="361">
        <v>51.078545333776198</v>
      </c>
      <c r="F117" s="361">
        <v>45.847513812154702</v>
      </c>
      <c r="G117" s="361">
        <v>42.823450810088502</v>
      </c>
      <c r="H117" s="361">
        <v>0</v>
      </c>
      <c r="I117" s="361">
        <v>0</v>
      </c>
      <c r="J117" s="361">
        <v>0</v>
      </c>
      <c r="K117" s="361">
        <v>0</v>
      </c>
      <c r="L117" s="361">
        <v>0</v>
      </c>
      <c r="M117" s="361">
        <v>0</v>
      </c>
      <c r="N117" s="361">
        <v>48.781289026442998</v>
      </c>
      <c r="O117" s="219"/>
      <c r="P117" s="219"/>
      <c r="Q117" s="219"/>
      <c r="R117" s="219"/>
      <c r="S117" s="219"/>
      <c r="T117" s="219"/>
      <c r="U117" s="219"/>
      <c r="V117" s="291"/>
    </row>
    <row r="118" spans="1:33" s="205" customFormat="1" ht="12" x14ac:dyDescent="0.3">
      <c r="A118" s="352" t="s">
        <v>833</v>
      </c>
      <c r="B118" s="360">
        <v>50.220235831114501</v>
      </c>
      <c r="C118" s="361">
        <v>54.2296535052377</v>
      </c>
      <c r="D118" s="361">
        <v>52.116837136113297</v>
      </c>
      <c r="E118" s="361">
        <v>54.429422718808198</v>
      </c>
      <c r="F118" s="361">
        <v>48.409119897959201</v>
      </c>
      <c r="G118" s="361">
        <v>39.889248895434498</v>
      </c>
      <c r="H118" s="361">
        <v>0</v>
      </c>
      <c r="I118" s="361">
        <v>0</v>
      </c>
      <c r="J118" s="361">
        <v>0</v>
      </c>
      <c r="K118" s="361">
        <v>0</v>
      </c>
      <c r="L118" s="361">
        <v>0</v>
      </c>
      <c r="M118" s="361">
        <v>0</v>
      </c>
      <c r="N118" s="361">
        <v>49.350050388286199</v>
      </c>
      <c r="O118" s="219"/>
      <c r="P118" s="219"/>
      <c r="Q118" s="219"/>
      <c r="R118" s="219"/>
      <c r="S118" s="219"/>
      <c r="T118" s="219"/>
      <c r="U118" s="219"/>
      <c r="V118" s="291"/>
    </row>
    <row r="119" spans="1:33" s="205" customFormat="1" ht="12" x14ac:dyDescent="0.3">
      <c r="A119" s="352" t="s">
        <v>835</v>
      </c>
      <c r="B119" s="360">
        <v>43.842794117647102</v>
      </c>
      <c r="C119" s="361">
        <v>47.921399022188801</v>
      </c>
      <c r="D119" s="361">
        <v>46.916718652526498</v>
      </c>
      <c r="E119" s="361">
        <v>52.2093980449323</v>
      </c>
      <c r="F119" s="361">
        <v>57.599046321525897</v>
      </c>
      <c r="G119" s="361">
        <v>62.331762690083501</v>
      </c>
      <c r="H119" s="361">
        <v>0</v>
      </c>
      <c r="I119" s="361">
        <v>0</v>
      </c>
      <c r="J119" s="361">
        <v>0</v>
      </c>
      <c r="K119" s="361">
        <v>0</v>
      </c>
      <c r="L119" s="361">
        <v>0</v>
      </c>
      <c r="M119" s="361">
        <v>0</v>
      </c>
      <c r="N119" s="361">
        <v>49.8139611926171</v>
      </c>
      <c r="O119" s="219"/>
      <c r="P119" s="219"/>
      <c r="Q119" s="219"/>
      <c r="R119" s="219"/>
      <c r="S119" s="219"/>
      <c r="T119" s="219"/>
      <c r="U119" s="219"/>
      <c r="V119" s="291"/>
    </row>
    <row r="120" spans="1:33" s="205" customFormat="1" ht="12" x14ac:dyDescent="0.3">
      <c r="A120" s="292"/>
      <c r="F120" s="202"/>
      <c r="G120" s="202"/>
      <c r="H120" s="202"/>
      <c r="I120" s="202"/>
      <c r="J120" s="202"/>
      <c r="K120" s="202"/>
      <c r="L120" s="219"/>
      <c r="M120" s="219"/>
      <c r="N120" s="219"/>
      <c r="O120" s="219"/>
      <c r="P120" s="219"/>
      <c r="Q120" s="219"/>
      <c r="R120" s="219"/>
      <c r="S120" s="219"/>
      <c r="T120" s="219"/>
      <c r="U120" s="219"/>
      <c r="V120" s="291"/>
    </row>
    <row r="121" spans="1:33" s="205" customFormat="1" ht="12" x14ac:dyDescent="0.3">
      <c r="A121" s="355"/>
      <c r="B121" s="336"/>
      <c r="C121" s="336"/>
      <c r="D121" s="336"/>
      <c r="E121" s="336"/>
      <c r="F121" s="336"/>
      <c r="G121" s="336"/>
      <c r="H121" s="336"/>
      <c r="I121" s="336"/>
      <c r="J121" s="336"/>
      <c r="K121" s="336"/>
      <c r="L121" s="336"/>
      <c r="M121" s="336"/>
      <c r="N121" s="336"/>
      <c r="O121" s="336"/>
      <c r="P121" s="336"/>
      <c r="Q121" s="336"/>
      <c r="R121" s="336"/>
      <c r="S121" s="336"/>
      <c r="T121" s="336"/>
      <c r="U121" s="336"/>
      <c r="V121" s="356"/>
    </row>
    <row r="122" spans="1:33" s="205" customFormat="1" ht="12" x14ac:dyDescent="0.3">
      <c r="A122" s="292"/>
      <c r="F122" s="202"/>
      <c r="G122" s="202"/>
      <c r="H122" s="202"/>
      <c r="I122" s="202"/>
      <c r="J122" s="202"/>
      <c r="K122" s="202"/>
      <c r="L122" s="219"/>
      <c r="M122" s="219"/>
      <c r="N122" s="219"/>
      <c r="O122" s="219"/>
      <c r="P122" s="219"/>
      <c r="Q122" s="219"/>
      <c r="R122" s="219"/>
      <c r="S122" s="316"/>
      <c r="T122" s="316"/>
      <c r="U122" s="316"/>
      <c r="V122" s="340"/>
    </row>
    <row r="123" spans="1:33" s="202" customFormat="1" ht="24.75" customHeight="1" x14ac:dyDescent="0.3">
      <c r="A123" s="362" t="s">
        <v>859</v>
      </c>
      <c r="B123" s="266"/>
      <c r="C123" s="266"/>
      <c r="D123" s="266"/>
      <c r="E123" s="266"/>
      <c r="F123" s="266"/>
      <c r="G123" s="266"/>
      <c r="H123" s="266"/>
      <c r="I123" s="266"/>
      <c r="J123" s="266"/>
      <c r="K123" s="266"/>
      <c r="L123" s="266"/>
      <c r="M123" s="266"/>
      <c r="N123" s="266"/>
      <c r="O123" s="219"/>
      <c r="P123" s="316"/>
      <c r="Q123" s="316"/>
      <c r="R123" s="316"/>
      <c r="S123" s="316"/>
      <c r="T123" s="316"/>
      <c r="U123" s="316"/>
      <c r="V123" s="340"/>
      <c r="W123" s="301"/>
      <c r="X123" s="301"/>
      <c r="Y123" s="301"/>
      <c r="Z123" s="301"/>
      <c r="AA123" s="301"/>
      <c r="AB123" s="301"/>
    </row>
    <row r="124" spans="1:33" s="205" customFormat="1" ht="12" x14ac:dyDescent="0.3">
      <c r="A124" s="229" t="s">
        <v>839</v>
      </c>
      <c r="B124" s="230" t="s">
        <v>820</v>
      </c>
      <c r="C124" s="230" t="s">
        <v>821</v>
      </c>
      <c r="D124" s="230" t="s">
        <v>822</v>
      </c>
      <c r="E124" s="230" t="s">
        <v>823</v>
      </c>
      <c r="F124" s="230" t="s">
        <v>824</v>
      </c>
      <c r="G124" s="230" t="s">
        <v>825</v>
      </c>
      <c r="H124" s="230" t="s">
        <v>826</v>
      </c>
      <c r="I124" s="230" t="s">
        <v>827</v>
      </c>
      <c r="J124" s="230" t="s">
        <v>828</v>
      </c>
      <c r="K124" s="230" t="s">
        <v>829</v>
      </c>
      <c r="L124" s="230" t="s">
        <v>830</v>
      </c>
      <c r="M124" s="230" t="s">
        <v>831</v>
      </c>
      <c r="N124" s="230" t="s">
        <v>854</v>
      </c>
      <c r="O124" s="219"/>
      <c r="P124" s="346"/>
      <c r="Q124" s="316"/>
      <c r="R124" s="316"/>
      <c r="S124" s="316"/>
      <c r="T124" s="316"/>
      <c r="U124" s="316"/>
      <c r="V124" s="340"/>
      <c r="W124" s="273"/>
      <c r="X124" s="273"/>
      <c r="Y124" s="273"/>
      <c r="Z124" s="273"/>
      <c r="AA124" s="273"/>
      <c r="AB124" s="273"/>
      <c r="AC124" s="273"/>
      <c r="AD124" s="273"/>
      <c r="AE124" s="273"/>
      <c r="AF124" s="273"/>
    </row>
    <row r="125" spans="1:33" s="205" customFormat="1" ht="12.75" customHeight="1" thickBot="1" x14ac:dyDescent="0.35">
      <c r="A125" s="237" t="s">
        <v>773</v>
      </c>
      <c r="B125" s="342">
        <v>38714.387096774197</v>
      </c>
      <c r="C125" s="343">
        <v>38999.5</v>
      </c>
      <c r="D125" s="344">
        <v>39150.064516129001</v>
      </c>
      <c r="E125" s="343">
        <v>40214.935483870999</v>
      </c>
      <c r="F125" s="344">
        <v>43128.928571428602</v>
      </c>
      <c r="G125" s="343">
        <v>47304.318181818198</v>
      </c>
      <c r="H125" s="343">
        <v>0</v>
      </c>
      <c r="I125" s="344">
        <v>0</v>
      </c>
      <c r="J125" s="343">
        <v>0</v>
      </c>
      <c r="K125" s="344">
        <v>0</v>
      </c>
      <c r="L125" s="344">
        <v>0</v>
      </c>
      <c r="M125" s="343">
        <v>0</v>
      </c>
      <c r="N125" s="342">
        <v>40917.635838150301</v>
      </c>
      <c r="O125" s="219"/>
      <c r="P125" s="346"/>
      <c r="Q125" s="346"/>
      <c r="R125" s="346"/>
      <c r="S125" s="346"/>
      <c r="T125" s="245"/>
      <c r="U125" s="346"/>
      <c r="V125" s="347"/>
      <c r="W125" s="349"/>
      <c r="X125" s="349"/>
      <c r="Y125" s="349"/>
      <c r="Z125" s="349"/>
      <c r="AA125" s="349"/>
      <c r="AB125" s="349"/>
    </row>
    <row r="126" spans="1:33" s="205" customFormat="1" ht="12.5" thickTop="1" x14ac:dyDescent="0.3">
      <c r="A126" s="255" t="s">
        <v>805</v>
      </c>
      <c r="B126" s="289">
        <v>38714.387096774197</v>
      </c>
      <c r="C126" s="351">
        <v>38999.5</v>
      </c>
      <c r="D126" s="351">
        <v>39150.064516129001</v>
      </c>
      <c r="E126" s="351">
        <v>40214.935483870999</v>
      </c>
      <c r="F126" s="351">
        <v>43128.928571428602</v>
      </c>
      <c r="G126" s="351">
        <v>47304.318181818198</v>
      </c>
      <c r="H126" s="351">
        <v>0</v>
      </c>
      <c r="I126" s="351">
        <v>0</v>
      </c>
      <c r="J126" s="351">
        <v>0</v>
      </c>
      <c r="K126" s="351">
        <v>0</v>
      </c>
      <c r="L126" s="351">
        <v>0</v>
      </c>
      <c r="M126" s="351">
        <v>0</v>
      </c>
      <c r="N126" s="289">
        <v>40917.635838150301</v>
      </c>
      <c r="O126" s="219"/>
      <c r="P126" s="346"/>
      <c r="Q126" s="346"/>
      <c r="R126" s="346"/>
      <c r="S126" s="346"/>
      <c r="T126" s="346"/>
      <c r="U126" s="346"/>
      <c r="V126" s="347"/>
      <c r="W126" s="349"/>
      <c r="X126" s="349"/>
      <c r="Y126" s="349"/>
      <c r="Z126" s="349"/>
      <c r="AA126" s="273"/>
      <c r="AB126" s="349"/>
      <c r="AF126" s="349"/>
      <c r="AG126" s="349"/>
    </row>
    <row r="127" spans="1:33" s="364" customFormat="1" ht="23.25" customHeight="1" x14ac:dyDescent="0.3">
      <c r="A127" s="292"/>
      <c r="B127" s="205"/>
      <c r="C127" s="205"/>
      <c r="D127" s="205"/>
      <c r="E127" s="205"/>
      <c r="F127" s="202"/>
      <c r="G127" s="202"/>
      <c r="H127" s="202"/>
      <c r="I127" s="202"/>
      <c r="J127" s="202"/>
      <c r="K127" s="202"/>
      <c r="L127" s="219"/>
      <c r="M127" s="219"/>
      <c r="N127" s="219"/>
      <c r="O127" s="219"/>
      <c r="P127" s="346"/>
      <c r="Q127" s="346"/>
      <c r="R127" s="346"/>
      <c r="S127" s="346"/>
      <c r="T127" s="346"/>
      <c r="U127" s="346"/>
      <c r="V127" s="347"/>
      <c r="W127" s="363"/>
      <c r="X127" s="363"/>
      <c r="Y127" s="363"/>
      <c r="Z127" s="363"/>
      <c r="AA127" s="363"/>
      <c r="AB127" s="363"/>
      <c r="AC127" s="363"/>
      <c r="AD127" s="363"/>
      <c r="AE127" s="363"/>
      <c r="AF127" s="363"/>
      <c r="AG127" s="363"/>
    </row>
    <row r="128" spans="1:33" s="205" customFormat="1" ht="12.75" customHeight="1" x14ac:dyDescent="0.3">
      <c r="A128" s="362" t="s">
        <v>860</v>
      </c>
      <c r="B128" s="266"/>
      <c r="C128" s="266"/>
      <c r="D128" s="266"/>
      <c r="E128" s="266"/>
      <c r="F128" s="266"/>
      <c r="G128" s="266"/>
      <c r="H128" s="266"/>
      <c r="I128" s="266"/>
      <c r="J128" s="266"/>
      <c r="K128" s="266"/>
      <c r="L128" s="266"/>
      <c r="M128" s="266"/>
      <c r="N128" s="266"/>
      <c r="O128" s="219"/>
      <c r="P128" s="219"/>
      <c r="Q128" s="346"/>
      <c r="R128" s="346"/>
      <c r="S128" s="316"/>
      <c r="T128" s="316"/>
      <c r="U128" s="316"/>
      <c r="V128" s="347"/>
      <c r="W128" s="349"/>
      <c r="X128" s="349"/>
      <c r="Y128" s="349"/>
      <c r="Z128" s="349"/>
      <c r="AA128" s="349"/>
    </row>
    <row r="129" spans="1:32" s="205" customFormat="1" ht="12.75" customHeight="1" x14ac:dyDescent="0.3">
      <c r="A129" s="229" t="s">
        <v>839</v>
      </c>
      <c r="B129" s="230" t="s">
        <v>820</v>
      </c>
      <c r="C129" s="230" t="s">
        <v>821</v>
      </c>
      <c r="D129" s="230" t="s">
        <v>822</v>
      </c>
      <c r="E129" s="230" t="s">
        <v>823</v>
      </c>
      <c r="F129" s="230" t="s">
        <v>824</v>
      </c>
      <c r="G129" s="230" t="s">
        <v>825</v>
      </c>
      <c r="H129" s="230" t="s">
        <v>826</v>
      </c>
      <c r="I129" s="230" t="s">
        <v>827</v>
      </c>
      <c r="J129" s="230" t="s">
        <v>828</v>
      </c>
      <c r="K129" s="230" t="s">
        <v>829</v>
      </c>
      <c r="L129" s="230" t="s">
        <v>830</v>
      </c>
      <c r="M129" s="230" t="s">
        <v>831</v>
      </c>
      <c r="N129" s="230" t="s">
        <v>854</v>
      </c>
      <c r="O129" s="219"/>
      <c r="P129" s="316"/>
      <c r="Q129" s="316"/>
      <c r="R129" s="316"/>
      <c r="S129" s="316"/>
      <c r="T129" s="316"/>
      <c r="U129" s="316"/>
      <c r="V129" s="340"/>
      <c r="W129" s="273"/>
      <c r="X129" s="273"/>
      <c r="Y129" s="273"/>
      <c r="Z129" s="273"/>
      <c r="AA129" s="273"/>
      <c r="AB129" s="273"/>
      <c r="AC129" s="273"/>
      <c r="AD129" s="273"/>
      <c r="AE129" s="273"/>
      <c r="AF129" s="273"/>
    </row>
    <row r="130" spans="1:32" s="202" customFormat="1" ht="14.25" customHeight="1" thickBot="1" x14ac:dyDescent="0.35">
      <c r="A130" s="237" t="s">
        <v>773</v>
      </c>
      <c r="B130" s="357">
        <v>46.853143396396</v>
      </c>
      <c r="C130" s="358">
        <v>49.039127616225201</v>
      </c>
      <c r="D130" s="359">
        <v>48.956225127913598</v>
      </c>
      <c r="E130" s="358">
        <v>52.167705827482898</v>
      </c>
      <c r="F130" s="359">
        <v>51.169790020320598</v>
      </c>
      <c r="G130" s="358">
        <v>48.596897018005798</v>
      </c>
      <c r="H130" s="358">
        <v>0</v>
      </c>
      <c r="I130" s="359">
        <v>0</v>
      </c>
      <c r="J130" s="358">
        <v>0</v>
      </c>
      <c r="K130" s="359">
        <v>0</v>
      </c>
      <c r="L130" s="359">
        <v>0</v>
      </c>
      <c r="M130" s="358">
        <v>0</v>
      </c>
      <c r="N130" s="359">
        <v>49.4222797263714</v>
      </c>
      <c r="P130" s="301"/>
      <c r="Q130" s="301"/>
      <c r="R130" s="301"/>
      <c r="S130" s="301"/>
      <c r="T130" s="301"/>
      <c r="U130" s="301"/>
      <c r="V130" s="365"/>
      <c r="W130" s="301"/>
      <c r="X130" s="301"/>
      <c r="Y130" s="301"/>
      <c r="Z130" s="301"/>
      <c r="AA130" s="366"/>
      <c r="AB130" s="301"/>
    </row>
    <row r="131" spans="1:32" s="205" customFormat="1" ht="12.75" customHeight="1" thickTop="1" x14ac:dyDescent="0.3">
      <c r="A131" s="255" t="s">
        <v>805</v>
      </c>
      <c r="B131" s="360">
        <v>46.853143396396</v>
      </c>
      <c r="C131" s="361">
        <v>49.039127616225201</v>
      </c>
      <c r="D131" s="361">
        <v>48.956225127913598</v>
      </c>
      <c r="E131" s="361">
        <v>52.167705827482898</v>
      </c>
      <c r="F131" s="361">
        <v>51.169790020320598</v>
      </c>
      <c r="G131" s="361">
        <v>48.596897018005798</v>
      </c>
      <c r="H131" s="361">
        <v>0</v>
      </c>
      <c r="I131" s="361">
        <v>0</v>
      </c>
      <c r="J131" s="361">
        <v>0</v>
      </c>
      <c r="K131" s="361">
        <v>0</v>
      </c>
      <c r="L131" s="361">
        <v>0</v>
      </c>
      <c r="M131" s="361">
        <v>0</v>
      </c>
      <c r="N131" s="361">
        <v>49.4222797263714</v>
      </c>
      <c r="O131" s="219"/>
      <c r="P131" s="219"/>
      <c r="Q131" s="219"/>
      <c r="R131" s="316"/>
      <c r="S131" s="316"/>
      <c r="T131" s="316"/>
      <c r="U131" s="316"/>
      <c r="V131" s="367"/>
      <c r="W131" s="273"/>
      <c r="X131" s="273"/>
      <c r="Y131" s="273"/>
      <c r="Z131" s="273"/>
      <c r="AA131" s="273"/>
      <c r="AB131" s="273"/>
      <c r="AC131" s="273"/>
    </row>
    <row r="132" spans="1:32" s="205" customFormat="1" ht="12.75" customHeight="1" x14ac:dyDescent="0.3">
      <c r="A132" s="260"/>
      <c r="B132" s="368"/>
      <c r="C132" s="368"/>
      <c r="D132" s="368"/>
      <c r="E132" s="368"/>
      <c r="F132" s="368"/>
      <c r="G132" s="368"/>
      <c r="H132" s="368"/>
      <c r="I132" s="368"/>
      <c r="J132" s="368"/>
      <c r="K132" s="368"/>
      <c r="L132" s="368"/>
      <c r="M132" s="368"/>
      <c r="N132" s="368"/>
      <c r="O132" s="219"/>
      <c r="P132" s="219"/>
      <c r="Q132" s="219"/>
      <c r="R132" s="219"/>
      <c r="S132" s="219"/>
      <c r="T132" s="219"/>
      <c r="U132" s="219"/>
      <c r="V132" s="369"/>
    </row>
    <row r="133" spans="1:32" s="205" customFormat="1" ht="12" x14ac:dyDescent="0.3">
      <c r="A133" s="362" t="s">
        <v>861</v>
      </c>
      <c r="B133" s="266"/>
      <c r="C133" s="266"/>
      <c r="D133" s="266"/>
      <c r="E133" s="266"/>
      <c r="F133" s="266"/>
      <c r="G133" s="266"/>
      <c r="H133" s="266"/>
      <c r="I133" s="266"/>
      <c r="J133" s="266"/>
      <c r="K133" s="266"/>
      <c r="L133" s="266"/>
      <c r="M133" s="266"/>
      <c r="N133" s="266"/>
      <c r="O133" s="219"/>
      <c r="P133" s="219"/>
      <c r="Q133" s="219"/>
      <c r="R133" s="316"/>
      <c r="S133" s="316"/>
      <c r="T133" s="316"/>
      <c r="U133" s="316"/>
      <c r="V133" s="367"/>
      <c r="W133" s="273"/>
      <c r="X133" s="273"/>
      <c r="Y133" s="273"/>
      <c r="Z133" s="273"/>
      <c r="AA133" s="273"/>
      <c r="AB133" s="273"/>
      <c r="AC133" s="273"/>
    </row>
    <row r="134" spans="1:32" s="205" customFormat="1" ht="12" x14ac:dyDescent="0.3">
      <c r="A134" s="229" t="s">
        <v>862</v>
      </c>
      <c r="B134" s="230" t="s">
        <v>820</v>
      </c>
      <c r="C134" s="230" t="s">
        <v>821</v>
      </c>
      <c r="D134" s="230" t="s">
        <v>822</v>
      </c>
      <c r="E134" s="230" t="s">
        <v>823</v>
      </c>
      <c r="F134" s="230" t="s">
        <v>824</v>
      </c>
      <c r="G134" s="230" t="s">
        <v>825</v>
      </c>
      <c r="H134" s="230" t="s">
        <v>826</v>
      </c>
      <c r="I134" s="230" t="s">
        <v>827</v>
      </c>
      <c r="J134" s="230" t="s">
        <v>828</v>
      </c>
      <c r="K134" s="230" t="s">
        <v>829</v>
      </c>
      <c r="L134" s="230" t="s">
        <v>830</v>
      </c>
      <c r="M134" s="230" t="s">
        <v>831</v>
      </c>
      <c r="N134" s="230" t="s">
        <v>854</v>
      </c>
      <c r="O134" s="219"/>
      <c r="P134" s="219"/>
      <c r="Q134" s="219"/>
      <c r="R134" s="316"/>
      <c r="S134" s="316"/>
      <c r="T134" s="316"/>
      <c r="U134" s="316"/>
      <c r="V134" s="367"/>
      <c r="W134" s="273"/>
      <c r="X134" s="273"/>
      <c r="Y134" s="273"/>
      <c r="Z134" s="273"/>
      <c r="AA134" s="273"/>
      <c r="AB134" s="273"/>
      <c r="AC134" s="273"/>
    </row>
    <row r="135" spans="1:32" ht="15" thickBot="1" x14ac:dyDescent="0.4">
      <c r="A135" s="237" t="s">
        <v>773</v>
      </c>
      <c r="B135" s="357">
        <v>46.853143396396</v>
      </c>
      <c r="C135" s="358">
        <v>49.039127616225201</v>
      </c>
      <c r="D135" s="359">
        <v>48.956225127913598</v>
      </c>
      <c r="E135" s="358">
        <v>52.167705827482898</v>
      </c>
      <c r="F135" s="359">
        <v>51.169790020320598</v>
      </c>
      <c r="G135" s="358">
        <v>48.596897018005798</v>
      </c>
      <c r="H135" s="358">
        <v>0</v>
      </c>
      <c r="I135" s="359">
        <v>0</v>
      </c>
      <c r="J135" s="358">
        <v>0</v>
      </c>
      <c r="K135" s="359">
        <v>0</v>
      </c>
      <c r="L135" s="359">
        <v>0</v>
      </c>
      <c r="M135" s="358">
        <v>0</v>
      </c>
      <c r="N135" s="359">
        <v>49.4222797263714</v>
      </c>
      <c r="V135" s="369"/>
    </row>
    <row r="136" spans="1:32" ht="15" thickTop="1" x14ac:dyDescent="0.35">
      <c r="A136" s="246" t="s">
        <v>625</v>
      </c>
      <c r="B136" s="360">
        <v>44.293243622091403</v>
      </c>
      <c r="C136" s="361">
        <v>48.1403396118722</v>
      </c>
      <c r="D136" s="361">
        <v>46.802738112763102</v>
      </c>
      <c r="E136" s="361">
        <v>52.323911067030302</v>
      </c>
      <c r="F136" s="361">
        <v>65.446188980873501</v>
      </c>
      <c r="G136" s="361">
        <v>74.610081743869202</v>
      </c>
      <c r="H136" s="361">
        <v>0</v>
      </c>
      <c r="I136" s="361">
        <v>0</v>
      </c>
      <c r="J136" s="361">
        <v>0</v>
      </c>
      <c r="K136" s="361">
        <v>0</v>
      </c>
      <c r="L136" s="361">
        <v>0</v>
      </c>
      <c r="M136" s="361">
        <v>0</v>
      </c>
      <c r="N136" s="361">
        <v>51.171397633227599</v>
      </c>
      <c r="V136" s="369"/>
    </row>
    <row r="137" spans="1:32" x14ac:dyDescent="0.35">
      <c r="A137" s="255" t="s">
        <v>644</v>
      </c>
      <c r="B137" s="360">
        <v>51.427301189730699</v>
      </c>
      <c r="C137" s="361">
        <v>50.701055408971001</v>
      </c>
      <c r="D137" s="361">
        <v>52.845785695293799</v>
      </c>
      <c r="E137" s="361">
        <v>51.9391777509069</v>
      </c>
      <c r="F137" s="361">
        <v>41.830812324930001</v>
      </c>
      <c r="G137" s="361">
        <v>39.400443117233401</v>
      </c>
      <c r="H137" s="361">
        <v>0</v>
      </c>
      <c r="I137" s="361">
        <v>0</v>
      </c>
      <c r="J137" s="361">
        <v>0</v>
      </c>
      <c r="K137" s="361">
        <v>0</v>
      </c>
      <c r="L137" s="361">
        <v>0</v>
      </c>
      <c r="M137" s="361">
        <v>0</v>
      </c>
      <c r="N137" s="361">
        <v>47.266397193410597</v>
      </c>
      <c r="O137" s="370"/>
      <c r="V137" s="369"/>
    </row>
    <row r="138" spans="1:32" x14ac:dyDescent="0.35">
      <c r="A138" s="261"/>
      <c r="B138" s="368"/>
      <c r="C138" s="368"/>
      <c r="D138" s="368"/>
      <c r="E138" s="368"/>
      <c r="F138" s="368"/>
      <c r="G138" s="368"/>
      <c r="H138" s="368"/>
      <c r="I138" s="368"/>
      <c r="J138" s="368"/>
      <c r="K138" s="371"/>
      <c r="L138" s="368"/>
      <c r="M138" s="368"/>
      <c r="N138" s="372"/>
      <c r="O138" s="370"/>
      <c r="V138" s="369"/>
    </row>
    <row r="139" spans="1:32" x14ac:dyDescent="0.35">
      <c r="A139" s="373" t="s">
        <v>863</v>
      </c>
      <c r="B139" s="368"/>
      <c r="C139" s="368"/>
      <c r="D139" s="368"/>
      <c r="E139" s="368"/>
      <c r="F139" s="368"/>
      <c r="G139" s="368"/>
      <c r="H139" s="368"/>
      <c r="I139" s="368"/>
      <c r="J139" s="368"/>
      <c r="K139" s="371"/>
      <c r="L139" s="368"/>
      <c r="M139" s="368"/>
      <c r="N139" s="372"/>
      <c r="O139" s="370"/>
      <c r="V139" s="369"/>
    </row>
    <row r="140" spans="1:32" x14ac:dyDescent="0.35">
      <c r="A140" s="229" t="s">
        <v>864</v>
      </c>
      <c r="B140" s="374" t="s">
        <v>820</v>
      </c>
      <c r="C140" s="374" t="s">
        <v>821</v>
      </c>
      <c r="D140" s="374" t="s">
        <v>822</v>
      </c>
      <c r="E140" s="374" t="s">
        <v>823</v>
      </c>
      <c r="F140" s="374" t="s">
        <v>824</v>
      </c>
      <c r="G140" s="374" t="s">
        <v>825</v>
      </c>
      <c r="H140" s="374" t="s">
        <v>826</v>
      </c>
      <c r="I140" s="374" t="s">
        <v>827</v>
      </c>
      <c r="J140" s="374" t="s">
        <v>828</v>
      </c>
      <c r="K140" s="374" t="s">
        <v>829</v>
      </c>
      <c r="L140" s="374" t="s">
        <v>830</v>
      </c>
      <c r="M140" s="374" t="s">
        <v>831</v>
      </c>
      <c r="N140" s="374" t="s">
        <v>854</v>
      </c>
      <c r="O140" s="370"/>
      <c r="V140" s="369"/>
      <c r="W140" s="205"/>
    </row>
    <row r="141" spans="1:32" x14ac:dyDescent="0.35">
      <c r="A141" s="375" t="s">
        <v>809</v>
      </c>
      <c r="B141" s="289">
        <v>826</v>
      </c>
      <c r="C141" s="351">
        <v>860</v>
      </c>
      <c r="D141" s="351">
        <v>1154</v>
      </c>
      <c r="E141" s="351">
        <v>1040</v>
      </c>
      <c r="F141" s="351">
        <v>363</v>
      </c>
      <c r="G141" s="351">
        <v>63</v>
      </c>
      <c r="H141" s="351">
        <v>0</v>
      </c>
      <c r="I141" s="351">
        <v>0</v>
      </c>
      <c r="J141" s="351">
        <v>0</v>
      </c>
      <c r="K141" s="351">
        <v>0</v>
      </c>
      <c r="L141" s="351">
        <v>0</v>
      </c>
      <c r="M141" s="351">
        <v>0</v>
      </c>
      <c r="N141" s="351">
        <f>SUM(B141:M141)</f>
        <v>4306</v>
      </c>
      <c r="O141" s="370"/>
      <c r="V141" s="369"/>
      <c r="W141" s="205"/>
    </row>
    <row r="142" spans="1:32" x14ac:dyDescent="0.35">
      <c r="A142" s="375" t="s">
        <v>865</v>
      </c>
      <c r="B142" s="289">
        <v>409</v>
      </c>
      <c r="C142" s="351">
        <v>444</v>
      </c>
      <c r="D142" s="351">
        <v>511</v>
      </c>
      <c r="E142" s="351">
        <v>640</v>
      </c>
      <c r="F142" s="351">
        <v>629</v>
      </c>
      <c r="G142" s="351">
        <v>623</v>
      </c>
      <c r="H142" s="351">
        <v>632</v>
      </c>
      <c r="I142" s="351">
        <v>513</v>
      </c>
      <c r="J142" s="351">
        <v>524</v>
      </c>
      <c r="K142" s="351">
        <v>553</v>
      </c>
      <c r="L142" s="351">
        <v>877</v>
      </c>
      <c r="M142" s="351">
        <v>698</v>
      </c>
      <c r="N142" s="351">
        <f t="shared" ref="N142:N143" si="18">SUM(B142:M142)</f>
        <v>7053</v>
      </c>
      <c r="O142" s="370"/>
      <c r="V142" s="369"/>
      <c r="W142" s="205"/>
    </row>
    <row r="143" spans="1:32" x14ac:dyDescent="0.35">
      <c r="A143" s="376" t="s">
        <v>866</v>
      </c>
      <c r="B143" s="289">
        <v>70</v>
      </c>
      <c r="C143" s="351">
        <v>251</v>
      </c>
      <c r="D143" s="351">
        <v>193</v>
      </c>
      <c r="E143" s="351">
        <v>354</v>
      </c>
      <c r="F143" s="351">
        <v>213</v>
      </c>
      <c r="G143" s="351">
        <v>517</v>
      </c>
      <c r="H143" s="351">
        <v>638</v>
      </c>
      <c r="I143" s="351">
        <v>583</v>
      </c>
      <c r="J143" s="351">
        <v>661</v>
      </c>
      <c r="K143" s="351">
        <v>761</v>
      </c>
      <c r="L143" s="351">
        <v>627</v>
      </c>
      <c r="M143" s="351">
        <v>422</v>
      </c>
      <c r="N143" s="351">
        <f t="shared" si="18"/>
        <v>5290</v>
      </c>
      <c r="O143" s="370"/>
      <c r="V143" s="369"/>
      <c r="W143" s="205"/>
    </row>
    <row r="144" spans="1:32" x14ac:dyDescent="0.35">
      <c r="A144" s="377"/>
      <c r="B144" s="261"/>
      <c r="C144" s="378"/>
      <c r="D144" s="378"/>
      <c r="E144" s="378"/>
      <c r="F144" s="378"/>
      <c r="G144" s="378"/>
      <c r="H144" s="378"/>
      <c r="I144" s="378"/>
      <c r="J144" s="378"/>
      <c r="K144" s="378"/>
      <c r="L144" s="371"/>
      <c r="M144" s="378"/>
      <c r="N144" s="378"/>
      <c r="O144" s="370"/>
      <c r="P144" s="370"/>
      <c r="V144" s="369"/>
      <c r="W144" s="205"/>
    </row>
    <row r="145" spans="1:22" x14ac:dyDescent="0.35">
      <c r="A145" s="373" t="s">
        <v>867</v>
      </c>
      <c r="B145" s="368"/>
      <c r="C145" s="368"/>
      <c r="D145" s="368"/>
      <c r="E145" s="368"/>
      <c r="F145" s="368"/>
      <c r="G145" s="368"/>
      <c r="H145" s="368"/>
      <c r="I145" s="368"/>
      <c r="J145" s="368"/>
      <c r="K145" s="371"/>
      <c r="L145" s="368"/>
      <c r="M145" s="368"/>
      <c r="N145" s="372"/>
      <c r="O145" s="370"/>
      <c r="V145" s="369"/>
    </row>
    <row r="146" spans="1:22" x14ac:dyDescent="0.35">
      <c r="A146" s="229" t="s">
        <v>864</v>
      </c>
      <c r="B146" s="229" t="s">
        <v>868</v>
      </c>
      <c r="C146" s="374" t="s">
        <v>820</v>
      </c>
      <c r="D146" s="374" t="s">
        <v>821</v>
      </c>
      <c r="E146" s="374" t="s">
        <v>822</v>
      </c>
      <c r="F146" s="374" t="s">
        <v>823</v>
      </c>
      <c r="G146" s="374" t="s">
        <v>824</v>
      </c>
      <c r="H146" s="374" t="s">
        <v>825</v>
      </c>
      <c r="I146" s="374" t="s">
        <v>826</v>
      </c>
      <c r="J146" s="374" t="s">
        <v>827</v>
      </c>
      <c r="K146" s="374" t="s">
        <v>828</v>
      </c>
      <c r="L146" s="374" t="s">
        <v>829</v>
      </c>
      <c r="M146" s="374" t="s">
        <v>830</v>
      </c>
      <c r="N146" s="374" t="s">
        <v>831</v>
      </c>
      <c r="O146" s="374" t="s">
        <v>854</v>
      </c>
      <c r="P146" s="370"/>
      <c r="V146" s="369"/>
    </row>
    <row r="147" spans="1:22" x14ac:dyDescent="0.35">
      <c r="A147" s="379" t="s">
        <v>809</v>
      </c>
      <c r="B147" s="288" t="s">
        <v>869</v>
      </c>
      <c r="C147" s="289">
        <v>597</v>
      </c>
      <c r="D147" s="351">
        <v>623</v>
      </c>
      <c r="E147" s="351">
        <v>771</v>
      </c>
      <c r="F147" s="351">
        <v>653</v>
      </c>
      <c r="G147" s="351">
        <v>211</v>
      </c>
      <c r="H147" s="351">
        <v>3</v>
      </c>
      <c r="I147" s="351">
        <v>0</v>
      </c>
      <c r="J147" s="351">
        <v>0</v>
      </c>
      <c r="K147" s="351">
        <v>0</v>
      </c>
      <c r="L147" s="351">
        <v>0</v>
      </c>
      <c r="M147" s="351">
        <v>0</v>
      </c>
      <c r="N147" s="351">
        <v>0</v>
      </c>
      <c r="O147" s="380">
        <f>SUM(C147:N147)</f>
        <v>2858</v>
      </c>
      <c r="P147" s="370"/>
      <c r="V147" s="369"/>
    </row>
    <row r="148" spans="1:22" x14ac:dyDescent="0.35">
      <c r="A148" s="381"/>
      <c r="B148" s="288" t="s">
        <v>870</v>
      </c>
      <c r="C148" s="289">
        <v>151</v>
      </c>
      <c r="D148" s="351">
        <v>176</v>
      </c>
      <c r="E148" s="351">
        <v>306</v>
      </c>
      <c r="F148" s="351">
        <v>271</v>
      </c>
      <c r="G148" s="351">
        <v>111</v>
      </c>
      <c r="H148" s="351">
        <v>64</v>
      </c>
      <c r="I148" s="351">
        <v>0</v>
      </c>
      <c r="J148" s="351">
        <v>0</v>
      </c>
      <c r="K148" s="351">
        <v>0</v>
      </c>
      <c r="L148" s="351">
        <v>0</v>
      </c>
      <c r="M148" s="351">
        <v>0</v>
      </c>
      <c r="N148" s="351">
        <v>0</v>
      </c>
      <c r="O148" s="380">
        <f>SUM(C148:N148)</f>
        <v>1079</v>
      </c>
      <c r="P148" s="370"/>
      <c r="V148" s="369"/>
    </row>
    <row r="149" spans="1:22" x14ac:dyDescent="0.35">
      <c r="A149" s="379" t="s">
        <v>865</v>
      </c>
      <c r="B149" s="288" t="s">
        <v>869</v>
      </c>
      <c r="C149" s="289">
        <v>322</v>
      </c>
      <c r="D149" s="351">
        <v>355</v>
      </c>
      <c r="E149" s="351">
        <v>351</v>
      </c>
      <c r="F149" s="351">
        <v>388</v>
      </c>
      <c r="G149" s="351">
        <v>375</v>
      </c>
      <c r="H149" s="351">
        <v>452</v>
      </c>
      <c r="I149" s="351">
        <v>435</v>
      </c>
      <c r="J149" s="351">
        <v>333</v>
      </c>
      <c r="K149" s="351">
        <v>354</v>
      </c>
      <c r="L149" s="351">
        <v>323</v>
      </c>
      <c r="M149" s="351">
        <v>575</v>
      </c>
      <c r="N149" s="351">
        <v>409</v>
      </c>
      <c r="O149" s="380">
        <f>SUM(C149:N149)</f>
        <v>4672</v>
      </c>
      <c r="P149" s="370"/>
      <c r="V149" s="369"/>
    </row>
    <row r="150" spans="1:22" x14ac:dyDescent="0.35">
      <c r="A150" s="381"/>
      <c r="B150" s="288" t="s">
        <v>870</v>
      </c>
      <c r="C150" s="289">
        <v>54</v>
      </c>
      <c r="D150" s="351">
        <v>66</v>
      </c>
      <c r="E150" s="351">
        <v>54</v>
      </c>
      <c r="F150" s="351">
        <v>71</v>
      </c>
      <c r="G150" s="351">
        <v>101</v>
      </c>
      <c r="H150" s="351">
        <v>79</v>
      </c>
      <c r="I150" s="351">
        <v>123</v>
      </c>
      <c r="J150" s="351">
        <v>115</v>
      </c>
      <c r="K150" s="351">
        <v>112</v>
      </c>
      <c r="L150" s="351">
        <v>167</v>
      </c>
      <c r="M150" s="351">
        <v>196</v>
      </c>
      <c r="N150" s="351">
        <v>223</v>
      </c>
      <c r="O150" s="380">
        <f t="shared" ref="O150" si="19">SUM(C150:N150)</f>
        <v>1361</v>
      </c>
      <c r="P150" s="370"/>
      <c r="V150" s="369"/>
    </row>
    <row r="151" spans="1:22" x14ac:dyDescent="0.35">
      <c r="A151" s="379" t="s">
        <v>866</v>
      </c>
      <c r="B151" s="288" t="s">
        <v>869</v>
      </c>
      <c r="C151" s="289">
        <v>51</v>
      </c>
      <c r="D151" s="351">
        <v>208</v>
      </c>
      <c r="E151" s="351">
        <v>153</v>
      </c>
      <c r="F151" s="351">
        <v>320</v>
      </c>
      <c r="G151" s="351">
        <v>104</v>
      </c>
      <c r="H151" s="351">
        <v>405</v>
      </c>
      <c r="I151" s="351">
        <v>519</v>
      </c>
      <c r="J151" s="351">
        <v>496</v>
      </c>
      <c r="K151" s="351">
        <v>582</v>
      </c>
      <c r="L151" s="351">
        <v>639</v>
      </c>
      <c r="M151" s="351">
        <v>533</v>
      </c>
      <c r="N151" s="351">
        <v>310</v>
      </c>
      <c r="O151" s="380">
        <f>SUM(C151:N151)</f>
        <v>4320</v>
      </c>
      <c r="P151" s="370"/>
      <c r="V151" s="369"/>
    </row>
    <row r="152" spans="1:22" x14ac:dyDescent="0.35">
      <c r="A152" s="381"/>
      <c r="B152" s="288" t="s">
        <v>870</v>
      </c>
      <c r="C152" s="289">
        <v>7</v>
      </c>
      <c r="D152" s="351">
        <v>5</v>
      </c>
      <c r="E152" s="351">
        <v>8</v>
      </c>
      <c r="F152" s="351">
        <v>22</v>
      </c>
      <c r="G152" s="351">
        <v>59</v>
      </c>
      <c r="H152" s="351">
        <v>71</v>
      </c>
      <c r="I152" s="351">
        <v>76</v>
      </c>
      <c r="J152" s="351">
        <v>42</v>
      </c>
      <c r="K152" s="351">
        <v>31</v>
      </c>
      <c r="L152" s="351">
        <v>48</v>
      </c>
      <c r="M152" s="351">
        <v>66</v>
      </c>
      <c r="N152" s="351">
        <v>55</v>
      </c>
      <c r="O152" s="380">
        <f t="shared" ref="O152" si="20">SUM(C152:N152)</f>
        <v>490</v>
      </c>
      <c r="P152" s="370"/>
      <c r="V152" s="369"/>
    </row>
    <row r="153" spans="1:22" x14ac:dyDescent="0.35">
      <c r="B153" s="370"/>
      <c r="C153" s="370"/>
      <c r="D153" s="370"/>
      <c r="E153" s="370"/>
      <c r="F153" s="370"/>
      <c r="G153" s="370"/>
      <c r="H153" s="370"/>
      <c r="I153" s="370"/>
      <c r="J153" s="370"/>
      <c r="K153" s="370"/>
      <c r="L153" s="370"/>
      <c r="M153" s="370"/>
      <c r="V153" s="369"/>
    </row>
    <row r="154" spans="1:22" ht="15" thickBot="1" x14ac:dyDescent="0.4">
      <c r="A154" s="382"/>
      <c r="B154" s="382"/>
      <c r="C154" s="382"/>
      <c r="D154" s="382"/>
      <c r="E154" s="382"/>
      <c r="F154" s="382"/>
      <c r="G154" s="382"/>
      <c r="H154" s="382"/>
      <c r="I154" s="382"/>
      <c r="J154" s="382"/>
      <c r="K154" s="382"/>
      <c r="L154" s="382"/>
      <c r="M154" s="382"/>
      <c r="N154" s="382"/>
      <c r="O154" s="382"/>
      <c r="P154" s="382"/>
      <c r="Q154" s="382"/>
      <c r="R154" s="382"/>
      <c r="S154" s="382"/>
      <c r="T154" s="382"/>
      <c r="U154" s="382"/>
      <c r="V154" s="383"/>
    </row>
    <row r="155" spans="1:22" x14ac:dyDescent="0.35">
      <c r="B155" s="384"/>
      <c r="C155" s="384"/>
      <c r="D155" s="384"/>
      <c r="E155" s="384"/>
      <c r="F155" s="384"/>
      <c r="G155" s="384"/>
      <c r="H155" s="384"/>
      <c r="I155" s="384"/>
      <c r="J155" s="384"/>
      <c r="K155" s="384"/>
      <c r="L155" s="384"/>
      <c r="M155" s="384"/>
      <c r="P155" s="384"/>
    </row>
    <row r="156" spans="1:22" ht="15" thickBot="1" x14ac:dyDescent="0.4">
      <c r="A156" s="385" t="s">
        <v>871</v>
      </c>
      <c r="B156" s="385"/>
      <c r="C156" s="385"/>
      <c r="D156" s="385"/>
      <c r="E156" s="385"/>
      <c r="F156" s="385"/>
      <c r="G156" s="385"/>
      <c r="H156" s="385"/>
      <c r="I156" s="385"/>
      <c r="J156" s="385"/>
      <c r="K156" s="385"/>
      <c r="L156" s="385"/>
      <c r="M156" s="385"/>
      <c r="N156" s="385"/>
    </row>
    <row r="157" spans="1:22" x14ac:dyDescent="0.35">
      <c r="A157" s="386" t="s">
        <v>872</v>
      </c>
      <c r="B157" s="387" t="s">
        <v>873</v>
      </c>
      <c r="C157" s="388" t="s">
        <v>773</v>
      </c>
      <c r="D157" s="384"/>
      <c r="E157" s="384"/>
      <c r="F157" s="384"/>
      <c r="G157" s="384"/>
      <c r="H157" s="384"/>
      <c r="I157" s="384"/>
      <c r="J157" s="384"/>
      <c r="K157" s="384"/>
      <c r="L157" s="384"/>
      <c r="M157" s="370"/>
      <c r="P157" s="384"/>
    </row>
    <row r="158" spans="1:22" ht="15" thickBot="1" x14ac:dyDescent="0.4">
      <c r="A158" s="389" t="s">
        <v>773</v>
      </c>
      <c r="B158" s="390"/>
      <c r="C158" s="391">
        <f>SUM(C159:C180)</f>
        <v>32</v>
      </c>
      <c r="D158" s="384"/>
      <c r="E158" s="384"/>
      <c r="F158" s="384"/>
      <c r="G158" s="384"/>
      <c r="H158" s="370"/>
      <c r="I158" s="370"/>
    </row>
    <row r="159" spans="1:22" ht="15" thickTop="1" x14ac:dyDescent="0.35">
      <c r="A159" s="392" t="s">
        <v>45</v>
      </c>
      <c r="B159" s="280" t="s">
        <v>874</v>
      </c>
      <c r="C159" s="393">
        <v>2</v>
      </c>
      <c r="D159" s="370"/>
      <c r="E159" s="384"/>
      <c r="F159" s="370"/>
    </row>
    <row r="160" spans="1:22" x14ac:dyDescent="0.35">
      <c r="A160" s="394" t="s">
        <v>875</v>
      </c>
      <c r="B160" s="286" t="s">
        <v>876</v>
      </c>
      <c r="C160" s="395">
        <v>1</v>
      </c>
    </row>
    <row r="161" spans="1:3" x14ac:dyDescent="0.35">
      <c r="A161" s="394" t="s">
        <v>877</v>
      </c>
      <c r="B161" s="286" t="s">
        <v>878</v>
      </c>
      <c r="C161" s="395">
        <v>1</v>
      </c>
    </row>
    <row r="162" spans="1:3" x14ac:dyDescent="0.35">
      <c r="A162" s="396" t="s">
        <v>129</v>
      </c>
      <c r="B162" s="397" t="s">
        <v>879</v>
      </c>
      <c r="C162" s="398">
        <v>1</v>
      </c>
    </row>
    <row r="163" spans="1:3" x14ac:dyDescent="0.35">
      <c r="A163" s="396" t="s">
        <v>880</v>
      </c>
      <c r="B163" s="397" t="s">
        <v>881</v>
      </c>
      <c r="C163" s="398">
        <v>1</v>
      </c>
    </row>
    <row r="164" spans="1:3" x14ac:dyDescent="0.35">
      <c r="A164" s="396" t="s">
        <v>193</v>
      </c>
      <c r="B164" s="397" t="s">
        <v>882</v>
      </c>
      <c r="C164" s="398">
        <v>3</v>
      </c>
    </row>
    <row r="165" spans="1:3" x14ac:dyDescent="0.35">
      <c r="A165" s="396" t="s">
        <v>212</v>
      </c>
      <c r="B165" s="397" t="s">
        <v>883</v>
      </c>
      <c r="C165" s="398">
        <v>1</v>
      </c>
    </row>
    <row r="166" spans="1:3" x14ac:dyDescent="0.35">
      <c r="A166" s="396" t="s">
        <v>556</v>
      </c>
      <c r="B166" s="397" t="s">
        <v>884</v>
      </c>
      <c r="C166" s="398">
        <v>2</v>
      </c>
    </row>
    <row r="167" spans="1:3" x14ac:dyDescent="0.35">
      <c r="A167" s="396" t="s">
        <v>220</v>
      </c>
      <c r="B167" s="397" t="s">
        <v>885</v>
      </c>
      <c r="C167" s="398">
        <v>1</v>
      </c>
    </row>
    <row r="168" spans="1:3" x14ac:dyDescent="0.35">
      <c r="A168" s="396" t="s">
        <v>886</v>
      </c>
      <c r="B168" s="397" t="s">
        <v>887</v>
      </c>
      <c r="C168" s="398">
        <v>2</v>
      </c>
    </row>
    <row r="169" spans="1:3" x14ac:dyDescent="0.35">
      <c r="A169" s="396" t="s">
        <v>888</v>
      </c>
      <c r="B169" s="397" t="s">
        <v>889</v>
      </c>
      <c r="C169" s="398">
        <v>1</v>
      </c>
    </row>
    <row r="170" spans="1:3" x14ac:dyDescent="0.35">
      <c r="A170" s="396" t="s">
        <v>248</v>
      </c>
      <c r="B170" s="397" t="s">
        <v>890</v>
      </c>
      <c r="C170" s="398">
        <v>2</v>
      </c>
    </row>
    <row r="171" spans="1:3" x14ac:dyDescent="0.35">
      <c r="A171" s="396" t="s">
        <v>251</v>
      </c>
      <c r="B171" s="397" t="s">
        <v>891</v>
      </c>
      <c r="C171" s="398">
        <v>1</v>
      </c>
    </row>
    <row r="172" spans="1:3" x14ac:dyDescent="0.35">
      <c r="A172" s="396" t="s">
        <v>892</v>
      </c>
      <c r="B172" s="397" t="s">
        <v>893</v>
      </c>
      <c r="C172" s="398">
        <v>1</v>
      </c>
    </row>
    <row r="173" spans="1:3" x14ac:dyDescent="0.35">
      <c r="A173" s="396" t="s">
        <v>305</v>
      </c>
      <c r="B173" s="397" t="s">
        <v>894</v>
      </c>
      <c r="C173" s="398">
        <v>1</v>
      </c>
    </row>
    <row r="174" spans="1:3" x14ac:dyDescent="0.35">
      <c r="A174" s="396" t="s">
        <v>895</v>
      </c>
      <c r="B174" s="397" t="s">
        <v>896</v>
      </c>
      <c r="C174" s="398">
        <v>1</v>
      </c>
    </row>
    <row r="175" spans="1:3" x14ac:dyDescent="0.35">
      <c r="A175" s="396" t="s">
        <v>355</v>
      </c>
      <c r="B175" s="397" t="s">
        <v>897</v>
      </c>
      <c r="C175" s="398">
        <v>1</v>
      </c>
    </row>
    <row r="176" spans="1:3" x14ac:dyDescent="0.35">
      <c r="A176" s="396" t="s">
        <v>898</v>
      </c>
      <c r="B176" s="397" t="s">
        <v>899</v>
      </c>
      <c r="C176" s="398">
        <v>1</v>
      </c>
    </row>
    <row r="177" spans="1:3" x14ac:dyDescent="0.35">
      <c r="A177" s="396" t="s">
        <v>435</v>
      </c>
      <c r="B177" s="397" t="s">
        <v>900</v>
      </c>
      <c r="C177" s="398">
        <v>2</v>
      </c>
    </row>
    <row r="178" spans="1:3" x14ac:dyDescent="0.35">
      <c r="A178" s="396" t="s">
        <v>901</v>
      </c>
      <c r="B178" s="397" t="s">
        <v>902</v>
      </c>
      <c r="C178" s="398">
        <v>2</v>
      </c>
    </row>
    <row r="179" spans="1:3" x14ac:dyDescent="0.35">
      <c r="A179" s="396" t="s">
        <v>903</v>
      </c>
      <c r="B179" s="397" t="s">
        <v>904</v>
      </c>
      <c r="C179" s="398">
        <v>1</v>
      </c>
    </row>
    <row r="180" spans="1:3" ht="15" thickBot="1" x14ac:dyDescent="0.4">
      <c r="A180" s="399" t="s">
        <v>518</v>
      </c>
      <c r="B180" s="400" t="s">
        <v>905</v>
      </c>
      <c r="C180" s="401">
        <v>3</v>
      </c>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93E71-310B-4EF5-BC94-89ABA464C550}">
  <sheetPr codeName="Sheet8"/>
  <dimension ref="A1:BC34"/>
  <sheetViews>
    <sheetView showGridLines="0" topLeftCell="A17" zoomScale="90" zoomScaleNormal="90" workbookViewId="0">
      <pane xSplit="1" topLeftCell="AQ1" activePane="topRight" state="frozen"/>
      <selection pane="topRight" activeCell="AR24" sqref="AR24:BB28"/>
    </sheetView>
  </sheetViews>
  <sheetFormatPr defaultColWidth="9.1796875" defaultRowHeight="15.5" x14ac:dyDescent="0.35"/>
  <cols>
    <col min="1" max="1" width="71.1796875" style="43" customWidth="1"/>
    <col min="2" max="43" width="9.1796875" style="43"/>
    <col min="44" max="51" width="8.81640625" style="43" customWidth="1"/>
    <col min="52" max="16384" width="9.1796875" style="43"/>
  </cols>
  <sheetData>
    <row r="1" spans="1:55" x14ac:dyDescent="0.35">
      <c r="A1" s="402" t="s">
        <v>906</v>
      </c>
    </row>
    <row r="2" spans="1:55" x14ac:dyDescent="0.35">
      <c r="A2" s="402"/>
    </row>
    <row r="3" spans="1:55" x14ac:dyDescent="0.35">
      <c r="A3" s="402"/>
    </row>
    <row r="4" spans="1:55" x14ac:dyDescent="0.35">
      <c r="A4" s="403" t="s">
        <v>907</v>
      </c>
      <c r="B4" s="404">
        <v>2023</v>
      </c>
      <c r="C4" s="405"/>
      <c r="D4" s="405"/>
      <c r="E4" s="405"/>
      <c r="F4" s="405"/>
      <c r="G4" s="405"/>
      <c r="H4" s="405"/>
      <c r="I4" s="405"/>
      <c r="J4" s="405"/>
      <c r="K4" s="405"/>
      <c r="L4" s="405"/>
      <c r="M4" s="405"/>
      <c r="N4" s="405"/>
      <c r="O4" s="405"/>
      <c r="P4" s="405"/>
      <c r="Q4" s="405"/>
      <c r="R4" s="405"/>
      <c r="S4" s="405"/>
      <c r="T4" s="405"/>
      <c r="U4" s="405"/>
      <c r="V4" s="405"/>
      <c r="W4" s="405"/>
      <c r="X4" s="405"/>
      <c r="Y4" s="406"/>
      <c r="Z4" s="407">
        <v>2024</v>
      </c>
      <c r="AA4" s="407"/>
      <c r="AB4" s="407"/>
      <c r="AC4" s="407"/>
      <c r="AD4" s="407"/>
      <c r="AE4" s="407"/>
      <c r="AF4" s="407"/>
      <c r="AG4" s="407"/>
      <c r="AH4" s="407"/>
      <c r="AI4" s="407"/>
      <c r="AJ4" s="407"/>
      <c r="AK4" s="407"/>
      <c r="AL4" s="407"/>
      <c r="AM4" s="407"/>
      <c r="AN4" s="407"/>
      <c r="AO4" s="407"/>
      <c r="AP4" s="407"/>
      <c r="AQ4" s="407"/>
      <c r="AR4" s="407"/>
      <c r="AS4" s="407"/>
      <c r="AT4" s="407"/>
      <c r="AU4" s="407"/>
      <c r="AV4" s="407"/>
      <c r="AW4" s="408"/>
      <c r="AX4" s="409">
        <v>2025</v>
      </c>
      <c r="AY4" s="409"/>
      <c r="AZ4" s="409"/>
      <c r="BA4" s="409"/>
      <c r="BB4" s="409"/>
      <c r="BC4" s="410"/>
    </row>
    <row r="5" spans="1:55" x14ac:dyDescent="0.35">
      <c r="A5" s="403"/>
      <c r="B5" s="411" t="s">
        <v>908</v>
      </c>
      <c r="C5" s="412"/>
      <c r="D5" s="411" t="s">
        <v>909</v>
      </c>
      <c r="E5" s="412"/>
      <c r="F5" s="411" t="s">
        <v>910</v>
      </c>
      <c r="G5" s="412"/>
      <c r="H5" s="411" t="s">
        <v>911</v>
      </c>
      <c r="I5" s="412"/>
      <c r="J5" s="411" t="s">
        <v>827</v>
      </c>
      <c r="K5" s="412"/>
      <c r="L5" s="411" t="s">
        <v>912</v>
      </c>
      <c r="M5" s="412"/>
      <c r="N5" s="411" t="s">
        <v>913</v>
      </c>
      <c r="O5" s="412"/>
      <c r="P5" s="411" t="s">
        <v>914</v>
      </c>
      <c r="Q5" s="412"/>
      <c r="R5" s="411" t="s">
        <v>915</v>
      </c>
      <c r="S5" s="412"/>
      <c r="T5" s="411" t="s">
        <v>916</v>
      </c>
      <c r="U5" s="412"/>
      <c r="V5" s="411" t="s">
        <v>917</v>
      </c>
      <c r="W5" s="412"/>
      <c r="X5" s="411" t="s">
        <v>918</v>
      </c>
      <c r="Y5" s="412"/>
      <c r="Z5" s="413" t="s">
        <v>908</v>
      </c>
      <c r="AA5" s="414"/>
      <c r="AB5" s="413" t="s">
        <v>909</v>
      </c>
      <c r="AC5" s="414"/>
      <c r="AD5" s="413" t="s">
        <v>910</v>
      </c>
      <c r="AE5" s="414"/>
      <c r="AF5" s="413" t="s">
        <v>911</v>
      </c>
      <c r="AG5" s="414"/>
      <c r="AH5" s="413" t="s">
        <v>827</v>
      </c>
      <c r="AI5" s="414"/>
      <c r="AJ5" s="413" t="s">
        <v>912</v>
      </c>
      <c r="AK5" s="414"/>
      <c r="AL5" s="413" t="s">
        <v>913</v>
      </c>
      <c r="AM5" s="414"/>
      <c r="AN5" s="413" t="s">
        <v>914</v>
      </c>
      <c r="AO5" s="414"/>
      <c r="AP5" s="413" t="s">
        <v>915</v>
      </c>
      <c r="AQ5" s="414"/>
      <c r="AR5" s="413" t="s">
        <v>916</v>
      </c>
      <c r="AS5" s="414"/>
      <c r="AT5" s="413" t="s">
        <v>917</v>
      </c>
      <c r="AU5" s="414"/>
      <c r="AV5" s="413" t="s">
        <v>918</v>
      </c>
      <c r="AW5" s="414"/>
      <c r="AX5" s="415" t="s">
        <v>908</v>
      </c>
      <c r="AY5" s="416"/>
      <c r="AZ5" s="415" t="s">
        <v>909</v>
      </c>
      <c r="BA5" s="416"/>
      <c r="BB5" s="415" t="s">
        <v>910</v>
      </c>
      <c r="BC5" s="416"/>
    </row>
    <row r="6" spans="1:55" x14ac:dyDescent="0.35">
      <c r="A6" s="403"/>
      <c r="B6" s="417" t="s">
        <v>919</v>
      </c>
      <c r="C6" s="417" t="s">
        <v>920</v>
      </c>
      <c r="D6" s="417" t="s">
        <v>919</v>
      </c>
      <c r="E6" s="417" t="s">
        <v>920</v>
      </c>
      <c r="F6" s="417" t="s">
        <v>919</v>
      </c>
      <c r="G6" s="417" t="s">
        <v>920</v>
      </c>
      <c r="H6" s="417" t="s">
        <v>919</v>
      </c>
      <c r="I6" s="417" t="s">
        <v>920</v>
      </c>
      <c r="J6" s="417" t="s">
        <v>919</v>
      </c>
      <c r="K6" s="417" t="s">
        <v>920</v>
      </c>
      <c r="L6" s="417" t="s">
        <v>919</v>
      </c>
      <c r="M6" s="417" t="s">
        <v>920</v>
      </c>
      <c r="N6" s="417" t="s">
        <v>919</v>
      </c>
      <c r="O6" s="417" t="s">
        <v>920</v>
      </c>
      <c r="P6" s="417" t="s">
        <v>919</v>
      </c>
      <c r="Q6" s="417" t="s">
        <v>920</v>
      </c>
      <c r="R6" s="417" t="s">
        <v>919</v>
      </c>
      <c r="S6" s="417" t="s">
        <v>920</v>
      </c>
      <c r="T6" s="417" t="s">
        <v>919</v>
      </c>
      <c r="U6" s="417" t="s">
        <v>920</v>
      </c>
      <c r="V6" s="417" t="s">
        <v>919</v>
      </c>
      <c r="W6" s="417" t="s">
        <v>920</v>
      </c>
      <c r="X6" s="417" t="s">
        <v>919</v>
      </c>
      <c r="Y6" s="417" t="s">
        <v>920</v>
      </c>
      <c r="Z6" s="418" t="s">
        <v>919</v>
      </c>
      <c r="AA6" s="418" t="s">
        <v>920</v>
      </c>
      <c r="AB6" s="418" t="s">
        <v>919</v>
      </c>
      <c r="AC6" s="418" t="s">
        <v>920</v>
      </c>
      <c r="AD6" s="418" t="s">
        <v>919</v>
      </c>
      <c r="AE6" s="418" t="s">
        <v>920</v>
      </c>
      <c r="AF6" s="418" t="s">
        <v>919</v>
      </c>
      <c r="AG6" s="418" t="s">
        <v>920</v>
      </c>
      <c r="AH6" s="418" t="s">
        <v>919</v>
      </c>
      <c r="AI6" s="418" t="s">
        <v>920</v>
      </c>
      <c r="AJ6" s="418" t="s">
        <v>919</v>
      </c>
      <c r="AK6" s="418" t="s">
        <v>920</v>
      </c>
      <c r="AL6" s="418" t="s">
        <v>919</v>
      </c>
      <c r="AM6" s="418" t="s">
        <v>920</v>
      </c>
      <c r="AN6" s="418" t="s">
        <v>919</v>
      </c>
      <c r="AO6" s="418" t="s">
        <v>920</v>
      </c>
      <c r="AP6" s="418" t="s">
        <v>919</v>
      </c>
      <c r="AQ6" s="418" t="s">
        <v>920</v>
      </c>
      <c r="AR6" s="418" t="s">
        <v>919</v>
      </c>
      <c r="AS6" s="418" t="s">
        <v>920</v>
      </c>
      <c r="AT6" s="418" t="s">
        <v>919</v>
      </c>
      <c r="AU6" s="418" t="s">
        <v>920</v>
      </c>
      <c r="AV6" s="418" t="s">
        <v>919</v>
      </c>
      <c r="AW6" s="418" t="s">
        <v>920</v>
      </c>
      <c r="AX6" s="419" t="s">
        <v>919</v>
      </c>
      <c r="AY6" s="419" t="s">
        <v>920</v>
      </c>
      <c r="AZ6" s="419" t="s">
        <v>919</v>
      </c>
      <c r="BA6" s="419" t="s">
        <v>920</v>
      </c>
      <c r="BB6" s="419" t="s">
        <v>919</v>
      </c>
      <c r="BC6" s="419" t="s">
        <v>920</v>
      </c>
    </row>
    <row r="7" spans="1:55" x14ac:dyDescent="0.35">
      <c r="A7" s="420" t="s">
        <v>921</v>
      </c>
      <c r="B7" s="421">
        <v>50.077658426273302</v>
      </c>
      <c r="C7" s="421">
        <v>43.682359565160901</v>
      </c>
      <c r="D7" s="421">
        <v>42.8849597689292</v>
      </c>
      <c r="E7" s="421">
        <v>42.793431428339098</v>
      </c>
      <c r="F7" s="421">
        <v>43.019862114248198</v>
      </c>
      <c r="G7" s="421">
        <v>45.321667390360403</v>
      </c>
      <c r="H7" s="421">
        <v>48.512544145301099</v>
      </c>
      <c r="I7" s="421">
        <v>50.272072432594697</v>
      </c>
      <c r="J7" s="421">
        <v>43.268614947011102</v>
      </c>
      <c r="K7" s="421">
        <v>35.515960701047199</v>
      </c>
      <c r="L7" s="421">
        <v>38.078070847470002</v>
      </c>
      <c r="M7" s="421">
        <v>39.270787586005</v>
      </c>
      <c r="N7" s="421">
        <v>42.1362040288302</v>
      </c>
      <c r="O7" s="421">
        <v>42.786277168932997</v>
      </c>
      <c r="P7" s="421">
        <v>39.808013122535201</v>
      </c>
      <c r="Q7" s="421">
        <v>38.775142406590902</v>
      </c>
      <c r="R7" s="421">
        <v>39.5924269346241</v>
      </c>
      <c r="S7" s="421">
        <v>41.875955231963403</v>
      </c>
      <c r="T7" s="421">
        <v>42.9138738536613</v>
      </c>
      <c r="U7" s="421">
        <v>43.546961036236802</v>
      </c>
      <c r="V7" s="421">
        <v>45.120786661849003</v>
      </c>
      <c r="W7" s="421">
        <v>49.731165088513798</v>
      </c>
      <c r="X7" s="421">
        <v>47.522367040371101</v>
      </c>
      <c r="Y7" s="421">
        <v>51.771931276026599</v>
      </c>
      <c r="Z7" s="421">
        <v>52.979935818612603</v>
      </c>
      <c r="AA7" s="421">
        <v>50.791533546325901</v>
      </c>
      <c r="AB7" s="421">
        <v>49.791127167630002</v>
      </c>
      <c r="AC7" s="421">
        <v>49.976735015772903</v>
      </c>
      <c r="AD7" s="421">
        <v>52.243794608027301</v>
      </c>
      <c r="AE7" s="421">
        <v>57.474983343380202</v>
      </c>
      <c r="AF7" s="421">
        <v>57.4653049351992</v>
      </c>
      <c r="AG7" s="421">
        <v>53.038229128129203</v>
      </c>
      <c r="AH7" s="421">
        <v>51.096821369944799</v>
      </c>
      <c r="AI7" s="421">
        <v>48.689999422932701</v>
      </c>
      <c r="AJ7" s="421">
        <v>48.943587243317701</v>
      </c>
      <c r="AK7" s="421">
        <v>51.507137204326298</v>
      </c>
      <c r="AL7" s="421">
        <v>53.008566818248497</v>
      </c>
      <c r="AM7" s="421">
        <v>53.8983598707051</v>
      </c>
      <c r="AN7" s="421">
        <v>54.131327732104701</v>
      </c>
      <c r="AO7" s="421">
        <v>53.920766255958299</v>
      </c>
      <c r="AP7" s="421">
        <v>54.472243985955103</v>
      </c>
      <c r="AQ7" s="421">
        <v>56.155186841725602</v>
      </c>
      <c r="AR7" s="421">
        <v>57.7022138537031</v>
      </c>
      <c r="AS7" s="421">
        <v>57.785666499414603</v>
      </c>
      <c r="AT7" s="421">
        <v>59.539917972919802</v>
      </c>
      <c r="AU7" s="421">
        <v>62.369312385227502</v>
      </c>
      <c r="AV7" s="421">
        <v>63.159872499707603</v>
      </c>
      <c r="AW7" s="421">
        <v>64.451763587032502</v>
      </c>
      <c r="AX7" s="421">
        <v>67.890029325513197</v>
      </c>
      <c r="AY7" s="421">
        <v>63.886503560147702</v>
      </c>
      <c r="AZ7" s="421">
        <v>60.805174359108896</v>
      </c>
      <c r="BA7" s="421">
        <v>58.334018650414897</v>
      </c>
      <c r="BB7" s="421">
        <v>59.091715007485</v>
      </c>
      <c r="BC7" s="421">
        <v>0</v>
      </c>
    </row>
    <row r="8" spans="1:55" x14ac:dyDescent="0.35">
      <c r="A8" s="420" t="s">
        <v>922</v>
      </c>
      <c r="B8" s="421">
        <v>71.904302019315196</v>
      </c>
      <c r="C8" s="421">
        <v>59.022913256955803</v>
      </c>
      <c r="D8" s="421">
        <v>58.804856115107903</v>
      </c>
      <c r="E8" s="421">
        <v>56.031290074377999</v>
      </c>
      <c r="F8" s="421">
        <v>52.507682593138298</v>
      </c>
      <c r="G8" s="421">
        <v>53.2716579959285</v>
      </c>
      <c r="H8" s="421">
        <v>55.766170368562399</v>
      </c>
      <c r="I8" s="421">
        <v>61.291329479768798</v>
      </c>
      <c r="J8" s="421">
        <v>62.604145077720197</v>
      </c>
      <c r="K8" s="421">
        <v>53.525115473441097</v>
      </c>
      <c r="L8" s="421">
        <v>51.425330341560702</v>
      </c>
      <c r="M8" s="421">
        <v>55.124661912957897</v>
      </c>
      <c r="N8" s="421">
        <v>56.2574047954866</v>
      </c>
      <c r="O8" s="421">
        <v>59.815751093826002</v>
      </c>
      <c r="P8" s="421">
        <v>62.833025586916399</v>
      </c>
      <c r="Q8" s="421">
        <v>64.755285412262197</v>
      </c>
      <c r="R8" s="421">
        <v>68.187044534412905</v>
      </c>
      <c r="S8" s="421">
        <v>68.341557440246703</v>
      </c>
      <c r="T8" s="421">
        <v>74.314603536794095</v>
      </c>
      <c r="U8" s="421">
        <v>92.067290392227406</v>
      </c>
      <c r="V8" s="421">
        <v>97.720650910499799</v>
      </c>
      <c r="W8" s="421">
        <v>113.121052631579</v>
      </c>
      <c r="X8" s="421">
        <v>129.61562306261601</v>
      </c>
      <c r="Y8" s="421">
        <v>146.55374351371401</v>
      </c>
      <c r="Z8" s="421">
        <v>77.981526404179903</v>
      </c>
      <c r="AA8" s="421">
        <v>75.938209331651905</v>
      </c>
      <c r="AB8" s="421">
        <v>76.470211291998595</v>
      </c>
      <c r="AC8" s="421">
        <v>81.219173135945098</v>
      </c>
      <c r="AD8" s="421">
        <v>84.981841763942896</v>
      </c>
      <c r="AE8" s="421">
        <v>85.947713679336303</v>
      </c>
      <c r="AF8" s="421">
        <v>87.7138511458122</v>
      </c>
      <c r="AG8" s="421">
        <v>86.285536159600994</v>
      </c>
      <c r="AH8" s="421">
        <v>83.976139294926895</v>
      </c>
      <c r="AI8" s="421">
        <v>83.456290941947103</v>
      </c>
      <c r="AJ8" s="421">
        <v>83.823098724610304</v>
      </c>
      <c r="AK8" s="421">
        <v>83.342960288808698</v>
      </c>
      <c r="AL8" s="421">
        <v>81.917795422699697</v>
      </c>
      <c r="AM8" s="421">
        <v>80.867273151387906</v>
      </c>
      <c r="AN8" s="421">
        <v>79.539192949907203</v>
      </c>
      <c r="AO8" s="421">
        <v>80.371352785145902</v>
      </c>
      <c r="AP8" s="421">
        <v>80.3619439071567</v>
      </c>
      <c r="AQ8" s="421">
        <v>79.239981785063705</v>
      </c>
      <c r="AR8" s="421">
        <v>78.700845195729499</v>
      </c>
      <c r="AS8" s="421">
        <v>78.828542303771698</v>
      </c>
      <c r="AT8" s="421">
        <v>80.575090023300106</v>
      </c>
      <c r="AU8" s="421">
        <v>81.990042674253203</v>
      </c>
      <c r="AV8" s="421">
        <v>81.620442319187106</v>
      </c>
      <c r="AW8" s="421">
        <v>85.493283287238199</v>
      </c>
      <c r="AX8" s="421">
        <v>88.718737594283397</v>
      </c>
      <c r="AY8" s="421">
        <v>85.454446658214096</v>
      </c>
      <c r="AZ8" s="421">
        <v>87.123574144486696</v>
      </c>
      <c r="BA8" s="421">
        <v>95.867647058823493</v>
      </c>
      <c r="BB8" s="421">
        <v>106.010375237766</v>
      </c>
      <c r="BC8" s="421">
        <v>0</v>
      </c>
    </row>
    <row r="9" spans="1:55" x14ac:dyDescent="0.35">
      <c r="A9" s="422" t="s">
        <v>773</v>
      </c>
      <c r="B9" s="423">
        <v>52.365263400045997</v>
      </c>
      <c r="C9" s="423">
        <v>45.474946450428398</v>
      </c>
      <c r="D9" s="423">
        <v>44.8112146820935</v>
      </c>
      <c r="E9" s="423">
        <v>44.604399845619398</v>
      </c>
      <c r="F9" s="423">
        <v>44.567876644115501</v>
      </c>
      <c r="G9" s="423">
        <v>46.602018141415599</v>
      </c>
      <c r="H9" s="423">
        <v>49.659961389961403</v>
      </c>
      <c r="I9" s="423">
        <v>51.897872158969797</v>
      </c>
      <c r="J9" s="423">
        <v>45.535598574437103</v>
      </c>
      <c r="K9" s="423">
        <v>37.512175610380503</v>
      </c>
      <c r="L9" s="423">
        <v>39.781840748520104</v>
      </c>
      <c r="M9" s="423">
        <v>41.324806473192901</v>
      </c>
      <c r="N9" s="423">
        <v>44.054872400907101</v>
      </c>
      <c r="O9" s="423">
        <v>45.017676848106497</v>
      </c>
      <c r="P9" s="423">
        <v>42.498428060658398</v>
      </c>
      <c r="Q9" s="423">
        <v>41.5954901454514</v>
      </c>
      <c r="R9" s="423">
        <v>42.507194541502699</v>
      </c>
      <c r="S9" s="423">
        <v>44.649465377467699</v>
      </c>
      <c r="T9" s="423">
        <v>45.724969997191202</v>
      </c>
      <c r="U9" s="423">
        <v>46.842363809663503</v>
      </c>
      <c r="V9" s="423">
        <v>48.4058121808987</v>
      </c>
      <c r="W9" s="423">
        <v>53.170097339389997</v>
      </c>
      <c r="X9" s="423">
        <v>51.022946572553998</v>
      </c>
      <c r="Y9" s="423">
        <v>55.171576708322199</v>
      </c>
      <c r="Z9" s="423">
        <v>56.4418634695881</v>
      </c>
      <c r="AA9" s="423">
        <v>54.338457629272</v>
      </c>
      <c r="AB9" s="423">
        <v>53.606578491108102</v>
      </c>
      <c r="AC9" s="423">
        <v>54.193090173720201</v>
      </c>
      <c r="AD9" s="423">
        <v>56.660533946605298</v>
      </c>
      <c r="AE9" s="423">
        <v>61.495858536319503</v>
      </c>
      <c r="AF9" s="423">
        <v>61.623299509366603</v>
      </c>
      <c r="AG9" s="423">
        <v>57.333387027491398</v>
      </c>
      <c r="AH9" s="423">
        <v>55.105380402023201</v>
      </c>
      <c r="AI9" s="423">
        <v>52.627836766022803</v>
      </c>
      <c r="AJ9" s="423">
        <v>52.720372359470097</v>
      </c>
      <c r="AK9" s="423">
        <v>54.963393603678902</v>
      </c>
      <c r="AL9" s="423">
        <v>56.235019678369397</v>
      </c>
      <c r="AM9" s="423">
        <v>56.9651714899599</v>
      </c>
      <c r="AN9" s="423">
        <v>57.0514139502652</v>
      </c>
      <c r="AO9" s="423">
        <v>56.845536476109203</v>
      </c>
      <c r="AP9" s="423">
        <v>57.246547659144497</v>
      </c>
      <c r="AQ9" s="423">
        <v>58.751760698645199</v>
      </c>
      <c r="AR9" s="423">
        <v>60.089435622534602</v>
      </c>
      <c r="AS9" s="423">
        <v>60.316756173520702</v>
      </c>
      <c r="AT9" s="423">
        <v>62.002951462089797</v>
      </c>
      <c r="AU9" s="423">
        <v>64.830656673804398</v>
      </c>
      <c r="AV9" s="423">
        <v>65.522580645161298</v>
      </c>
      <c r="AW9" s="423">
        <v>67.061524514247907</v>
      </c>
      <c r="AX9" s="423">
        <v>70.480889832600795</v>
      </c>
      <c r="AY9" s="423">
        <v>66.663541593787201</v>
      </c>
      <c r="AZ9" s="423">
        <v>64.274164521493503</v>
      </c>
      <c r="BA9" s="423">
        <v>62.985783819714001</v>
      </c>
      <c r="BB9" s="423">
        <v>64.682126300607806</v>
      </c>
      <c r="BC9" s="423">
        <v>0</v>
      </c>
    </row>
    <row r="11" spans="1:55" x14ac:dyDescent="0.35">
      <c r="A11" s="402" t="s">
        <v>923</v>
      </c>
    </row>
    <row r="12" spans="1:55" x14ac:dyDescent="0.35">
      <c r="A12" s="56"/>
    </row>
    <row r="13" spans="1:55" x14ac:dyDescent="0.35">
      <c r="A13" s="56"/>
    </row>
    <row r="14" spans="1:55" x14ac:dyDescent="0.35">
      <c r="A14" s="424" t="s">
        <v>907</v>
      </c>
      <c r="B14" s="404">
        <v>2023</v>
      </c>
      <c r="C14" s="405"/>
      <c r="D14" s="405"/>
      <c r="E14" s="405"/>
      <c r="F14" s="405"/>
      <c r="G14" s="405"/>
      <c r="H14" s="405"/>
      <c r="I14" s="405"/>
      <c r="J14" s="405"/>
      <c r="K14" s="405"/>
      <c r="L14" s="405"/>
      <c r="M14" s="405"/>
      <c r="N14" s="405"/>
      <c r="O14" s="405"/>
      <c r="P14" s="405"/>
      <c r="Q14" s="405"/>
      <c r="R14" s="405"/>
      <c r="S14" s="405"/>
      <c r="T14" s="405"/>
      <c r="U14" s="405"/>
      <c r="V14" s="405"/>
      <c r="W14" s="405"/>
      <c r="X14" s="405"/>
      <c r="Y14" s="406"/>
      <c r="Z14" s="407">
        <v>2024</v>
      </c>
      <c r="AA14" s="407"/>
      <c r="AB14" s="407"/>
      <c r="AC14" s="407"/>
      <c r="AD14" s="407"/>
      <c r="AE14" s="407"/>
      <c r="AF14" s="407"/>
      <c r="AG14" s="407"/>
      <c r="AH14" s="407"/>
      <c r="AI14" s="407"/>
      <c r="AJ14" s="407"/>
      <c r="AK14" s="407"/>
      <c r="AL14" s="407"/>
      <c r="AM14" s="407"/>
      <c r="AN14" s="407"/>
      <c r="AO14" s="407"/>
      <c r="AP14" s="407"/>
      <c r="AQ14" s="407"/>
      <c r="AR14" s="407"/>
      <c r="AS14" s="407"/>
      <c r="AT14" s="407"/>
      <c r="AU14" s="407"/>
      <c r="AV14" s="407"/>
      <c r="AW14" s="408"/>
      <c r="AX14" s="409">
        <v>2025</v>
      </c>
      <c r="AY14" s="409"/>
      <c r="AZ14" s="409"/>
      <c r="BA14" s="409"/>
      <c r="BB14" s="409"/>
      <c r="BC14" s="410"/>
    </row>
    <row r="15" spans="1:55" x14ac:dyDescent="0.35">
      <c r="A15" s="424"/>
      <c r="B15" s="411" t="s">
        <v>908</v>
      </c>
      <c r="C15" s="412"/>
      <c r="D15" s="411" t="s">
        <v>909</v>
      </c>
      <c r="E15" s="412"/>
      <c r="F15" s="411" t="s">
        <v>910</v>
      </c>
      <c r="G15" s="412"/>
      <c r="H15" s="411" t="s">
        <v>911</v>
      </c>
      <c r="I15" s="412"/>
      <c r="J15" s="411" t="s">
        <v>827</v>
      </c>
      <c r="K15" s="412"/>
      <c r="L15" s="411" t="s">
        <v>912</v>
      </c>
      <c r="M15" s="412"/>
      <c r="N15" s="411" t="s">
        <v>913</v>
      </c>
      <c r="O15" s="412"/>
      <c r="P15" s="411" t="s">
        <v>914</v>
      </c>
      <c r="Q15" s="412"/>
      <c r="R15" s="411" t="s">
        <v>915</v>
      </c>
      <c r="S15" s="412"/>
      <c r="T15" s="411" t="s">
        <v>916</v>
      </c>
      <c r="U15" s="412"/>
      <c r="V15" s="411" t="s">
        <v>917</v>
      </c>
      <c r="W15" s="412"/>
      <c r="X15" s="411" t="s">
        <v>918</v>
      </c>
      <c r="Y15" s="412"/>
      <c r="Z15" s="413" t="s">
        <v>908</v>
      </c>
      <c r="AA15" s="414"/>
      <c r="AB15" s="413" t="s">
        <v>909</v>
      </c>
      <c r="AC15" s="414"/>
      <c r="AD15" s="413" t="s">
        <v>910</v>
      </c>
      <c r="AE15" s="414"/>
      <c r="AF15" s="413" t="s">
        <v>911</v>
      </c>
      <c r="AG15" s="414"/>
      <c r="AH15" s="413" t="s">
        <v>827</v>
      </c>
      <c r="AI15" s="414"/>
      <c r="AJ15" s="413" t="s">
        <v>912</v>
      </c>
      <c r="AK15" s="414"/>
      <c r="AL15" s="413" t="s">
        <v>913</v>
      </c>
      <c r="AM15" s="414"/>
      <c r="AN15" s="413" t="s">
        <v>914</v>
      </c>
      <c r="AO15" s="414"/>
      <c r="AP15" s="413" t="s">
        <v>915</v>
      </c>
      <c r="AQ15" s="414"/>
      <c r="AR15" s="413" t="s">
        <v>916</v>
      </c>
      <c r="AS15" s="414"/>
      <c r="AT15" s="413" t="s">
        <v>917</v>
      </c>
      <c r="AU15" s="414"/>
      <c r="AV15" s="413" t="s">
        <v>918</v>
      </c>
      <c r="AW15" s="414"/>
      <c r="AX15" s="415" t="s">
        <v>908</v>
      </c>
      <c r="AY15" s="416"/>
      <c r="AZ15" s="415" t="s">
        <v>909</v>
      </c>
      <c r="BA15" s="416"/>
      <c r="BB15" s="415" t="s">
        <v>910</v>
      </c>
      <c r="BC15" s="416"/>
    </row>
    <row r="16" spans="1:55" x14ac:dyDescent="0.35">
      <c r="A16" s="424"/>
      <c r="B16" s="417" t="s">
        <v>919</v>
      </c>
      <c r="C16" s="417" t="s">
        <v>920</v>
      </c>
      <c r="D16" s="417" t="s">
        <v>919</v>
      </c>
      <c r="E16" s="417" t="s">
        <v>920</v>
      </c>
      <c r="F16" s="417" t="s">
        <v>919</v>
      </c>
      <c r="G16" s="417" t="s">
        <v>920</v>
      </c>
      <c r="H16" s="417" t="s">
        <v>919</v>
      </c>
      <c r="I16" s="417" t="s">
        <v>920</v>
      </c>
      <c r="J16" s="417" t="s">
        <v>919</v>
      </c>
      <c r="K16" s="417" t="s">
        <v>920</v>
      </c>
      <c r="L16" s="417" t="s">
        <v>919</v>
      </c>
      <c r="M16" s="417" t="s">
        <v>920</v>
      </c>
      <c r="N16" s="417" t="s">
        <v>919</v>
      </c>
      <c r="O16" s="417" t="s">
        <v>920</v>
      </c>
      <c r="P16" s="417" t="s">
        <v>919</v>
      </c>
      <c r="Q16" s="417" t="s">
        <v>920</v>
      </c>
      <c r="R16" s="417" t="s">
        <v>919</v>
      </c>
      <c r="S16" s="417" t="s">
        <v>920</v>
      </c>
      <c r="T16" s="417" t="s">
        <v>919</v>
      </c>
      <c r="U16" s="417" t="s">
        <v>920</v>
      </c>
      <c r="V16" s="417" t="s">
        <v>919</v>
      </c>
      <c r="W16" s="417" t="s">
        <v>920</v>
      </c>
      <c r="X16" s="417" t="s">
        <v>919</v>
      </c>
      <c r="Y16" s="417" t="s">
        <v>920</v>
      </c>
      <c r="Z16" s="418" t="s">
        <v>919</v>
      </c>
      <c r="AA16" s="418" t="s">
        <v>920</v>
      </c>
      <c r="AB16" s="418" t="s">
        <v>919</v>
      </c>
      <c r="AC16" s="418" t="s">
        <v>920</v>
      </c>
      <c r="AD16" s="418" t="s">
        <v>919</v>
      </c>
      <c r="AE16" s="418" t="s">
        <v>920</v>
      </c>
      <c r="AF16" s="418" t="s">
        <v>919</v>
      </c>
      <c r="AG16" s="418" t="s">
        <v>920</v>
      </c>
      <c r="AH16" s="418" t="s">
        <v>919</v>
      </c>
      <c r="AI16" s="418" t="s">
        <v>920</v>
      </c>
      <c r="AJ16" s="418" t="s">
        <v>919</v>
      </c>
      <c r="AK16" s="418" t="s">
        <v>920</v>
      </c>
      <c r="AL16" s="418" t="s">
        <v>919</v>
      </c>
      <c r="AM16" s="418" t="s">
        <v>920</v>
      </c>
      <c r="AN16" s="418" t="s">
        <v>919</v>
      </c>
      <c r="AO16" s="418" t="s">
        <v>920</v>
      </c>
      <c r="AP16" s="418" t="s">
        <v>919</v>
      </c>
      <c r="AQ16" s="418" t="s">
        <v>920</v>
      </c>
      <c r="AR16" s="418" t="s">
        <v>919</v>
      </c>
      <c r="AS16" s="418" t="s">
        <v>920</v>
      </c>
      <c r="AT16" s="418" t="s">
        <v>919</v>
      </c>
      <c r="AU16" s="418" t="s">
        <v>920</v>
      </c>
      <c r="AV16" s="418" t="s">
        <v>919</v>
      </c>
      <c r="AW16" s="418" t="s">
        <v>920</v>
      </c>
      <c r="AX16" s="419" t="s">
        <v>919</v>
      </c>
      <c r="AY16" s="419" t="s">
        <v>920</v>
      </c>
      <c r="AZ16" s="419" t="s">
        <v>919</v>
      </c>
      <c r="BA16" s="419" t="s">
        <v>920</v>
      </c>
      <c r="BB16" s="419" t="s">
        <v>919</v>
      </c>
      <c r="BC16" s="419" t="s">
        <v>920</v>
      </c>
    </row>
    <row r="17" spans="1:55" x14ac:dyDescent="0.35">
      <c r="A17" s="425" t="s">
        <v>921</v>
      </c>
      <c r="B17" s="426"/>
      <c r="C17" s="426"/>
      <c r="D17" s="426"/>
      <c r="E17" s="426"/>
      <c r="F17" s="426"/>
      <c r="G17" s="426"/>
      <c r="H17" s="426"/>
      <c r="I17" s="426"/>
      <c r="J17" s="426"/>
      <c r="K17" s="426"/>
      <c r="L17" s="426"/>
      <c r="M17" s="426"/>
      <c r="N17" s="426"/>
      <c r="O17" s="426"/>
      <c r="P17" s="426"/>
      <c r="Q17" s="426"/>
      <c r="R17" s="426"/>
      <c r="S17" s="426"/>
      <c r="T17" s="426"/>
      <c r="U17" s="426"/>
      <c r="V17" s="426"/>
      <c r="W17" s="426"/>
      <c r="X17" s="426"/>
      <c r="Y17" s="426"/>
      <c r="Z17" s="426"/>
      <c r="AA17" s="426"/>
      <c r="AB17" s="426"/>
      <c r="AC17" s="426"/>
      <c r="AD17" s="426"/>
      <c r="AE17" s="426"/>
      <c r="AF17" s="426"/>
      <c r="AG17" s="426"/>
      <c r="AH17" s="426"/>
      <c r="AI17" s="426"/>
      <c r="AJ17" s="426"/>
      <c r="AK17" s="426"/>
      <c r="AL17" s="426"/>
      <c r="AM17" s="426"/>
      <c r="AN17" s="426"/>
      <c r="AO17" s="426"/>
      <c r="AP17" s="426"/>
      <c r="AQ17" s="426"/>
      <c r="AR17" s="426"/>
      <c r="AS17" s="426"/>
      <c r="AT17" s="426"/>
      <c r="AU17" s="426"/>
      <c r="AV17" s="426"/>
      <c r="AW17" s="426"/>
      <c r="AX17" s="426"/>
      <c r="AY17" s="426"/>
      <c r="AZ17" s="426"/>
      <c r="BA17" s="426"/>
      <c r="BB17" s="426"/>
      <c r="BC17" s="426"/>
    </row>
    <row r="18" spans="1:55" x14ac:dyDescent="0.35">
      <c r="A18" s="427" t="s">
        <v>924</v>
      </c>
      <c r="B18" s="427">
        <v>18356</v>
      </c>
      <c r="C18" s="427">
        <v>22026</v>
      </c>
      <c r="D18" s="427">
        <v>23176</v>
      </c>
      <c r="E18" s="427">
        <v>23562</v>
      </c>
      <c r="F18" s="427">
        <v>23326</v>
      </c>
      <c r="G18" s="427">
        <v>21987</v>
      </c>
      <c r="H18" s="427">
        <v>20755</v>
      </c>
      <c r="I18" s="427">
        <v>18911</v>
      </c>
      <c r="J18" s="427">
        <v>20705</v>
      </c>
      <c r="K18" s="427">
        <v>26752</v>
      </c>
      <c r="L18" s="427">
        <v>26400</v>
      </c>
      <c r="M18" s="427">
        <v>26307</v>
      </c>
      <c r="N18" s="427">
        <v>25999</v>
      </c>
      <c r="O18" s="427">
        <v>26225</v>
      </c>
      <c r="P18" s="427">
        <v>27603</v>
      </c>
      <c r="Q18" s="427">
        <v>29998</v>
      </c>
      <c r="R18" s="427">
        <v>31502</v>
      </c>
      <c r="S18" s="427">
        <v>32067</v>
      </c>
      <c r="T18" s="427">
        <v>34446</v>
      </c>
      <c r="U18" s="427">
        <v>36891</v>
      </c>
      <c r="V18" s="427">
        <v>37429</v>
      </c>
      <c r="W18" s="427">
        <v>35089</v>
      </c>
      <c r="X18" s="427">
        <v>34834</v>
      </c>
      <c r="Y18" s="427">
        <v>34821</v>
      </c>
      <c r="Z18" s="427">
        <v>31681</v>
      </c>
      <c r="AA18" s="427">
        <v>32131</v>
      </c>
      <c r="AB18" s="427">
        <v>32888</v>
      </c>
      <c r="AC18" s="427">
        <v>33774</v>
      </c>
      <c r="AD18" s="427">
        <v>32724</v>
      </c>
      <c r="AE18" s="427">
        <v>29535</v>
      </c>
      <c r="AF18" s="427">
        <v>28840</v>
      </c>
      <c r="AG18" s="427">
        <v>30296</v>
      </c>
      <c r="AH18" s="427">
        <v>31358</v>
      </c>
      <c r="AI18" s="427">
        <v>32608</v>
      </c>
      <c r="AJ18" s="427">
        <v>32753</v>
      </c>
      <c r="AK18" s="427">
        <v>31971</v>
      </c>
      <c r="AL18" s="427">
        <v>31833</v>
      </c>
      <c r="AM18" s="427">
        <v>31076</v>
      </c>
      <c r="AN18" s="427">
        <v>30828</v>
      </c>
      <c r="AO18" s="427">
        <v>31066</v>
      </c>
      <c r="AP18" s="427">
        <v>32121</v>
      </c>
      <c r="AQ18" s="427">
        <v>32277</v>
      </c>
      <c r="AR18" s="427">
        <v>32631</v>
      </c>
      <c r="AS18" s="427">
        <v>33357</v>
      </c>
      <c r="AT18" s="427">
        <v>33022</v>
      </c>
      <c r="AU18" s="427">
        <v>31715</v>
      </c>
      <c r="AV18" s="427">
        <v>31502</v>
      </c>
      <c r="AW18" s="427">
        <v>32906</v>
      </c>
      <c r="AX18" s="427">
        <v>32475</v>
      </c>
      <c r="AY18" s="427">
        <v>34275</v>
      </c>
      <c r="AZ18" s="427">
        <v>35035</v>
      </c>
      <c r="BA18" s="427">
        <v>37663</v>
      </c>
      <c r="BB18" s="427">
        <v>39343</v>
      </c>
      <c r="BC18" s="427">
        <v>0</v>
      </c>
    </row>
    <row r="19" spans="1:55" x14ac:dyDescent="0.35">
      <c r="A19" s="427" t="s">
        <v>925</v>
      </c>
      <c r="B19" s="427">
        <v>801</v>
      </c>
      <c r="C19" s="427">
        <v>769</v>
      </c>
      <c r="D19" s="427">
        <v>773</v>
      </c>
      <c r="E19" s="427">
        <v>766</v>
      </c>
      <c r="F19" s="427">
        <v>782</v>
      </c>
      <c r="G19" s="427">
        <v>794</v>
      </c>
      <c r="H19" s="427">
        <v>791</v>
      </c>
      <c r="I19" s="427">
        <v>820</v>
      </c>
      <c r="J19" s="427">
        <v>822</v>
      </c>
      <c r="K19" s="427">
        <v>779</v>
      </c>
      <c r="L19" s="427">
        <v>753</v>
      </c>
      <c r="M19" s="427">
        <v>757</v>
      </c>
      <c r="N19" s="427">
        <v>795</v>
      </c>
      <c r="O19" s="427">
        <v>803</v>
      </c>
      <c r="P19" s="427">
        <v>804</v>
      </c>
      <c r="Q19" s="427">
        <v>839</v>
      </c>
      <c r="R19" s="427">
        <v>887</v>
      </c>
      <c r="S19" s="427">
        <v>917</v>
      </c>
      <c r="T19" s="427">
        <v>931</v>
      </c>
      <c r="U19" s="427">
        <v>958</v>
      </c>
      <c r="V19" s="427">
        <v>1018</v>
      </c>
      <c r="W19" s="427">
        <v>1053</v>
      </c>
      <c r="X19" s="427">
        <v>1098</v>
      </c>
      <c r="Y19" s="427">
        <v>1161</v>
      </c>
      <c r="Z19" s="427">
        <v>1345</v>
      </c>
      <c r="AA19" s="427">
        <v>1354</v>
      </c>
      <c r="AB19" s="427">
        <v>1384</v>
      </c>
      <c r="AC19" s="427">
        <v>1396</v>
      </c>
      <c r="AD19" s="427">
        <v>1540</v>
      </c>
      <c r="AE19" s="427">
        <v>1611</v>
      </c>
      <c r="AF19" s="427">
        <v>1718</v>
      </c>
      <c r="AG19" s="427">
        <v>1763</v>
      </c>
      <c r="AH19" s="427">
        <v>1750</v>
      </c>
      <c r="AI19" s="427">
        <v>1639</v>
      </c>
      <c r="AJ19" s="427">
        <v>1683</v>
      </c>
      <c r="AK19" s="427">
        <v>1712</v>
      </c>
      <c r="AL19" s="427">
        <v>1787</v>
      </c>
      <c r="AM19" s="427">
        <v>1879</v>
      </c>
      <c r="AN19" s="427">
        <v>1912</v>
      </c>
      <c r="AO19" s="427">
        <v>1827</v>
      </c>
      <c r="AP19" s="427">
        <v>1859</v>
      </c>
      <c r="AQ19" s="427">
        <v>1886</v>
      </c>
      <c r="AR19" s="427">
        <v>1912</v>
      </c>
      <c r="AS19" s="427">
        <v>1990</v>
      </c>
      <c r="AT19" s="427">
        <v>2017</v>
      </c>
      <c r="AU19" s="427">
        <v>2043</v>
      </c>
      <c r="AV19" s="427">
        <v>2099</v>
      </c>
      <c r="AW19" s="427">
        <v>2220</v>
      </c>
      <c r="AX19" s="427">
        <v>2318</v>
      </c>
      <c r="AY19" s="427">
        <v>2396</v>
      </c>
      <c r="AZ19" s="427">
        <v>2412</v>
      </c>
      <c r="BA19" s="427">
        <v>2536</v>
      </c>
      <c r="BB19" s="427">
        <v>2760</v>
      </c>
      <c r="BC19" s="427">
        <v>0</v>
      </c>
    </row>
    <row r="20" spans="1:55" x14ac:dyDescent="0.35">
      <c r="A20" s="427" t="s">
        <v>926</v>
      </c>
      <c r="B20" s="427">
        <v>227</v>
      </c>
      <c r="C20" s="427">
        <v>219</v>
      </c>
      <c r="D20" s="427">
        <v>217</v>
      </c>
      <c r="E20" s="427">
        <v>207</v>
      </c>
      <c r="F20" s="427">
        <v>198</v>
      </c>
      <c r="G20" s="427">
        <v>189</v>
      </c>
      <c r="H20" s="427">
        <v>200</v>
      </c>
      <c r="I20" s="427">
        <v>204</v>
      </c>
      <c r="J20" s="427">
        <v>213</v>
      </c>
      <c r="K20" s="427">
        <v>202</v>
      </c>
      <c r="L20" s="427">
        <v>202</v>
      </c>
      <c r="M20" s="427">
        <v>209</v>
      </c>
      <c r="N20" s="427">
        <v>207</v>
      </c>
      <c r="O20" s="427">
        <v>200</v>
      </c>
      <c r="P20" s="427">
        <v>191</v>
      </c>
      <c r="Q20" s="427">
        <v>185</v>
      </c>
      <c r="R20" s="427">
        <v>201</v>
      </c>
      <c r="S20" s="427">
        <v>201</v>
      </c>
      <c r="T20" s="427">
        <v>217</v>
      </c>
      <c r="U20" s="427">
        <v>230</v>
      </c>
      <c r="V20" s="427">
        <v>244</v>
      </c>
      <c r="W20" s="427">
        <v>238</v>
      </c>
      <c r="X20" s="427">
        <v>229</v>
      </c>
      <c r="Y20" s="427">
        <v>226</v>
      </c>
      <c r="Z20" s="427">
        <v>256</v>
      </c>
      <c r="AA20" s="427">
        <v>262</v>
      </c>
      <c r="AB20" s="427">
        <v>272</v>
      </c>
      <c r="AC20" s="427">
        <v>278</v>
      </c>
      <c r="AD20" s="427">
        <v>287</v>
      </c>
      <c r="AE20" s="427">
        <v>318</v>
      </c>
      <c r="AF20" s="427">
        <v>327</v>
      </c>
      <c r="AG20" s="427">
        <v>322</v>
      </c>
      <c r="AH20" s="427">
        <v>339</v>
      </c>
      <c r="AI20" s="427">
        <v>354</v>
      </c>
      <c r="AJ20" s="427">
        <v>374</v>
      </c>
      <c r="AK20" s="427">
        <v>377</v>
      </c>
      <c r="AL20" s="427">
        <v>409</v>
      </c>
      <c r="AM20" s="427">
        <v>400</v>
      </c>
      <c r="AN20" s="427">
        <v>411</v>
      </c>
      <c r="AO20" s="427">
        <v>404</v>
      </c>
      <c r="AP20" s="427">
        <v>419</v>
      </c>
      <c r="AQ20" s="427">
        <v>433</v>
      </c>
      <c r="AR20" s="427">
        <v>443</v>
      </c>
      <c r="AS20" s="427">
        <v>460</v>
      </c>
      <c r="AT20" s="427">
        <v>487</v>
      </c>
      <c r="AU20" s="427">
        <v>477</v>
      </c>
      <c r="AV20" s="427">
        <v>523</v>
      </c>
      <c r="AW20" s="427">
        <v>554</v>
      </c>
      <c r="AX20" s="427">
        <v>601</v>
      </c>
      <c r="AY20" s="427">
        <v>623</v>
      </c>
      <c r="AZ20" s="427">
        <v>596</v>
      </c>
      <c r="BA20" s="427">
        <v>590</v>
      </c>
      <c r="BB20" s="427">
        <v>583</v>
      </c>
      <c r="BC20" s="427">
        <v>0</v>
      </c>
    </row>
    <row r="21" spans="1:55" ht="16" thickBot="1" x14ac:dyDescent="0.4">
      <c r="A21" s="428" t="s">
        <v>927</v>
      </c>
      <c r="B21" s="428">
        <v>73</v>
      </c>
      <c r="C21" s="428">
        <v>75</v>
      </c>
      <c r="D21" s="428">
        <v>69</v>
      </c>
      <c r="E21" s="428">
        <v>67</v>
      </c>
      <c r="F21" s="428">
        <v>62</v>
      </c>
      <c r="G21" s="428">
        <v>60</v>
      </c>
      <c r="H21" s="428">
        <v>57</v>
      </c>
      <c r="I21" s="428">
        <v>56</v>
      </c>
      <c r="J21" s="428">
        <v>57</v>
      </c>
      <c r="K21" s="428">
        <v>54</v>
      </c>
      <c r="L21" s="428">
        <v>56</v>
      </c>
      <c r="M21" s="428">
        <v>51</v>
      </c>
      <c r="N21" s="428">
        <v>54</v>
      </c>
      <c r="O21" s="428">
        <v>55</v>
      </c>
      <c r="P21" s="428">
        <v>55</v>
      </c>
      <c r="Q21" s="428">
        <v>51</v>
      </c>
      <c r="R21" s="428">
        <v>52</v>
      </c>
      <c r="S21" s="428">
        <v>53</v>
      </c>
      <c r="T21" s="428">
        <v>63</v>
      </c>
      <c r="U21" s="428">
        <v>59</v>
      </c>
      <c r="V21" s="428">
        <v>55</v>
      </c>
      <c r="W21" s="428">
        <v>55</v>
      </c>
      <c r="X21" s="428">
        <v>53</v>
      </c>
      <c r="Y21" s="428">
        <v>53</v>
      </c>
      <c r="Z21" s="428">
        <v>61</v>
      </c>
      <c r="AA21" s="428">
        <v>57</v>
      </c>
      <c r="AB21" s="428">
        <v>56</v>
      </c>
      <c r="AC21" s="428">
        <v>56</v>
      </c>
      <c r="AD21" s="428">
        <v>56</v>
      </c>
      <c r="AE21" s="428">
        <v>55</v>
      </c>
      <c r="AF21" s="428">
        <v>56</v>
      </c>
      <c r="AG21" s="428">
        <v>55</v>
      </c>
      <c r="AH21" s="428">
        <v>58</v>
      </c>
      <c r="AI21" s="428">
        <v>57</v>
      </c>
      <c r="AJ21" s="428">
        <v>58</v>
      </c>
      <c r="AK21" s="428">
        <v>57</v>
      </c>
      <c r="AL21" s="428">
        <v>56</v>
      </c>
      <c r="AM21" s="428">
        <v>57</v>
      </c>
      <c r="AN21" s="428">
        <v>56</v>
      </c>
      <c r="AO21" s="428">
        <v>60</v>
      </c>
      <c r="AP21" s="428">
        <v>62</v>
      </c>
      <c r="AQ21" s="428">
        <v>59</v>
      </c>
      <c r="AR21" s="428">
        <v>66</v>
      </c>
      <c r="AS21" s="428">
        <v>67</v>
      </c>
      <c r="AT21" s="428">
        <v>72</v>
      </c>
      <c r="AU21" s="428">
        <v>72</v>
      </c>
      <c r="AV21" s="428">
        <v>72</v>
      </c>
      <c r="AW21" s="428">
        <v>71</v>
      </c>
      <c r="AX21" s="428">
        <v>70</v>
      </c>
      <c r="AY21" s="428">
        <v>64</v>
      </c>
      <c r="AZ21" s="428">
        <v>68</v>
      </c>
      <c r="BA21" s="428">
        <v>68</v>
      </c>
      <c r="BB21" s="428">
        <v>66</v>
      </c>
      <c r="BC21" s="428">
        <v>0</v>
      </c>
    </row>
    <row r="22" spans="1:55" x14ac:dyDescent="0.35">
      <c r="A22" s="429" t="s">
        <v>773</v>
      </c>
      <c r="B22" s="429">
        <v>19457</v>
      </c>
      <c r="C22" s="429">
        <v>23089</v>
      </c>
      <c r="D22" s="429">
        <v>24235</v>
      </c>
      <c r="E22" s="429">
        <v>24602</v>
      </c>
      <c r="F22" s="429">
        <v>24368</v>
      </c>
      <c r="G22" s="429">
        <v>23030</v>
      </c>
      <c r="H22" s="429">
        <v>21803</v>
      </c>
      <c r="I22" s="429">
        <v>19991</v>
      </c>
      <c r="J22" s="429">
        <v>21797</v>
      </c>
      <c r="K22" s="429">
        <v>27787</v>
      </c>
      <c r="L22" s="429">
        <v>27411</v>
      </c>
      <c r="M22" s="429">
        <v>27324</v>
      </c>
      <c r="N22" s="429">
        <v>27055</v>
      </c>
      <c r="O22" s="429">
        <v>27283</v>
      </c>
      <c r="P22" s="429">
        <v>28653</v>
      </c>
      <c r="Q22" s="429">
        <v>31073</v>
      </c>
      <c r="R22" s="429">
        <v>32642</v>
      </c>
      <c r="S22" s="429">
        <v>33238</v>
      </c>
      <c r="T22" s="429">
        <v>35657</v>
      </c>
      <c r="U22" s="429">
        <v>38138</v>
      </c>
      <c r="V22" s="429">
        <v>38746</v>
      </c>
      <c r="W22" s="429">
        <v>36435</v>
      </c>
      <c r="X22" s="429">
        <v>36214</v>
      </c>
      <c r="Y22" s="429">
        <v>36261</v>
      </c>
      <c r="Z22" s="429">
        <v>33343</v>
      </c>
      <c r="AA22" s="429">
        <v>33804</v>
      </c>
      <c r="AB22" s="429">
        <v>34600</v>
      </c>
      <c r="AC22" s="429">
        <v>35504</v>
      </c>
      <c r="AD22" s="429">
        <v>34607</v>
      </c>
      <c r="AE22" s="429">
        <v>31519</v>
      </c>
      <c r="AF22" s="429">
        <v>30941</v>
      </c>
      <c r="AG22" s="429">
        <v>32436</v>
      </c>
      <c r="AH22" s="429">
        <v>33505</v>
      </c>
      <c r="AI22" s="429">
        <v>34658</v>
      </c>
      <c r="AJ22" s="429">
        <v>34868</v>
      </c>
      <c r="AK22" s="429">
        <v>34117</v>
      </c>
      <c r="AL22" s="429">
        <v>34085</v>
      </c>
      <c r="AM22" s="429">
        <v>33412</v>
      </c>
      <c r="AN22" s="429">
        <v>33207</v>
      </c>
      <c r="AO22" s="429">
        <v>33357</v>
      </c>
      <c r="AP22" s="429">
        <v>34461</v>
      </c>
      <c r="AQ22" s="429">
        <v>34655</v>
      </c>
      <c r="AR22" s="429">
        <v>35052</v>
      </c>
      <c r="AS22" s="429">
        <v>35874</v>
      </c>
      <c r="AT22" s="429">
        <v>35598</v>
      </c>
      <c r="AU22" s="429">
        <v>34307</v>
      </c>
      <c r="AV22" s="429">
        <v>34196</v>
      </c>
      <c r="AW22" s="429">
        <v>35751</v>
      </c>
      <c r="AX22" s="429">
        <v>35464</v>
      </c>
      <c r="AY22" s="429">
        <v>37358</v>
      </c>
      <c r="AZ22" s="429">
        <v>38111</v>
      </c>
      <c r="BA22" s="429">
        <v>40857</v>
      </c>
      <c r="BB22" s="429">
        <v>42752</v>
      </c>
      <c r="BC22" s="429">
        <v>0</v>
      </c>
    </row>
    <row r="23" spans="1:55" x14ac:dyDescent="0.35">
      <c r="A23" s="425" t="s">
        <v>922</v>
      </c>
      <c r="B23" s="426"/>
      <c r="C23" s="426"/>
      <c r="D23" s="426"/>
      <c r="E23" s="426"/>
      <c r="F23" s="426"/>
      <c r="G23" s="426"/>
      <c r="H23" s="426"/>
      <c r="I23" s="426"/>
      <c r="J23" s="426"/>
      <c r="K23" s="426"/>
      <c r="L23" s="426"/>
      <c r="M23" s="426"/>
      <c r="N23" s="426"/>
      <c r="O23" s="426"/>
      <c r="P23" s="426"/>
      <c r="Q23" s="426"/>
      <c r="R23" s="426"/>
      <c r="S23" s="426"/>
      <c r="T23" s="426"/>
      <c r="U23" s="426"/>
      <c r="V23" s="426"/>
      <c r="W23" s="426"/>
      <c r="X23" s="426"/>
      <c r="Y23" s="426"/>
      <c r="Z23" s="426"/>
      <c r="AA23" s="426"/>
      <c r="AB23" s="426"/>
      <c r="AC23" s="426"/>
      <c r="AD23" s="426"/>
      <c r="AE23" s="426"/>
      <c r="AF23" s="426"/>
      <c r="AG23" s="426"/>
      <c r="AH23" s="426"/>
      <c r="AI23" s="426"/>
      <c r="AJ23" s="426"/>
      <c r="AK23" s="426"/>
      <c r="AL23" s="426"/>
      <c r="AM23" s="426"/>
      <c r="AN23" s="426"/>
      <c r="AO23" s="426"/>
      <c r="AP23" s="426"/>
      <c r="AQ23" s="426"/>
      <c r="AR23" s="426"/>
      <c r="AS23" s="426"/>
      <c r="AT23" s="426"/>
      <c r="AU23" s="426"/>
      <c r="AV23" s="426"/>
      <c r="AW23" s="426"/>
      <c r="AX23" s="426"/>
      <c r="AY23" s="426"/>
      <c r="AZ23" s="426"/>
      <c r="BA23" s="426"/>
      <c r="BB23" s="426"/>
      <c r="BC23" s="426"/>
    </row>
    <row r="24" spans="1:55" x14ac:dyDescent="0.35">
      <c r="A24" s="427" t="s">
        <v>924</v>
      </c>
      <c r="B24" s="427">
        <v>2089</v>
      </c>
      <c r="C24" s="427">
        <v>2861</v>
      </c>
      <c r="D24" s="427">
        <v>3122</v>
      </c>
      <c r="E24" s="427">
        <v>3678</v>
      </c>
      <c r="F24" s="427">
        <v>4536</v>
      </c>
      <c r="G24" s="427">
        <v>4211</v>
      </c>
      <c r="H24" s="427">
        <v>3888</v>
      </c>
      <c r="I24" s="427">
        <v>3252</v>
      </c>
      <c r="J24" s="427">
        <v>2737</v>
      </c>
      <c r="K24" s="427">
        <v>3312</v>
      </c>
      <c r="L24" s="427">
        <v>3855</v>
      </c>
      <c r="M24" s="427">
        <v>3889</v>
      </c>
      <c r="N24" s="427">
        <v>4048</v>
      </c>
      <c r="O24" s="427">
        <v>3905</v>
      </c>
      <c r="P24" s="427">
        <v>3590</v>
      </c>
      <c r="Q24" s="427">
        <v>3576</v>
      </c>
      <c r="R24" s="427">
        <v>3476</v>
      </c>
      <c r="S24" s="427">
        <v>3669</v>
      </c>
      <c r="T24" s="427">
        <v>3272</v>
      </c>
      <c r="U24" s="427">
        <v>2536</v>
      </c>
      <c r="V24" s="427">
        <v>2338</v>
      </c>
      <c r="W24" s="427">
        <v>1844</v>
      </c>
      <c r="X24" s="427">
        <v>1360</v>
      </c>
      <c r="Y24" s="427">
        <v>1060</v>
      </c>
      <c r="Z24" s="427">
        <v>5065</v>
      </c>
      <c r="AA24" s="427">
        <v>5236</v>
      </c>
      <c r="AB24" s="427">
        <v>5427</v>
      </c>
      <c r="AC24" s="427">
        <v>5166</v>
      </c>
      <c r="AD24" s="427">
        <v>4991</v>
      </c>
      <c r="AE24" s="427">
        <v>4728</v>
      </c>
      <c r="AF24" s="427">
        <v>4397</v>
      </c>
      <c r="AG24" s="427">
        <v>4289</v>
      </c>
      <c r="AH24" s="427">
        <v>4095</v>
      </c>
      <c r="AI24" s="427">
        <v>3882</v>
      </c>
      <c r="AJ24" s="427">
        <v>3648</v>
      </c>
      <c r="AK24" s="427">
        <v>3595</v>
      </c>
      <c r="AL24" s="427">
        <v>3741</v>
      </c>
      <c r="AM24" s="427">
        <v>3782</v>
      </c>
      <c r="AN24" s="427">
        <v>3849</v>
      </c>
      <c r="AO24" s="427">
        <v>3712</v>
      </c>
      <c r="AP24" s="427">
        <v>3730</v>
      </c>
      <c r="AQ24" s="427">
        <v>3995</v>
      </c>
      <c r="AR24" s="427">
        <v>4078</v>
      </c>
      <c r="AS24" s="427">
        <v>4445</v>
      </c>
      <c r="AT24" s="427">
        <v>4237</v>
      </c>
      <c r="AU24" s="427">
        <v>4426</v>
      </c>
      <c r="AV24" s="427">
        <v>4530</v>
      </c>
      <c r="AW24" s="427">
        <v>4564</v>
      </c>
      <c r="AX24" s="427">
        <v>4514</v>
      </c>
      <c r="AY24" s="427">
        <v>4971</v>
      </c>
      <c r="AZ24" s="427">
        <v>5228</v>
      </c>
      <c r="BA24" s="427">
        <v>5170</v>
      </c>
      <c r="BB24" s="427">
        <v>5074</v>
      </c>
      <c r="BC24" s="427">
        <v>0</v>
      </c>
    </row>
    <row r="25" spans="1:55" x14ac:dyDescent="0.35">
      <c r="A25" s="427" t="s">
        <v>925</v>
      </c>
      <c r="B25" s="427">
        <v>153</v>
      </c>
      <c r="C25" s="427">
        <v>157</v>
      </c>
      <c r="D25" s="427">
        <v>175</v>
      </c>
      <c r="E25" s="427">
        <v>183</v>
      </c>
      <c r="F25" s="427">
        <v>180</v>
      </c>
      <c r="G25" s="427">
        <v>172</v>
      </c>
      <c r="H25" s="427">
        <v>166</v>
      </c>
      <c r="I25" s="427">
        <v>164</v>
      </c>
      <c r="J25" s="427">
        <v>118</v>
      </c>
      <c r="K25" s="427">
        <v>115</v>
      </c>
      <c r="L25" s="427">
        <v>117</v>
      </c>
      <c r="M25" s="427">
        <v>136</v>
      </c>
      <c r="N25" s="427">
        <v>165</v>
      </c>
      <c r="O25" s="427">
        <v>170</v>
      </c>
      <c r="P25" s="427">
        <v>162</v>
      </c>
      <c r="Q25" s="427">
        <v>166</v>
      </c>
      <c r="R25" s="427">
        <v>189</v>
      </c>
      <c r="S25" s="427">
        <v>177</v>
      </c>
      <c r="T25" s="427">
        <v>193</v>
      </c>
      <c r="U25" s="427">
        <v>206</v>
      </c>
      <c r="V25" s="427">
        <v>208</v>
      </c>
      <c r="W25" s="427">
        <v>209</v>
      </c>
      <c r="X25" s="427">
        <v>217</v>
      </c>
      <c r="Y25" s="427">
        <v>249</v>
      </c>
      <c r="Z25" s="427">
        <v>268</v>
      </c>
      <c r="AA25" s="427">
        <v>284</v>
      </c>
      <c r="AB25" s="427">
        <v>314</v>
      </c>
      <c r="AC25" s="427">
        <v>330</v>
      </c>
      <c r="AD25" s="427">
        <v>366</v>
      </c>
      <c r="AE25" s="427">
        <v>416</v>
      </c>
      <c r="AF25" s="427">
        <v>491</v>
      </c>
      <c r="AG25" s="427">
        <v>474</v>
      </c>
      <c r="AH25" s="427">
        <v>508</v>
      </c>
      <c r="AI25" s="427">
        <v>503</v>
      </c>
      <c r="AJ25" s="427">
        <v>542</v>
      </c>
      <c r="AK25" s="427">
        <v>513</v>
      </c>
      <c r="AL25" s="427">
        <v>487</v>
      </c>
      <c r="AM25" s="427">
        <v>443</v>
      </c>
      <c r="AN25" s="427">
        <v>397</v>
      </c>
      <c r="AO25" s="427">
        <v>370</v>
      </c>
      <c r="AP25" s="427">
        <v>340</v>
      </c>
      <c r="AQ25" s="427">
        <v>328</v>
      </c>
      <c r="AR25" s="427">
        <v>336</v>
      </c>
      <c r="AS25" s="427">
        <v>376</v>
      </c>
      <c r="AT25" s="427">
        <v>383</v>
      </c>
      <c r="AU25" s="427">
        <v>390</v>
      </c>
      <c r="AV25" s="427">
        <v>383</v>
      </c>
      <c r="AW25" s="427">
        <v>395</v>
      </c>
      <c r="AX25" s="427">
        <v>418</v>
      </c>
      <c r="AY25" s="427">
        <v>452</v>
      </c>
      <c r="AZ25" s="427">
        <v>459</v>
      </c>
      <c r="BA25" s="427">
        <v>513</v>
      </c>
      <c r="BB25" s="427">
        <v>615</v>
      </c>
      <c r="BC25" s="427">
        <v>0</v>
      </c>
    </row>
    <row r="26" spans="1:55" x14ac:dyDescent="0.35">
      <c r="A26" s="427" t="s">
        <v>926</v>
      </c>
      <c r="B26" s="427">
        <v>30</v>
      </c>
      <c r="C26" s="427">
        <v>31</v>
      </c>
      <c r="D26" s="427">
        <v>33</v>
      </c>
      <c r="E26" s="427">
        <v>32</v>
      </c>
      <c r="F26" s="427">
        <v>29</v>
      </c>
      <c r="G26" s="427">
        <v>32</v>
      </c>
      <c r="H26" s="427">
        <v>38</v>
      </c>
      <c r="I26" s="427">
        <v>39</v>
      </c>
      <c r="J26" s="427">
        <v>35</v>
      </c>
      <c r="K26" s="427">
        <v>32</v>
      </c>
      <c r="L26" s="427">
        <v>34</v>
      </c>
      <c r="M26" s="427">
        <v>37</v>
      </c>
      <c r="N26" s="427">
        <v>35</v>
      </c>
      <c r="O26" s="427">
        <v>32</v>
      </c>
      <c r="P26" s="427">
        <v>32</v>
      </c>
      <c r="Q26" s="427">
        <v>35</v>
      </c>
      <c r="R26" s="427">
        <v>34</v>
      </c>
      <c r="S26" s="427">
        <v>37</v>
      </c>
      <c r="T26" s="427">
        <v>39</v>
      </c>
      <c r="U26" s="427">
        <v>35</v>
      </c>
      <c r="V26" s="427">
        <v>34</v>
      </c>
      <c r="W26" s="427">
        <v>36</v>
      </c>
      <c r="X26" s="427">
        <v>35</v>
      </c>
      <c r="Y26" s="427">
        <v>38</v>
      </c>
      <c r="Z26" s="427">
        <v>26</v>
      </c>
      <c r="AA26" s="427">
        <v>31</v>
      </c>
      <c r="AB26" s="427">
        <v>33</v>
      </c>
      <c r="AC26" s="427">
        <v>43</v>
      </c>
      <c r="AD26" s="427">
        <v>40</v>
      </c>
      <c r="AE26" s="427">
        <v>39</v>
      </c>
      <c r="AF26" s="427">
        <v>43</v>
      </c>
      <c r="AG26" s="427">
        <v>49</v>
      </c>
      <c r="AH26" s="427">
        <v>49</v>
      </c>
      <c r="AI26" s="427">
        <v>42</v>
      </c>
      <c r="AJ26" s="427">
        <v>44</v>
      </c>
      <c r="AK26" s="427">
        <v>47</v>
      </c>
      <c r="AL26" s="427">
        <v>54</v>
      </c>
      <c r="AM26" s="427">
        <v>62</v>
      </c>
      <c r="AN26" s="427">
        <v>66</v>
      </c>
      <c r="AO26" s="427">
        <v>65</v>
      </c>
      <c r="AP26" s="427">
        <v>66</v>
      </c>
      <c r="AQ26" s="427">
        <v>69</v>
      </c>
      <c r="AR26" s="427">
        <v>82</v>
      </c>
      <c r="AS26" s="427">
        <v>84</v>
      </c>
      <c r="AT26" s="427">
        <v>99</v>
      </c>
      <c r="AU26" s="427">
        <v>102</v>
      </c>
      <c r="AV26" s="427">
        <v>103</v>
      </c>
      <c r="AW26" s="427">
        <v>99</v>
      </c>
      <c r="AX26" s="427">
        <v>100</v>
      </c>
      <c r="AY26" s="427">
        <v>92</v>
      </c>
      <c r="AZ26" s="427">
        <v>93</v>
      </c>
      <c r="BA26" s="427">
        <v>91</v>
      </c>
      <c r="BB26" s="427">
        <v>88</v>
      </c>
      <c r="BC26" s="427">
        <v>0</v>
      </c>
    </row>
    <row r="27" spans="1:55" ht="16" thickBot="1" x14ac:dyDescent="0.4">
      <c r="A27" s="428" t="s">
        <v>927</v>
      </c>
      <c r="B27" s="428">
        <v>6</v>
      </c>
      <c r="C27" s="428">
        <v>6</v>
      </c>
      <c r="D27" s="428">
        <v>6</v>
      </c>
      <c r="E27" s="428">
        <v>6</v>
      </c>
      <c r="F27" s="428">
        <v>6</v>
      </c>
      <c r="G27" s="428">
        <v>6</v>
      </c>
      <c r="H27" s="428">
        <v>5</v>
      </c>
      <c r="I27" s="428">
        <v>5</v>
      </c>
      <c r="J27" s="428">
        <v>5</v>
      </c>
      <c r="K27" s="428">
        <v>5</v>
      </c>
      <c r="L27" s="428">
        <v>5</v>
      </c>
      <c r="M27" s="428">
        <v>5</v>
      </c>
      <c r="N27" s="428">
        <v>6</v>
      </c>
      <c r="O27" s="428">
        <v>7</v>
      </c>
      <c r="P27" s="428">
        <v>7</v>
      </c>
      <c r="Q27" s="428">
        <v>7</v>
      </c>
      <c r="R27" s="428">
        <v>6</v>
      </c>
      <c r="S27" s="428">
        <v>8</v>
      </c>
      <c r="T27" s="428">
        <v>2</v>
      </c>
      <c r="U27" s="428">
        <v>2</v>
      </c>
      <c r="V27" s="428">
        <v>1</v>
      </c>
      <c r="W27" s="428">
        <v>1</v>
      </c>
      <c r="X27" s="428">
        <v>1</v>
      </c>
      <c r="Y27" s="428">
        <v>2</v>
      </c>
      <c r="Z27" s="428">
        <v>0</v>
      </c>
      <c r="AA27" s="428">
        <v>0</v>
      </c>
      <c r="AB27" s="428">
        <v>0</v>
      </c>
      <c r="AC27" s="428">
        <v>0</v>
      </c>
      <c r="AD27" s="428">
        <v>0</v>
      </c>
      <c r="AE27" s="428">
        <v>0</v>
      </c>
      <c r="AF27" s="428">
        <v>0</v>
      </c>
      <c r="AG27" s="428">
        <v>0</v>
      </c>
      <c r="AH27" s="428">
        <v>0</v>
      </c>
      <c r="AI27" s="428">
        <v>0</v>
      </c>
      <c r="AJ27" s="428">
        <v>0</v>
      </c>
      <c r="AK27" s="428">
        <v>0</v>
      </c>
      <c r="AL27" s="428">
        <v>0</v>
      </c>
      <c r="AM27" s="428">
        <v>0</v>
      </c>
      <c r="AN27" s="428">
        <v>0</v>
      </c>
      <c r="AO27" s="428">
        <v>0</v>
      </c>
      <c r="AP27" s="428">
        <v>0</v>
      </c>
      <c r="AQ27" s="428">
        <v>0</v>
      </c>
      <c r="AR27" s="428">
        <v>0</v>
      </c>
      <c r="AS27" s="428">
        <v>0</v>
      </c>
      <c r="AT27" s="428">
        <v>2</v>
      </c>
      <c r="AU27" s="428">
        <v>3</v>
      </c>
      <c r="AV27" s="428">
        <v>3</v>
      </c>
      <c r="AW27" s="428">
        <v>4</v>
      </c>
      <c r="AX27" s="428">
        <v>6</v>
      </c>
      <c r="AY27" s="428">
        <v>6</v>
      </c>
      <c r="AZ27" s="428">
        <v>6</v>
      </c>
      <c r="BA27" s="428">
        <v>6</v>
      </c>
      <c r="BB27" s="428">
        <v>6</v>
      </c>
      <c r="BC27" s="428">
        <v>0</v>
      </c>
    </row>
    <row r="28" spans="1:55" x14ac:dyDescent="0.35">
      <c r="A28" s="429" t="s">
        <v>773</v>
      </c>
      <c r="B28" s="429">
        <v>2278</v>
      </c>
      <c r="C28" s="429">
        <v>3055</v>
      </c>
      <c r="D28" s="429">
        <v>3336</v>
      </c>
      <c r="E28" s="429">
        <v>3899</v>
      </c>
      <c r="F28" s="429">
        <v>4751</v>
      </c>
      <c r="G28" s="429">
        <v>4421</v>
      </c>
      <c r="H28" s="429">
        <v>4097</v>
      </c>
      <c r="I28" s="429">
        <v>3460</v>
      </c>
      <c r="J28" s="429">
        <v>2895</v>
      </c>
      <c r="K28" s="429">
        <v>3464</v>
      </c>
      <c r="L28" s="429">
        <v>4011</v>
      </c>
      <c r="M28" s="429">
        <v>4067</v>
      </c>
      <c r="N28" s="429">
        <v>4254</v>
      </c>
      <c r="O28" s="429">
        <v>4114</v>
      </c>
      <c r="P28" s="429">
        <v>3791</v>
      </c>
      <c r="Q28" s="429">
        <v>3784</v>
      </c>
      <c r="R28" s="429">
        <v>3705</v>
      </c>
      <c r="S28" s="429">
        <v>3891</v>
      </c>
      <c r="T28" s="429">
        <v>3506</v>
      </c>
      <c r="U28" s="429">
        <v>2779</v>
      </c>
      <c r="V28" s="429">
        <v>2581</v>
      </c>
      <c r="W28" s="429">
        <v>2090</v>
      </c>
      <c r="X28" s="429">
        <v>1613</v>
      </c>
      <c r="Y28" s="429">
        <v>1349</v>
      </c>
      <c r="Z28" s="429">
        <v>5359</v>
      </c>
      <c r="AA28" s="429">
        <v>5551</v>
      </c>
      <c r="AB28" s="429">
        <v>5774</v>
      </c>
      <c r="AC28" s="429">
        <v>5539</v>
      </c>
      <c r="AD28" s="429">
        <v>5397</v>
      </c>
      <c r="AE28" s="429">
        <v>5183</v>
      </c>
      <c r="AF28" s="429">
        <v>4931</v>
      </c>
      <c r="AG28" s="429">
        <v>4812</v>
      </c>
      <c r="AH28" s="429">
        <v>4652</v>
      </c>
      <c r="AI28" s="429">
        <v>4427</v>
      </c>
      <c r="AJ28" s="429">
        <v>4234</v>
      </c>
      <c r="AK28" s="429">
        <v>4155</v>
      </c>
      <c r="AL28" s="429">
        <v>4282</v>
      </c>
      <c r="AM28" s="429">
        <v>4287</v>
      </c>
      <c r="AN28" s="429">
        <v>4312</v>
      </c>
      <c r="AO28" s="429">
        <v>4147</v>
      </c>
      <c r="AP28" s="429">
        <v>4136</v>
      </c>
      <c r="AQ28" s="429">
        <v>4392</v>
      </c>
      <c r="AR28" s="429">
        <v>4496</v>
      </c>
      <c r="AS28" s="429">
        <v>4905</v>
      </c>
      <c r="AT28" s="429">
        <v>4721</v>
      </c>
      <c r="AU28" s="429">
        <v>4921</v>
      </c>
      <c r="AV28" s="429">
        <v>5019</v>
      </c>
      <c r="AW28" s="429">
        <v>5062</v>
      </c>
      <c r="AX28" s="429">
        <v>5038</v>
      </c>
      <c r="AY28" s="429">
        <v>5521</v>
      </c>
      <c r="AZ28" s="429">
        <v>5786</v>
      </c>
      <c r="BA28" s="429">
        <v>5780</v>
      </c>
      <c r="BB28" s="429">
        <v>5783</v>
      </c>
      <c r="BC28" s="429">
        <v>0</v>
      </c>
    </row>
    <row r="29" spans="1:55" x14ac:dyDescent="0.35">
      <c r="A29" s="425" t="s">
        <v>773</v>
      </c>
      <c r="B29" s="426"/>
      <c r="C29" s="426"/>
      <c r="D29" s="426"/>
      <c r="E29" s="426"/>
      <c r="F29" s="426"/>
      <c r="G29" s="426"/>
      <c r="H29" s="426"/>
      <c r="I29" s="426"/>
      <c r="J29" s="426"/>
      <c r="K29" s="426"/>
      <c r="L29" s="426"/>
      <c r="M29" s="426"/>
      <c r="N29" s="426"/>
      <c r="O29" s="426"/>
      <c r="P29" s="426"/>
      <c r="Q29" s="426"/>
      <c r="R29" s="426"/>
      <c r="S29" s="426"/>
      <c r="T29" s="426"/>
      <c r="U29" s="426"/>
      <c r="V29" s="426"/>
      <c r="W29" s="426"/>
      <c r="X29" s="426"/>
      <c r="Y29" s="426"/>
      <c r="Z29" s="426"/>
      <c r="AA29" s="426"/>
      <c r="AB29" s="426"/>
      <c r="AC29" s="426"/>
      <c r="AD29" s="426"/>
      <c r="AE29" s="426"/>
      <c r="AF29" s="426"/>
      <c r="AG29" s="426"/>
      <c r="AH29" s="426"/>
      <c r="AI29" s="426"/>
      <c r="AJ29" s="426"/>
      <c r="AK29" s="426"/>
      <c r="AL29" s="426"/>
      <c r="AM29" s="426"/>
      <c r="AN29" s="426"/>
      <c r="AO29" s="426"/>
      <c r="AP29" s="426"/>
      <c r="AQ29" s="426"/>
      <c r="AR29" s="426"/>
      <c r="AS29" s="426"/>
      <c r="AT29" s="426"/>
      <c r="AU29" s="426"/>
      <c r="AV29" s="426"/>
      <c r="AW29" s="426"/>
      <c r="AX29" s="426"/>
      <c r="AY29" s="426"/>
      <c r="AZ29" s="426"/>
      <c r="BA29" s="426"/>
      <c r="BB29" s="426"/>
      <c r="BC29" s="426"/>
    </row>
    <row r="30" spans="1:55" x14ac:dyDescent="0.35">
      <c r="A30" s="427" t="s">
        <v>924</v>
      </c>
      <c r="B30" s="427">
        <f t="shared" ref="B30:AK33" si="0">SUM(B18,B24)</f>
        <v>20445</v>
      </c>
      <c r="C30" s="427">
        <f t="shared" si="0"/>
        <v>24887</v>
      </c>
      <c r="D30" s="427">
        <f t="shared" si="0"/>
        <v>26298</v>
      </c>
      <c r="E30" s="427">
        <f t="shared" si="0"/>
        <v>27240</v>
      </c>
      <c r="F30" s="427">
        <f t="shared" si="0"/>
        <v>27862</v>
      </c>
      <c r="G30" s="427">
        <f t="shared" si="0"/>
        <v>26198</v>
      </c>
      <c r="H30" s="427">
        <f t="shared" si="0"/>
        <v>24643</v>
      </c>
      <c r="I30" s="427">
        <f t="shared" si="0"/>
        <v>22163</v>
      </c>
      <c r="J30" s="427">
        <f t="shared" si="0"/>
        <v>23442</v>
      </c>
      <c r="K30" s="427">
        <f t="shared" si="0"/>
        <v>30064</v>
      </c>
      <c r="L30" s="427">
        <f t="shared" si="0"/>
        <v>30255</v>
      </c>
      <c r="M30" s="427">
        <f t="shared" si="0"/>
        <v>30196</v>
      </c>
      <c r="N30" s="427">
        <f t="shared" si="0"/>
        <v>30047</v>
      </c>
      <c r="O30" s="427">
        <f t="shared" si="0"/>
        <v>30130</v>
      </c>
      <c r="P30" s="427">
        <f t="shared" si="0"/>
        <v>31193</v>
      </c>
      <c r="Q30" s="427">
        <f t="shared" si="0"/>
        <v>33574</v>
      </c>
      <c r="R30" s="427">
        <f t="shared" si="0"/>
        <v>34978</v>
      </c>
      <c r="S30" s="427">
        <f t="shared" si="0"/>
        <v>35736</v>
      </c>
      <c r="T30" s="427">
        <f t="shared" si="0"/>
        <v>37718</v>
      </c>
      <c r="U30" s="427">
        <f t="shared" si="0"/>
        <v>39427</v>
      </c>
      <c r="V30" s="427">
        <f t="shared" si="0"/>
        <v>39767</v>
      </c>
      <c r="W30" s="427">
        <f t="shared" si="0"/>
        <v>36933</v>
      </c>
      <c r="X30" s="427">
        <f t="shared" si="0"/>
        <v>36194</v>
      </c>
      <c r="Y30" s="427">
        <f t="shared" si="0"/>
        <v>35881</v>
      </c>
      <c r="Z30" s="427">
        <f t="shared" si="0"/>
        <v>36746</v>
      </c>
      <c r="AA30" s="427">
        <f t="shared" si="0"/>
        <v>37367</v>
      </c>
      <c r="AB30" s="427">
        <f t="shared" si="0"/>
        <v>38315</v>
      </c>
      <c r="AC30" s="427">
        <f t="shared" si="0"/>
        <v>38940</v>
      </c>
      <c r="AD30" s="427">
        <f t="shared" si="0"/>
        <v>37715</v>
      </c>
      <c r="AE30" s="427">
        <f t="shared" si="0"/>
        <v>34263</v>
      </c>
      <c r="AF30" s="427">
        <f t="shared" si="0"/>
        <v>33237</v>
      </c>
      <c r="AG30" s="427">
        <f t="shared" si="0"/>
        <v>34585</v>
      </c>
      <c r="AH30" s="427">
        <f t="shared" si="0"/>
        <v>35453</v>
      </c>
      <c r="AI30" s="427">
        <f t="shared" si="0"/>
        <v>36490</v>
      </c>
      <c r="AJ30" s="427">
        <f t="shared" si="0"/>
        <v>36401</v>
      </c>
      <c r="AK30" s="427">
        <f t="shared" si="0"/>
        <v>35566</v>
      </c>
      <c r="AL30" s="427">
        <f>SUM(AL18,AL24)</f>
        <v>35574</v>
      </c>
      <c r="AM30" s="427">
        <f t="shared" ref="AM30:AO30" si="1">SUM(AM18,AM24)</f>
        <v>34858</v>
      </c>
      <c r="AN30" s="427">
        <f>SUM(AN18,AN24)</f>
        <v>34677</v>
      </c>
      <c r="AO30" s="427">
        <f t="shared" si="1"/>
        <v>34778</v>
      </c>
      <c r="AP30" s="427">
        <f>SUM(AP18,AP24)</f>
        <v>35851</v>
      </c>
      <c r="AQ30" s="427">
        <f t="shared" ref="AQ30:AS30" si="2">SUM(AQ18,AQ24)</f>
        <v>36272</v>
      </c>
      <c r="AR30" s="427">
        <f>SUM(AR18,AR24)</f>
        <v>36709</v>
      </c>
      <c r="AS30" s="427">
        <f t="shared" si="2"/>
        <v>37802</v>
      </c>
      <c r="AT30" s="427">
        <f>SUM(AT18,AT24)</f>
        <v>37259</v>
      </c>
      <c r="AU30" s="427">
        <f t="shared" ref="AU30:AW30" si="3">SUM(AU18,AU24)</f>
        <v>36141</v>
      </c>
      <c r="AV30" s="427">
        <f>SUM(AV18,AV24)</f>
        <v>36032</v>
      </c>
      <c r="AW30" s="427">
        <f t="shared" si="3"/>
        <v>37470</v>
      </c>
      <c r="AX30" s="427">
        <f>SUM(AX18,AX24)</f>
        <v>36989</v>
      </c>
      <c r="AY30" s="427">
        <f t="shared" ref="AY30:BA30" si="4">SUM(AY18,AY24)</f>
        <v>39246</v>
      </c>
      <c r="AZ30" s="427">
        <f>SUM(AZ18,AZ24)</f>
        <v>40263</v>
      </c>
      <c r="BA30" s="427">
        <f t="shared" si="4"/>
        <v>42833</v>
      </c>
      <c r="BB30" s="427">
        <f>SUM(BB18,BB24)</f>
        <v>44417</v>
      </c>
      <c r="BC30" s="427">
        <f t="shared" ref="BC30" si="5">SUM(BC18,BC24)</f>
        <v>0</v>
      </c>
    </row>
    <row r="31" spans="1:55" x14ac:dyDescent="0.35">
      <c r="A31" s="427" t="s">
        <v>925</v>
      </c>
      <c r="B31" s="427">
        <f t="shared" si="0"/>
        <v>954</v>
      </c>
      <c r="C31" s="427">
        <f t="shared" si="0"/>
        <v>926</v>
      </c>
      <c r="D31" s="427">
        <f t="shared" si="0"/>
        <v>948</v>
      </c>
      <c r="E31" s="427">
        <f t="shared" si="0"/>
        <v>949</v>
      </c>
      <c r="F31" s="427">
        <f t="shared" si="0"/>
        <v>962</v>
      </c>
      <c r="G31" s="427">
        <f t="shared" si="0"/>
        <v>966</v>
      </c>
      <c r="H31" s="427">
        <f t="shared" si="0"/>
        <v>957</v>
      </c>
      <c r="I31" s="427">
        <f t="shared" si="0"/>
        <v>984</v>
      </c>
      <c r="J31" s="427">
        <f t="shared" si="0"/>
        <v>940</v>
      </c>
      <c r="K31" s="427">
        <f t="shared" si="0"/>
        <v>894</v>
      </c>
      <c r="L31" s="427">
        <f t="shared" si="0"/>
        <v>870</v>
      </c>
      <c r="M31" s="427">
        <f t="shared" si="0"/>
        <v>893</v>
      </c>
      <c r="N31" s="427">
        <f t="shared" si="0"/>
        <v>960</v>
      </c>
      <c r="O31" s="427">
        <f t="shared" si="0"/>
        <v>973</v>
      </c>
      <c r="P31" s="427">
        <f t="shared" si="0"/>
        <v>966</v>
      </c>
      <c r="Q31" s="427">
        <f t="shared" si="0"/>
        <v>1005</v>
      </c>
      <c r="R31" s="427">
        <f t="shared" si="0"/>
        <v>1076</v>
      </c>
      <c r="S31" s="427">
        <f t="shared" si="0"/>
        <v>1094</v>
      </c>
      <c r="T31" s="427">
        <f t="shared" si="0"/>
        <v>1124</v>
      </c>
      <c r="U31" s="427">
        <f t="shared" si="0"/>
        <v>1164</v>
      </c>
      <c r="V31" s="427">
        <f t="shared" si="0"/>
        <v>1226</v>
      </c>
      <c r="W31" s="427">
        <f t="shared" si="0"/>
        <v>1262</v>
      </c>
      <c r="X31" s="427">
        <f t="shared" si="0"/>
        <v>1315</v>
      </c>
      <c r="Y31" s="427">
        <f t="shared" si="0"/>
        <v>1410</v>
      </c>
      <c r="Z31" s="427">
        <f t="shared" si="0"/>
        <v>1613</v>
      </c>
      <c r="AA31" s="427">
        <f t="shared" si="0"/>
        <v>1638</v>
      </c>
      <c r="AB31" s="427">
        <f t="shared" si="0"/>
        <v>1698</v>
      </c>
      <c r="AC31" s="427">
        <f t="shared" si="0"/>
        <v>1726</v>
      </c>
      <c r="AD31" s="427">
        <f t="shared" si="0"/>
        <v>1906</v>
      </c>
      <c r="AE31" s="427">
        <f t="shared" si="0"/>
        <v>2027</v>
      </c>
      <c r="AF31" s="427">
        <f t="shared" si="0"/>
        <v>2209</v>
      </c>
      <c r="AG31" s="427">
        <f t="shared" si="0"/>
        <v>2237</v>
      </c>
      <c r="AH31" s="427">
        <f t="shared" si="0"/>
        <v>2258</v>
      </c>
      <c r="AI31" s="427">
        <f t="shared" si="0"/>
        <v>2142</v>
      </c>
      <c r="AJ31" s="427">
        <f t="shared" si="0"/>
        <v>2225</v>
      </c>
      <c r="AK31" s="427">
        <f t="shared" si="0"/>
        <v>2225</v>
      </c>
      <c r="AL31" s="427">
        <f t="shared" ref="AL31:BC33" si="6">SUM(AL19,AL25)</f>
        <v>2274</v>
      </c>
      <c r="AM31" s="427">
        <f t="shared" si="6"/>
        <v>2322</v>
      </c>
      <c r="AN31" s="427">
        <f t="shared" si="6"/>
        <v>2309</v>
      </c>
      <c r="AO31" s="427">
        <f t="shared" si="6"/>
        <v>2197</v>
      </c>
      <c r="AP31" s="427">
        <f t="shared" si="6"/>
        <v>2199</v>
      </c>
      <c r="AQ31" s="427">
        <f t="shared" si="6"/>
        <v>2214</v>
      </c>
      <c r="AR31" s="427">
        <f t="shared" si="6"/>
        <v>2248</v>
      </c>
      <c r="AS31" s="427">
        <f t="shared" si="6"/>
        <v>2366</v>
      </c>
      <c r="AT31" s="427">
        <f t="shared" si="6"/>
        <v>2400</v>
      </c>
      <c r="AU31" s="427">
        <f t="shared" si="6"/>
        <v>2433</v>
      </c>
      <c r="AV31" s="427">
        <f t="shared" si="6"/>
        <v>2482</v>
      </c>
      <c r="AW31" s="427">
        <f t="shared" si="6"/>
        <v>2615</v>
      </c>
      <c r="AX31" s="427">
        <f t="shared" si="6"/>
        <v>2736</v>
      </c>
      <c r="AY31" s="427">
        <f t="shared" si="6"/>
        <v>2848</v>
      </c>
      <c r="AZ31" s="427">
        <f t="shared" si="6"/>
        <v>2871</v>
      </c>
      <c r="BA31" s="427">
        <f t="shared" si="6"/>
        <v>3049</v>
      </c>
      <c r="BB31" s="427">
        <f t="shared" si="6"/>
        <v>3375</v>
      </c>
      <c r="BC31" s="427">
        <f t="shared" si="6"/>
        <v>0</v>
      </c>
    </row>
    <row r="32" spans="1:55" x14ac:dyDescent="0.35">
      <c r="A32" s="427" t="s">
        <v>926</v>
      </c>
      <c r="B32" s="427">
        <f t="shared" si="0"/>
        <v>257</v>
      </c>
      <c r="C32" s="427">
        <f t="shared" si="0"/>
        <v>250</v>
      </c>
      <c r="D32" s="427">
        <f t="shared" si="0"/>
        <v>250</v>
      </c>
      <c r="E32" s="427">
        <f t="shared" si="0"/>
        <v>239</v>
      </c>
      <c r="F32" s="427">
        <f t="shared" si="0"/>
        <v>227</v>
      </c>
      <c r="G32" s="427">
        <f t="shared" si="0"/>
        <v>221</v>
      </c>
      <c r="H32" s="427">
        <f t="shared" si="0"/>
        <v>238</v>
      </c>
      <c r="I32" s="427">
        <f t="shared" si="0"/>
        <v>243</v>
      </c>
      <c r="J32" s="427">
        <f t="shared" si="0"/>
        <v>248</v>
      </c>
      <c r="K32" s="427">
        <f t="shared" si="0"/>
        <v>234</v>
      </c>
      <c r="L32" s="427">
        <f t="shared" si="0"/>
        <v>236</v>
      </c>
      <c r="M32" s="427">
        <f t="shared" si="0"/>
        <v>246</v>
      </c>
      <c r="N32" s="427">
        <f t="shared" si="0"/>
        <v>242</v>
      </c>
      <c r="O32" s="427">
        <f t="shared" si="0"/>
        <v>232</v>
      </c>
      <c r="P32" s="427">
        <f t="shared" si="0"/>
        <v>223</v>
      </c>
      <c r="Q32" s="427">
        <f t="shared" si="0"/>
        <v>220</v>
      </c>
      <c r="R32" s="427">
        <f t="shared" si="0"/>
        <v>235</v>
      </c>
      <c r="S32" s="427">
        <f t="shared" si="0"/>
        <v>238</v>
      </c>
      <c r="T32" s="427">
        <f t="shared" si="0"/>
        <v>256</v>
      </c>
      <c r="U32" s="427">
        <f t="shared" si="0"/>
        <v>265</v>
      </c>
      <c r="V32" s="427">
        <f t="shared" si="0"/>
        <v>278</v>
      </c>
      <c r="W32" s="427">
        <f t="shared" si="0"/>
        <v>274</v>
      </c>
      <c r="X32" s="427">
        <f t="shared" si="0"/>
        <v>264</v>
      </c>
      <c r="Y32" s="427">
        <f t="shared" si="0"/>
        <v>264</v>
      </c>
      <c r="Z32" s="427">
        <f t="shared" si="0"/>
        <v>282</v>
      </c>
      <c r="AA32" s="427">
        <f t="shared" si="0"/>
        <v>293</v>
      </c>
      <c r="AB32" s="427">
        <f t="shared" si="0"/>
        <v>305</v>
      </c>
      <c r="AC32" s="427">
        <f t="shared" si="0"/>
        <v>321</v>
      </c>
      <c r="AD32" s="427">
        <f t="shared" si="0"/>
        <v>327</v>
      </c>
      <c r="AE32" s="427">
        <f t="shared" si="0"/>
        <v>357</v>
      </c>
      <c r="AF32" s="427">
        <f t="shared" si="0"/>
        <v>370</v>
      </c>
      <c r="AG32" s="427">
        <f t="shared" si="0"/>
        <v>371</v>
      </c>
      <c r="AH32" s="427">
        <f t="shared" si="0"/>
        <v>388</v>
      </c>
      <c r="AI32" s="427">
        <f t="shared" si="0"/>
        <v>396</v>
      </c>
      <c r="AJ32" s="427">
        <f t="shared" si="0"/>
        <v>418</v>
      </c>
      <c r="AK32" s="427">
        <f t="shared" si="0"/>
        <v>424</v>
      </c>
      <c r="AL32" s="427">
        <f t="shared" si="6"/>
        <v>463</v>
      </c>
      <c r="AM32" s="427">
        <f t="shared" si="6"/>
        <v>462</v>
      </c>
      <c r="AN32" s="427">
        <f t="shared" si="6"/>
        <v>477</v>
      </c>
      <c r="AO32" s="427">
        <f t="shared" si="6"/>
        <v>469</v>
      </c>
      <c r="AP32" s="427">
        <f t="shared" si="6"/>
        <v>485</v>
      </c>
      <c r="AQ32" s="427">
        <f t="shared" si="6"/>
        <v>502</v>
      </c>
      <c r="AR32" s="427">
        <f t="shared" si="6"/>
        <v>525</v>
      </c>
      <c r="AS32" s="427">
        <f t="shared" si="6"/>
        <v>544</v>
      </c>
      <c r="AT32" s="427">
        <f t="shared" si="6"/>
        <v>586</v>
      </c>
      <c r="AU32" s="427">
        <f t="shared" si="6"/>
        <v>579</v>
      </c>
      <c r="AV32" s="427">
        <f t="shared" si="6"/>
        <v>626</v>
      </c>
      <c r="AW32" s="427">
        <f t="shared" si="6"/>
        <v>653</v>
      </c>
      <c r="AX32" s="427">
        <f t="shared" si="6"/>
        <v>701</v>
      </c>
      <c r="AY32" s="427">
        <f t="shared" si="6"/>
        <v>715</v>
      </c>
      <c r="AZ32" s="427">
        <f t="shared" si="6"/>
        <v>689</v>
      </c>
      <c r="BA32" s="427">
        <f t="shared" si="6"/>
        <v>681</v>
      </c>
      <c r="BB32" s="427">
        <f t="shared" si="6"/>
        <v>671</v>
      </c>
      <c r="BC32" s="427">
        <f t="shared" si="6"/>
        <v>0</v>
      </c>
    </row>
    <row r="33" spans="1:55" ht="16" thickBot="1" x14ac:dyDescent="0.4">
      <c r="A33" s="428" t="s">
        <v>927</v>
      </c>
      <c r="B33" s="427">
        <f t="shared" si="0"/>
        <v>79</v>
      </c>
      <c r="C33" s="427">
        <f t="shared" si="0"/>
        <v>81</v>
      </c>
      <c r="D33" s="427">
        <f t="shared" si="0"/>
        <v>75</v>
      </c>
      <c r="E33" s="427">
        <f t="shared" si="0"/>
        <v>73</v>
      </c>
      <c r="F33" s="427">
        <f t="shared" si="0"/>
        <v>68</v>
      </c>
      <c r="G33" s="427">
        <f t="shared" si="0"/>
        <v>66</v>
      </c>
      <c r="H33" s="427">
        <f t="shared" si="0"/>
        <v>62</v>
      </c>
      <c r="I33" s="427">
        <f t="shared" si="0"/>
        <v>61</v>
      </c>
      <c r="J33" s="427">
        <f t="shared" si="0"/>
        <v>62</v>
      </c>
      <c r="K33" s="427">
        <f t="shared" si="0"/>
        <v>59</v>
      </c>
      <c r="L33" s="427">
        <f t="shared" si="0"/>
        <v>61</v>
      </c>
      <c r="M33" s="427">
        <f t="shared" si="0"/>
        <v>56</v>
      </c>
      <c r="N33" s="427">
        <f t="shared" si="0"/>
        <v>60</v>
      </c>
      <c r="O33" s="427">
        <f t="shared" si="0"/>
        <v>62</v>
      </c>
      <c r="P33" s="427">
        <f t="shared" si="0"/>
        <v>62</v>
      </c>
      <c r="Q33" s="427">
        <f t="shared" si="0"/>
        <v>58</v>
      </c>
      <c r="R33" s="427">
        <f t="shared" si="0"/>
        <v>58</v>
      </c>
      <c r="S33" s="427">
        <f t="shared" si="0"/>
        <v>61</v>
      </c>
      <c r="T33" s="427">
        <f t="shared" si="0"/>
        <v>65</v>
      </c>
      <c r="U33" s="427">
        <f t="shared" si="0"/>
        <v>61</v>
      </c>
      <c r="V33" s="427">
        <f t="shared" si="0"/>
        <v>56</v>
      </c>
      <c r="W33" s="427">
        <f t="shared" si="0"/>
        <v>56</v>
      </c>
      <c r="X33" s="427">
        <f t="shared" si="0"/>
        <v>54</v>
      </c>
      <c r="Y33" s="427">
        <f t="shared" si="0"/>
        <v>55</v>
      </c>
      <c r="Z33" s="427">
        <f t="shared" si="0"/>
        <v>61</v>
      </c>
      <c r="AA33" s="427">
        <f t="shared" si="0"/>
        <v>57</v>
      </c>
      <c r="AB33" s="427">
        <f t="shared" si="0"/>
        <v>56</v>
      </c>
      <c r="AC33" s="427">
        <f t="shared" si="0"/>
        <v>56</v>
      </c>
      <c r="AD33" s="427">
        <f t="shared" si="0"/>
        <v>56</v>
      </c>
      <c r="AE33" s="427">
        <f t="shared" si="0"/>
        <v>55</v>
      </c>
      <c r="AF33" s="427">
        <f t="shared" si="0"/>
        <v>56</v>
      </c>
      <c r="AG33" s="427">
        <f t="shared" si="0"/>
        <v>55</v>
      </c>
      <c r="AH33" s="427">
        <f t="shared" si="0"/>
        <v>58</v>
      </c>
      <c r="AI33" s="427">
        <f t="shared" si="0"/>
        <v>57</v>
      </c>
      <c r="AJ33" s="427">
        <f t="shared" si="0"/>
        <v>58</v>
      </c>
      <c r="AK33" s="427">
        <f t="shared" si="0"/>
        <v>57</v>
      </c>
      <c r="AL33" s="427">
        <f t="shared" si="6"/>
        <v>56</v>
      </c>
      <c r="AM33" s="427">
        <f t="shared" si="6"/>
        <v>57</v>
      </c>
      <c r="AN33" s="427">
        <f t="shared" si="6"/>
        <v>56</v>
      </c>
      <c r="AO33" s="427">
        <f t="shared" si="6"/>
        <v>60</v>
      </c>
      <c r="AP33" s="427">
        <f t="shared" si="6"/>
        <v>62</v>
      </c>
      <c r="AQ33" s="427">
        <f t="shared" si="6"/>
        <v>59</v>
      </c>
      <c r="AR33" s="427">
        <f t="shared" si="6"/>
        <v>66</v>
      </c>
      <c r="AS33" s="427">
        <f t="shared" si="6"/>
        <v>67</v>
      </c>
      <c r="AT33" s="427">
        <f t="shared" si="6"/>
        <v>74</v>
      </c>
      <c r="AU33" s="427">
        <f t="shared" si="6"/>
        <v>75</v>
      </c>
      <c r="AV33" s="427">
        <f t="shared" si="6"/>
        <v>75</v>
      </c>
      <c r="AW33" s="427">
        <f t="shared" si="6"/>
        <v>75</v>
      </c>
      <c r="AX33" s="427">
        <f t="shared" si="6"/>
        <v>76</v>
      </c>
      <c r="AY33" s="427">
        <f t="shared" si="6"/>
        <v>70</v>
      </c>
      <c r="AZ33" s="427">
        <f t="shared" si="6"/>
        <v>74</v>
      </c>
      <c r="BA33" s="427">
        <f t="shared" si="6"/>
        <v>74</v>
      </c>
      <c r="BB33" s="427">
        <f t="shared" si="6"/>
        <v>72</v>
      </c>
      <c r="BC33" s="427">
        <f t="shared" si="6"/>
        <v>0</v>
      </c>
    </row>
    <row r="34" spans="1:55" x14ac:dyDescent="0.35">
      <c r="A34" s="429" t="s">
        <v>773</v>
      </c>
      <c r="B34" s="429">
        <f t="shared" ref="B34:C34" si="7">SUM(B30:B33)</f>
        <v>21735</v>
      </c>
      <c r="C34" s="429">
        <f t="shared" si="7"/>
        <v>26144</v>
      </c>
      <c r="D34" s="429">
        <f t="shared" ref="D34:BC34" si="8">SUM(D30:D33)</f>
        <v>27571</v>
      </c>
      <c r="E34" s="429">
        <f t="shared" si="8"/>
        <v>28501</v>
      </c>
      <c r="F34" s="429">
        <f t="shared" si="8"/>
        <v>29119</v>
      </c>
      <c r="G34" s="429">
        <f t="shared" si="8"/>
        <v>27451</v>
      </c>
      <c r="H34" s="429">
        <f t="shared" si="8"/>
        <v>25900</v>
      </c>
      <c r="I34" s="429">
        <f t="shared" si="8"/>
        <v>23451</v>
      </c>
      <c r="J34" s="429">
        <f t="shared" si="8"/>
        <v>24692</v>
      </c>
      <c r="K34" s="429">
        <f t="shared" si="8"/>
        <v>31251</v>
      </c>
      <c r="L34" s="429">
        <f t="shared" si="8"/>
        <v>31422</v>
      </c>
      <c r="M34" s="429">
        <f t="shared" si="8"/>
        <v>31391</v>
      </c>
      <c r="N34" s="429">
        <f t="shared" si="8"/>
        <v>31309</v>
      </c>
      <c r="O34" s="429">
        <f t="shared" si="8"/>
        <v>31397</v>
      </c>
      <c r="P34" s="429">
        <f t="shared" si="8"/>
        <v>32444</v>
      </c>
      <c r="Q34" s="429">
        <f t="shared" si="8"/>
        <v>34857</v>
      </c>
      <c r="R34" s="429">
        <f t="shared" si="8"/>
        <v>36347</v>
      </c>
      <c r="S34" s="429">
        <f t="shared" si="8"/>
        <v>37129</v>
      </c>
      <c r="T34" s="429">
        <f t="shared" si="8"/>
        <v>39163</v>
      </c>
      <c r="U34" s="429">
        <f t="shared" si="8"/>
        <v>40917</v>
      </c>
      <c r="V34" s="429">
        <f t="shared" si="8"/>
        <v>41327</v>
      </c>
      <c r="W34" s="429">
        <f t="shared" si="8"/>
        <v>38525</v>
      </c>
      <c r="X34" s="429">
        <f t="shared" si="8"/>
        <v>37827</v>
      </c>
      <c r="Y34" s="429">
        <f t="shared" si="8"/>
        <v>37610</v>
      </c>
      <c r="Z34" s="429">
        <f t="shared" si="8"/>
        <v>38702</v>
      </c>
      <c r="AA34" s="429">
        <f t="shared" si="8"/>
        <v>39355</v>
      </c>
      <c r="AB34" s="429">
        <f t="shared" si="8"/>
        <v>40374</v>
      </c>
      <c r="AC34" s="429">
        <f t="shared" si="8"/>
        <v>41043</v>
      </c>
      <c r="AD34" s="429">
        <f t="shared" si="8"/>
        <v>40004</v>
      </c>
      <c r="AE34" s="429">
        <f t="shared" si="8"/>
        <v>36702</v>
      </c>
      <c r="AF34" s="429">
        <f t="shared" si="8"/>
        <v>35872</v>
      </c>
      <c r="AG34" s="429">
        <f t="shared" si="8"/>
        <v>37248</v>
      </c>
      <c r="AH34" s="429">
        <f t="shared" si="8"/>
        <v>38157</v>
      </c>
      <c r="AI34" s="429">
        <f t="shared" si="8"/>
        <v>39085</v>
      </c>
      <c r="AJ34" s="429">
        <f t="shared" si="8"/>
        <v>39102</v>
      </c>
      <c r="AK34" s="429">
        <f t="shared" si="8"/>
        <v>38272</v>
      </c>
      <c r="AL34" s="429">
        <f t="shared" si="8"/>
        <v>38367</v>
      </c>
      <c r="AM34" s="429">
        <f t="shared" si="8"/>
        <v>37699</v>
      </c>
      <c r="AN34" s="429">
        <f t="shared" si="8"/>
        <v>37519</v>
      </c>
      <c r="AO34" s="429">
        <f t="shared" si="8"/>
        <v>37504</v>
      </c>
      <c r="AP34" s="429">
        <f t="shared" si="8"/>
        <v>38597</v>
      </c>
      <c r="AQ34" s="429">
        <f t="shared" si="8"/>
        <v>39047</v>
      </c>
      <c r="AR34" s="429">
        <f t="shared" si="8"/>
        <v>39548</v>
      </c>
      <c r="AS34" s="429">
        <f t="shared" si="8"/>
        <v>40779</v>
      </c>
      <c r="AT34" s="429">
        <f t="shared" si="8"/>
        <v>40319</v>
      </c>
      <c r="AU34" s="429">
        <f t="shared" si="8"/>
        <v>39228</v>
      </c>
      <c r="AV34" s="429">
        <f t="shared" si="8"/>
        <v>39215</v>
      </c>
      <c r="AW34" s="429">
        <f t="shared" si="8"/>
        <v>40813</v>
      </c>
      <c r="AX34" s="429">
        <f t="shared" si="8"/>
        <v>40502</v>
      </c>
      <c r="AY34" s="429">
        <f t="shared" si="8"/>
        <v>42879</v>
      </c>
      <c r="AZ34" s="429">
        <f t="shared" si="8"/>
        <v>43897</v>
      </c>
      <c r="BA34" s="429">
        <f t="shared" si="8"/>
        <v>46637</v>
      </c>
      <c r="BB34" s="429">
        <f t="shared" si="8"/>
        <v>48535</v>
      </c>
      <c r="BC34" s="429">
        <f t="shared" si="8"/>
        <v>0</v>
      </c>
    </row>
  </sheetData>
  <mergeCells count="56">
    <mergeCell ref="AV15:AW15"/>
    <mergeCell ref="AX15:AY15"/>
    <mergeCell ref="AZ15:BA15"/>
    <mergeCell ref="BB15:BC15"/>
    <mergeCell ref="AJ15:AK15"/>
    <mergeCell ref="AL15:AM15"/>
    <mergeCell ref="AN15:AO15"/>
    <mergeCell ref="AP15:AQ15"/>
    <mergeCell ref="AR15:AS15"/>
    <mergeCell ref="AT15:AU15"/>
    <mergeCell ref="X15:Y15"/>
    <mergeCell ref="Z15:AA15"/>
    <mergeCell ref="AB15:AC15"/>
    <mergeCell ref="AD15:AE15"/>
    <mergeCell ref="AF15:AG15"/>
    <mergeCell ref="AH15:AI15"/>
    <mergeCell ref="L15:M15"/>
    <mergeCell ref="N15:O15"/>
    <mergeCell ref="P15:Q15"/>
    <mergeCell ref="R15:S15"/>
    <mergeCell ref="T15:U15"/>
    <mergeCell ref="V15:W15"/>
    <mergeCell ref="AV5:AW5"/>
    <mergeCell ref="AX5:AY5"/>
    <mergeCell ref="AZ5:BA5"/>
    <mergeCell ref="BB5:BC5"/>
    <mergeCell ref="A14:A16"/>
    <mergeCell ref="B15:C15"/>
    <mergeCell ref="D15:E15"/>
    <mergeCell ref="F15:G15"/>
    <mergeCell ref="H15:I15"/>
    <mergeCell ref="J15:K15"/>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676E6-B2AD-4DCD-B8B8-A86B644A2587}">
  <sheetPr codeName="Sheet9"/>
  <dimension ref="A1:L148"/>
  <sheetViews>
    <sheetView showGridLines="0" zoomScale="80" zoomScaleNormal="80" workbookViewId="0">
      <selection activeCell="A23" sqref="A23"/>
    </sheetView>
  </sheetViews>
  <sheetFormatPr defaultRowHeight="14.5" x14ac:dyDescent="0.35"/>
  <cols>
    <col min="1" max="1" width="35.81640625" customWidth="1"/>
    <col min="2" max="2" width="11.1796875" customWidth="1"/>
    <col min="3" max="3" width="10.81640625" customWidth="1"/>
  </cols>
  <sheetData>
    <row r="1" spans="1:12" ht="71.5" customHeight="1" x14ac:dyDescent="0.35">
      <c r="A1" s="430" t="s">
        <v>928</v>
      </c>
      <c r="B1" s="431"/>
      <c r="C1" s="431"/>
      <c r="D1" s="431"/>
      <c r="E1" s="431"/>
      <c r="F1" s="431"/>
      <c r="G1" s="431"/>
      <c r="H1" s="431"/>
      <c r="I1" s="431"/>
      <c r="J1" s="431"/>
      <c r="K1" s="431"/>
      <c r="L1" s="431"/>
    </row>
    <row r="2" spans="1:12" ht="12.65" customHeight="1" x14ac:dyDescent="0.35"/>
    <row r="3" spans="1:12" ht="16" thickBot="1" x14ac:dyDescent="0.4">
      <c r="A3" s="402" t="s">
        <v>929</v>
      </c>
      <c r="B3" s="43"/>
      <c r="C3" s="43"/>
    </row>
    <row r="4" spans="1:12" ht="15" x14ac:dyDescent="0.35">
      <c r="A4" s="432" t="s">
        <v>864</v>
      </c>
      <c r="B4" s="433" t="s">
        <v>930</v>
      </c>
    </row>
    <row r="5" spans="1:12" ht="15.5" x14ac:dyDescent="0.35">
      <c r="A5" s="434" t="s">
        <v>931</v>
      </c>
      <c r="B5" s="435">
        <v>15</v>
      </c>
    </row>
    <row r="6" spans="1:12" ht="15.5" x14ac:dyDescent="0.35">
      <c r="A6" s="434" t="s">
        <v>932</v>
      </c>
      <c r="B6" s="435">
        <v>9</v>
      </c>
    </row>
    <row r="7" spans="1:12" ht="15.5" x14ac:dyDescent="0.35">
      <c r="A7" s="434" t="s">
        <v>933</v>
      </c>
      <c r="B7" s="435">
        <v>10</v>
      </c>
    </row>
    <row r="8" spans="1:12" ht="15.5" x14ac:dyDescent="0.35">
      <c r="A8" s="434" t="s">
        <v>934</v>
      </c>
      <c r="B8" s="435">
        <v>25</v>
      </c>
    </row>
    <row r="9" spans="1:12" ht="15.5" x14ac:dyDescent="0.35">
      <c r="A9" s="434" t="s">
        <v>935</v>
      </c>
      <c r="B9" s="435">
        <v>17</v>
      </c>
    </row>
    <row r="10" spans="1:12" ht="15.5" x14ac:dyDescent="0.35">
      <c r="A10" s="434" t="s">
        <v>866</v>
      </c>
      <c r="B10" s="435">
        <v>25</v>
      </c>
    </row>
    <row r="11" spans="1:12" ht="16" thickBot="1" x14ac:dyDescent="0.4">
      <c r="A11" s="436" t="s">
        <v>865</v>
      </c>
      <c r="B11" s="437">
        <v>24</v>
      </c>
    </row>
    <row r="13" spans="1:12" ht="16" thickBot="1" x14ac:dyDescent="0.4">
      <c r="A13" s="402" t="s">
        <v>936</v>
      </c>
      <c r="B13" s="43"/>
    </row>
    <row r="14" spans="1:12" ht="15" x14ac:dyDescent="0.35">
      <c r="A14" s="432" t="s">
        <v>864</v>
      </c>
      <c r="B14" s="433" t="s">
        <v>937</v>
      </c>
    </row>
    <row r="15" spans="1:12" ht="15.5" x14ac:dyDescent="0.35">
      <c r="A15" s="434" t="s">
        <v>931</v>
      </c>
      <c r="B15" s="435">
        <v>22</v>
      </c>
    </row>
    <row r="16" spans="1:12" ht="15.5" x14ac:dyDescent="0.35">
      <c r="A16" s="434" t="s">
        <v>932</v>
      </c>
      <c r="B16" s="435">
        <v>21</v>
      </c>
    </row>
    <row r="17" spans="1:2" ht="15.5" x14ac:dyDescent="0.35">
      <c r="A17" s="434" t="s">
        <v>933</v>
      </c>
      <c r="B17" s="435">
        <v>19</v>
      </c>
    </row>
    <row r="18" spans="1:2" ht="15.5" x14ac:dyDescent="0.35">
      <c r="A18" s="434" t="s">
        <v>934</v>
      </c>
      <c r="B18" s="435">
        <v>19</v>
      </c>
    </row>
    <row r="19" spans="1:2" ht="15.5" x14ac:dyDescent="0.35">
      <c r="A19" s="434" t="s">
        <v>935</v>
      </c>
      <c r="B19" s="435">
        <v>19</v>
      </c>
    </row>
    <row r="20" spans="1:2" ht="15.5" x14ac:dyDescent="0.35">
      <c r="A20" s="438" t="s">
        <v>866</v>
      </c>
      <c r="B20" s="439">
        <v>20</v>
      </c>
    </row>
    <row r="21" spans="1:2" ht="16" thickBot="1" x14ac:dyDescent="0.4">
      <c r="A21" s="436" t="s">
        <v>865</v>
      </c>
      <c r="B21" s="437">
        <v>22</v>
      </c>
    </row>
    <row r="22" spans="1:2" ht="15.5" x14ac:dyDescent="0.35">
      <c r="B22" s="440"/>
    </row>
    <row r="23" spans="1:2" ht="16" thickBot="1" x14ac:dyDescent="0.4">
      <c r="A23" s="402" t="s">
        <v>938</v>
      </c>
      <c r="B23" s="43"/>
    </row>
    <row r="24" spans="1:2" ht="15" x14ac:dyDescent="0.35">
      <c r="A24" s="432" t="s">
        <v>864</v>
      </c>
      <c r="B24" s="433" t="s">
        <v>840</v>
      </c>
    </row>
    <row r="25" spans="1:2" ht="15.5" x14ac:dyDescent="0.35">
      <c r="A25" s="434" t="s">
        <v>931</v>
      </c>
      <c r="B25" s="441">
        <v>12</v>
      </c>
    </row>
    <row r="26" spans="1:2" ht="15.5" x14ac:dyDescent="0.35">
      <c r="A26" s="434" t="s">
        <v>932</v>
      </c>
      <c r="B26" s="441">
        <v>3</v>
      </c>
    </row>
    <row r="27" spans="1:2" ht="15.5" x14ac:dyDescent="0.35">
      <c r="A27" s="434" t="s">
        <v>933</v>
      </c>
      <c r="B27" s="441">
        <v>9</v>
      </c>
    </row>
    <row r="28" spans="1:2" ht="15.5" x14ac:dyDescent="0.35">
      <c r="A28" s="434" t="s">
        <v>934</v>
      </c>
      <c r="B28" s="441">
        <v>11</v>
      </c>
    </row>
    <row r="29" spans="1:2" ht="15.5" x14ac:dyDescent="0.35">
      <c r="A29" s="434" t="s">
        <v>935</v>
      </c>
      <c r="B29" s="441">
        <v>8</v>
      </c>
    </row>
    <row r="30" spans="1:2" ht="15.5" x14ac:dyDescent="0.35">
      <c r="A30" s="434" t="s">
        <v>866</v>
      </c>
      <c r="B30" s="441">
        <v>14</v>
      </c>
    </row>
    <row r="31" spans="1:2" ht="16" thickBot="1" x14ac:dyDescent="0.4">
      <c r="A31" s="436" t="s">
        <v>865</v>
      </c>
      <c r="B31" s="437">
        <v>11</v>
      </c>
    </row>
    <row r="32" spans="1:2" ht="15.5" x14ac:dyDescent="0.35">
      <c r="B32" s="440"/>
    </row>
    <row r="33" spans="1:2" ht="16" thickBot="1" x14ac:dyDescent="0.4">
      <c r="A33" s="402" t="s">
        <v>939</v>
      </c>
      <c r="B33" s="43"/>
    </row>
    <row r="34" spans="1:2" ht="15" x14ac:dyDescent="0.35">
      <c r="A34" s="432" t="s">
        <v>864</v>
      </c>
      <c r="B34" s="433" t="s">
        <v>930</v>
      </c>
    </row>
    <row r="35" spans="1:2" ht="15.5" x14ac:dyDescent="0.35">
      <c r="A35" s="434" t="s">
        <v>931</v>
      </c>
      <c r="B35" s="441">
        <v>30</v>
      </c>
    </row>
    <row r="36" spans="1:2" ht="15.5" x14ac:dyDescent="0.35">
      <c r="A36" s="434" t="s">
        <v>932</v>
      </c>
      <c r="B36" s="441">
        <v>12</v>
      </c>
    </row>
    <row r="37" spans="1:2" ht="15.5" x14ac:dyDescent="0.35">
      <c r="A37" s="434" t="s">
        <v>933</v>
      </c>
      <c r="B37" s="441">
        <v>11</v>
      </c>
    </row>
    <row r="38" spans="1:2" ht="15.5" x14ac:dyDescent="0.35">
      <c r="A38" s="434" t="s">
        <v>934</v>
      </c>
      <c r="B38" s="441">
        <v>6</v>
      </c>
    </row>
    <row r="39" spans="1:2" ht="15.5" x14ac:dyDescent="0.35">
      <c r="A39" s="434" t="s">
        <v>940</v>
      </c>
      <c r="B39" s="441">
        <v>1</v>
      </c>
    </row>
    <row r="40" spans="1:2" ht="15.5" x14ac:dyDescent="0.35">
      <c r="A40" s="434" t="s">
        <v>866</v>
      </c>
      <c r="B40" s="441">
        <v>7</v>
      </c>
    </row>
    <row r="41" spans="1:2" ht="16" thickBot="1" x14ac:dyDescent="0.4">
      <c r="A41" s="436" t="s">
        <v>865</v>
      </c>
      <c r="B41" s="437">
        <v>13</v>
      </c>
    </row>
    <row r="43" spans="1:2" ht="16" thickBot="1" x14ac:dyDescent="0.4">
      <c r="A43" s="402" t="s">
        <v>941</v>
      </c>
      <c r="B43" s="43"/>
    </row>
    <row r="44" spans="1:2" ht="15" x14ac:dyDescent="0.35">
      <c r="A44" s="432" t="s">
        <v>864</v>
      </c>
      <c r="B44" s="433" t="s">
        <v>937</v>
      </c>
    </row>
    <row r="45" spans="1:2" ht="15.5" x14ac:dyDescent="0.35">
      <c r="A45" s="434" t="s">
        <v>931</v>
      </c>
      <c r="B45" s="441">
        <v>19</v>
      </c>
    </row>
    <row r="46" spans="1:2" ht="15.5" x14ac:dyDescent="0.35">
      <c r="A46" s="434" t="s">
        <v>932</v>
      </c>
      <c r="B46" s="441">
        <v>8</v>
      </c>
    </row>
    <row r="47" spans="1:2" ht="15.5" x14ac:dyDescent="0.35">
      <c r="A47" s="434" t="s">
        <v>933</v>
      </c>
      <c r="B47" s="441">
        <v>9</v>
      </c>
    </row>
    <row r="48" spans="1:2" ht="15.5" x14ac:dyDescent="0.35">
      <c r="A48" s="434" t="s">
        <v>934</v>
      </c>
      <c r="B48" s="441">
        <v>4</v>
      </c>
    </row>
    <row r="49" spans="1:2" ht="15.5" x14ac:dyDescent="0.35">
      <c r="A49" s="434" t="s">
        <v>940</v>
      </c>
      <c r="B49" s="441">
        <v>1</v>
      </c>
    </row>
    <row r="50" spans="1:2" ht="15.5" x14ac:dyDescent="0.35">
      <c r="A50" s="434" t="s">
        <v>866</v>
      </c>
      <c r="B50" s="441">
        <v>4</v>
      </c>
    </row>
    <row r="51" spans="1:2" ht="16" thickBot="1" x14ac:dyDescent="0.4">
      <c r="A51" s="436" t="s">
        <v>865</v>
      </c>
      <c r="B51" s="437">
        <v>7</v>
      </c>
    </row>
    <row r="52" spans="1:2" ht="15.5" x14ac:dyDescent="0.35">
      <c r="B52" s="440"/>
    </row>
    <row r="53" spans="1:2" ht="16" thickBot="1" x14ac:dyDescent="0.4">
      <c r="A53" s="402" t="s">
        <v>942</v>
      </c>
      <c r="B53" s="43"/>
    </row>
    <row r="54" spans="1:2" ht="15" x14ac:dyDescent="0.35">
      <c r="A54" s="432" t="s">
        <v>864</v>
      </c>
      <c r="B54" s="433" t="s">
        <v>840</v>
      </c>
    </row>
    <row r="55" spans="1:2" ht="15.5" x14ac:dyDescent="0.35">
      <c r="A55" s="434" t="s">
        <v>931</v>
      </c>
      <c r="B55" s="441">
        <v>2</v>
      </c>
    </row>
    <row r="56" spans="1:2" ht="15.5" x14ac:dyDescent="0.35">
      <c r="A56" s="434" t="s">
        <v>932</v>
      </c>
      <c r="B56" s="441">
        <v>1</v>
      </c>
    </row>
    <row r="57" spans="1:2" ht="15.5" x14ac:dyDescent="0.35">
      <c r="A57" s="434" t="s">
        <v>933</v>
      </c>
      <c r="B57" s="441">
        <v>0</v>
      </c>
    </row>
    <row r="58" spans="1:2" ht="15.5" x14ac:dyDescent="0.35">
      <c r="A58" s="434" t="s">
        <v>934</v>
      </c>
      <c r="B58" s="441">
        <v>0</v>
      </c>
    </row>
    <row r="59" spans="1:2" ht="15.5" x14ac:dyDescent="0.35">
      <c r="A59" s="434" t="s">
        <v>935</v>
      </c>
      <c r="B59" s="441">
        <v>0</v>
      </c>
    </row>
    <row r="60" spans="1:2" ht="15.5" x14ac:dyDescent="0.35">
      <c r="A60" s="434" t="s">
        <v>866</v>
      </c>
      <c r="B60" s="441">
        <v>0</v>
      </c>
    </row>
    <row r="61" spans="1:2" ht="16" thickBot="1" x14ac:dyDescent="0.4">
      <c r="A61" s="436" t="s">
        <v>865</v>
      </c>
      <c r="B61" s="442">
        <v>0</v>
      </c>
    </row>
    <row r="62" spans="1:2" ht="15.5" x14ac:dyDescent="0.35">
      <c r="B62" s="440"/>
    </row>
    <row r="63" spans="1:2" ht="16" thickBot="1" x14ac:dyDescent="0.4">
      <c r="A63" s="402" t="s">
        <v>943</v>
      </c>
      <c r="B63" s="43"/>
    </row>
    <row r="64" spans="1:2" ht="15" x14ac:dyDescent="0.35">
      <c r="A64" s="432" t="s">
        <v>864</v>
      </c>
      <c r="B64" s="433" t="s">
        <v>930</v>
      </c>
    </row>
    <row r="65" spans="1:2" ht="15.5" x14ac:dyDescent="0.35">
      <c r="A65" s="434" t="s">
        <v>931</v>
      </c>
      <c r="B65" s="441">
        <v>24545</v>
      </c>
    </row>
    <row r="66" spans="1:2" ht="15.5" x14ac:dyDescent="0.35">
      <c r="A66" s="434" t="s">
        <v>932</v>
      </c>
      <c r="B66" s="441">
        <v>22976</v>
      </c>
    </row>
    <row r="67" spans="1:2" ht="15.5" x14ac:dyDescent="0.35">
      <c r="A67" s="434" t="s">
        <v>933</v>
      </c>
      <c r="B67" s="441">
        <v>16174</v>
      </c>
    </row>
    <row r="68" spans="1:2" ht="15.5" x14ac:dyDescent="0.35">
      <c r="A68" s="434" t="s">
        <v>934</v>
      </c>
      <c r="B68" s="441">
        <v>6941</v>
      </c>
    </row>
    <row r="69" spans="1:2" ht="15.5" x14ac:dyDescent="0.35">
      <c r="A69" s="434" t="s">
        <v>935</v>
      </c>
      <c r="B69" s="441">
        <v>5977</v>
      </c>
    </row>
    <row r="70" spans="1:2" ht="15.5" x14ac:dyDescent="0.35">
      <c r="A70" s="434" t="s">
        <v>866</v>
      </c>
      <c r="B70" s="441">
        <v>9042</v>
      </c>
    </row>
    <row r="71" spans="1:2" ht="16" thickBot="1" x14ac:dyDescent="0.4">
      <c r="A71" s="436" t="s">
        <v>865</v>
      </c>
      <c r="B71" s="437">
        <v>9739</v>
      </c>
    </row>
    <row r="73" spans="1:2" ht="16" thickBot="1" x14ac:dyDescent="0.4">
      <c r="A73" s="402" t="s">
        <v>944</v>
      </c>
      <c r="B73" s="43"/>
    </row>
    <row r="74" spans="1:2" ht="15" x14ac:dyDescent="0.35">
      <c r="A74" s="432" t="s">
        <v>864</v>
      </c>
      <c r="B74" s="433" t="s">
        <v>937</v>
      </c>
    </row>
    <row r="75" spans="1:2" ht="15.5" x14ac:dyDescent="0.35">
      <c r="A75" s="434" t="s">
        <v>931</v>
      </c>
      <c r="B75" s="441">
        <v>25793</v>
      </c>
    </row>
    <row r="76" spans="1:2" ht="15.5" x14ac:dyDescent="0.35">
      <c r="A76" s="434" t="s">
        <v>932</v>
      </c>
      <c r="B76" s="441">
        <v>24371</v>
      </c>
    </row>
    <row r="77" spans="1:2" ht="15.5" x14ac:dyDescent="0.35">
      <c r="A77" s="434" t="s">
        <v>933</v>
      </c>
      <c r="B77" s="441">
        <v>17657</v>
      </c>
    </row>
    <row r="78" spans="1:2" ht="15.5" x14ac:dyDescent="0.35">
      <c r="A78" s="434" t="s">
        <v>934</v>
      </c>
      <c r="B78" s="441">
        <v>7422</v>
      </c>
    </row>
    <row r="79" spans="1:2" ht="15.5" x14ac:dyDescent="0.35">
      <c r="A79" s="434" t="s">
        <v>935</v>
      </c>
      <c r="B79" s="441">
        <v>6468</v>
      </c>
    </row>
    <row r="80" spans="1:2" ht="15.5" x14ac:dyDescent="0.35">
      <c r="A80" s="434" t="s">
        <v>866</v>
      </c>
      <c r="B80" s="441">
        <v>9470</v>
      </c>
    </row>
    <row r="81" spans="1:8" ht="16" thickBot="1" x14ac:dyDescent="0.4">
      <c r="A81" s="436" t="s">
        <v>865</v>
      </c>
      <c r="B81" s="437">
        <v>9977</v>
      </c>
    </row>
    <row r="82" spans="1:8" ht="15.5" x14ac:dyDescent="0.35">
      <c r="B82" s="440"/>
    </row>
    <row r="83" spans="1:8" ht="16" thickBot="1" x14ac:dyDescent="0.4">
      <c r="A83" s="402" t="s">
        <v>945</v>
      </c>
      <c r="B83" s="43"/>
    </row>
    <row r="84" spans="1:8" ht="15" x14ac:dyDescent="0.35">
      <c r="A84" s="432" t="s">
        <v>864</v>
      </c>
      <c r="B84" s="433" t="s">
        <v>840</v>
      </c>
    </row>
    <row r="85" spans="1:8" ht="15.5" x14ac:dyDescent="0.35">
      <c r="A85" s="434" t="s">
        <v>931</v>
      </c>
      <c r="B85" s="441">
        <v>13632</v>
      </c>
    </row>
    <row r="86" spans="1:8" ht="15.5" x14ac:dyDescent="0.35">
      <c r="A86" s="434" t="s">
        <v>932</v>
      </c>
      <c r="B86" s="441">
        <v>13203</v>
      </c>
    </row>
    <row r="87" spans="1:8" ht="15.5" x14ac:dyDescent="0.35">
      <c r="A87" s="434" t="s">
        <v>933</v>
      </c>
      <c r="B87" s="441">
        <v>10998</v>
      </c>
    </row>
    <row r="88" spans="1:8" ht="15.5" x14ac:dyDescent="0.35">
      <c r="A88" s="434" t="s">
        <v>934</v>
      </c>
      <c r="B88" s="441">
        <v>64</v>
      </c>
    </row>
    <row r="89" spans="1:8" ht="15.5" x14ac:dyDescent="0.35">
      <c r="A89" s="434" t="s">
        <v>935</v>
      </c>
      <c r="B89" s="441">
        <v>4065</v>
      </c>
    </row>
    <row r="90" spans="1:8" ht="15.5" x14ac:dyDescent="0.35">
      <c r="A90" s="434" t="s">
        <v>866</v>
      </c>
      <c r="B90" s="441">
        <v>5801</v>
      </c>
    </row>
    <row r="91" spans="1:8" ht="16" thickBot="1" x14ac:dyDescent="0.4">
      <c r="A91" s="436" t="s">
        <v>865</v>
      </c>
      <c r="B91" s="437">
        <v>6458</v>
      </c>
    </row>
    <row r="92" spans="1:8" ht="15.5" x14ac:dyDescent="0.35">
      <c r="B92" s="440"/>
    </row>
    <row r="93" spans="1:8" ht="16" thickBot="1" x14ac:dyDescent="0.4">
      <c r="A93" s="402" t="s">
        <v>946</v>
      </c>
      <c r="B93" s="43"/>
    </row>
    <row r="94" spans="1:8" ht="15" x14ac:dyDescent="0.35">
      <c r="A94" s="432" t="s">
        <v>947</v>
      </c>
      <c r="B94" s="443" t="s">
        <v>931</v>
      </c>
      <c r="C94" s="443" t="s">
        <v>932</v>
      </c>
      <c r="D94" s="443" t="s">
        <v>933</v>
      </c>
      <c r="E94" s="443" t="s">
        <v>934</v>
      </c>
      <c r="F94" s="443" t="s">
        <v>940</v>
      </c>
      <c r="G94" s="443" t="s">
        <v>866</v>
      </c>
      <c r="H94" s="433" t="s">
        <v>865</v>
      </c>
    </row>
    <row r="95" spans="1:8" ht="15.5" x14ac:dyDescent="0.35">
      <c r="A95" s="434" t="s">
        <v>948</v>
      </c>
      <c r="B95" s="444"/>
      <c r="C95" s="444"/>
      <c r="D95" s="444"/>
      <c r="E95" s="444"/>
      <c r="F95" s="445">
        <v>23</v>
      </c>
      <c r="G95" s="445">
        <v>123</v>
      </c>
      <c r="H95" s="441">
        <v>70</v>
      </c>
    </row>
    <row r="96" spans="1:8" ht="15.5" x14ac:dyDescent="0.35">
      <c r="A96" s="434" t="s">
        <v>949</v>
      </c>
      <c r="B96" s="444">
        <v>0</v>
      </c>
      <c r="C96" s="444">
        <v>0</v>
      </c>
      <c r="D96" s="444">
        <v>0</v>
      </c>
      <c r="E96" s="445">
        <v>10</v>
      </c>
      <c r="F96" s="445">
        <v>37</v>
      </c>
      <c r="G96" s="445">
        <v>69</v>
      </c>
      <c r="H96" s="441">
        <v>56</v>
      </c>
    </row>
    <row r="97" spans="1:8" ht="15.5" x14ac:dyDescent="0.35">
      <c r="A97" s="434" t="s">
        <v>950</v>
      </c>
      <c r="B97" s="444"/>
      <c r="C97" s="444"/>
      <c r="D97" s="444"/>
      <c r="E97" s="444"/>
      <c r="F97" s="445">
        <v>54</v>
      </c>
      <c r="G97" s="445">
        <v>129</v>
      </c>
      <c r="H97" s="441">
        <v>70</v>
      </c>
    </row>
    <row r="98" spans="1:8" ht="15.5" x14ac:dyDescent="0.35">
      <c r="A98" s="434" t="s">
        <v>951</v>
      </c>
      <c r="B98" s="445">
        <v>10119</v>
      </c>
      <c r="C98" s="445">
        <v>9164</v>
      </c>
      <c r="D98" s="445">
        <v>6123</v>
      </c>
      <c r="E98" s="445">
        <v>5270</v>
      </c>
      <c r="F98" s="445">
        <v>6607</v>
      </c>
      <c r="G98" s="445">
        <v>5089</v>
      </c>
      <c r="H98" s="441">
        <v>4958</v>
      </c>
    </row>
    <row r="99" spans="1:8" ht="15.5" x14ac:dyDescent="0.35">
      <c r="A99" s="434" t="s">
        <v>952</v>
      </c>
      <c r="B99" s="444"/>
      <c r="C99" s="444"/>
      <c r="D99" s="444"/>
      <c r="E99" s="444"/>
      <c r="F99" s="444"/>
      <c r="G99" s="445">
        <v>39</v>
      </c>
      <c r="H99" s="441">
        <v>34</v>
      </c>
    </row>
    <row r="100" spans="1:8" ht="15.5" x14ac:dyDescent="0.35">
      <c r="A100" s="434" t="s">
        <v>953</v>
      </c>
      <c r="B100" s="444">
        <v>0</v>
      </c>
      <c r="C100" s="444">
        <v>0</v>
      </c>
      <c r="D100" s="444">
        <v>0</v>
      </c>
      <c r="E100" s="445">
        <v>1303</v>
      </c>
      <c r="F100" s="445">
        <v>4296</v>
      </c>
      <c r="G100" s="445">
        <v>1008</v>
      </c>
      <c r="H100" s="441">
        <v>551</v>
      </c>
    </row>
    <row r="101" spans="1:8" ht="15.5" x14ac:dyDescent="0.35">
      <c r="A101" s="434" t="s">
        <v>954</v>
      </c>
      <c r="B101" s="445">
        <v>13597</v>
      </c>
      <c r="C101" s="445">
        <v>13716</v>
      </c>
      <c r="D101" s="445">
        <v>9950</v>
      </c>
      <c r="E101" s="445">
        <v>10790</v>
      </c>
      <c r="F101" s="445">
        <v>16487</v>
      </c>
      <c r="G101" s="445">
        <v>11532</v>
      </c>
      <c r="H101" s="441">
        <v>12273</v>
      </c>
    </row>
    <row r="102" spans="1:8" ht="15.5" x14ac:dyDescent="0.35">
      <c r="A102" s="434" t="s">
        <v>955</v>
      </c>
      <c r="B102" s="445">
        <v>53</v>
      </c>
      <c r="C102" s="445">
        <v>34</v>
      </c>
      <c r="D102" s="445">
        <v>36</v>
      </c>
      <c r="E102" s="445">
        <v>11</v>
      </c>
      <c r="F102" s="445">
        <v>30</v>
      </c>
      <c r="G102" s="445">
        <v>58</v>
      </c>
      <c r="H102" s="441">
        <v>35</v>
      </c>
    </row>
    <row r="103" spans="1:8" ht="15.5" x14ac:dyDescent="0.35">
      <c r="A103" s="434" t="s">
        <v>956</v>
      </c>
      <c r="B103" s="445">
        <v>637</v>
      </c>
      <c r="C103" s="445">
        <v>823</v>
      </c>
      <c r="D103" s="445">
        <v>543</v>
      </c>
      <c r="E103" s="445">
        <v>2222</v>
      </c>
      <c r="F103" s="445">
        <v>10858</v>
      </c>
      <c r="G103" s="445">
        <v>21525</v>
      </c>
      <c r="H103" s="441">
        <v>8651</v>
      </c>
    </row>
    <row r="104" spans="1:8" ht="15.5" x14ac:dyDescent="0.35">
      <c r="A104" s="434" t="s">
        <v>957</v>
      </c>
      <c r="B104" s="445">
        <v>236</v>
      </c>
      <c r="C104" s="445">
        <v>132</v>
      </c>
      <c r="D104" s="445">
        <v>105</v>
      </c>
      <c r="E104" s="445">
        <v>52</v>
      </c>
      <c r="F104" s="445">
        <v>88</v>
      </c>
      <c r="G104" s="445">
        <v>194</v>
      </c>
      <c r="H104" s="441">
        <v>68</v>
      </c>
    </row>
    <row r="105" spans="1:8" ht="15.5" x14ac:dyDescent="0.35">
      <c r="A105" s="434" t="s">
        <v>958</v>
      </c>
      <c r="B105" s="445">
        <v>81</v>
      </c>
      <c r="C105" s="445">
        <v>40</v>
      </c>
      <c r="D105" s="445">
        <v>29</v>
      </c>
      <c r="E105" s="445">
        <v>12</v>
      </c>
      <c r="F105" s="445">
        <v>5</v>
      </c>
      <c r="G105" s="445">
        <v>8</v>
      </c>
      <c r="H105" s="441">
        <v>4</v>
      </c>
    </row>
    <row r="106" spans="1:8" ht="15.5" x14ac:dyDescent="0.35">
      <c r="A106" s="434" t="s">
        <v>959</v>
      </c>
      <c r="B106" s="445">
        <v>134</v>
      </c>
      <c r="C106" s="445">
        <v>82</v>
      </c>
      <c r="D106" s="445">
        <v>72</v>
      </c>
      <c r="E106" s="445">
        <v>29</v>
      </c>
      <c r="F106" s="445">
        <v>26</v>
      </c>
      <c r="G106" s="445">
        <v>38</v>
      </c>
      <c r="H106" s="441">
        <v>58</v>
      </c>
    </row>
    <row r="107" spans="1:8" ht="15.5" x14ac:dyDescent="0.35">
      <c r="A107" s="434" t="s">
        <v>960</v>
      </c>
      <c r="B107" s="445">
        <v>27</v>
      </c>
      <c r="C107" s="445">
        <v>19</v>
      </c>
      <c r="D107" s="445">
        <v>17</v>
      </c>
      <c r="E107" s="445">
        <v>7</v>
      </c>
      <c r="F107" s="445">
        <v>12</v>
      </c>
      <c r="G107" s="445">
        <v>25</v>
      </c>
      <c r="H107" s="441">
        <v>40</v>
      </c>
    </row>
    <row r="108" spans="1:8" ht="15.5" x14ac:dyDescent="0.35">
      <c r="A108" s="434" t="s">
        <v>961</v>
      </c>
      <c r="B108" s="444"/>
      <c r="C108" s="444"/>
      <c r="D108" s="444"/>
      <c r="E108" s="444"/>
      <c r="F108" s="445">
        <v>86</v>
      </c>
      <c r="G108" s="445">
        <v>199</v>
      </c>
      <c r="H108" s="441">
        <v>38</v>
      </c>
    </row>
    <row r="109" spans="1:8" ht="15.5" x14ac:dyDescent="0.35">
      <c r="A109" s="434" t="s">
        <v>962</v>
      </c>
      <c r="B109" s="444">
        <v>0</v>
      </c>
      <c r="C109" s="444">
        <v>0</v>
      </c>
      <c r="D109" s="444">
        <v>0</v>
      </c>
      <c r="E109" s="445">
        <v>2452</v>
      </c>
      <c r="F109" s="445">
        <v>17061</v>
      </c>
      <c r="G109" s="445">
        <v>17048</v>
      </c>
      <c r="H109" s="441">
        <v>4979</v>
      </c>
    </row>
    <row r="110" spans="1:8" ht="16" thickBot="1" x14ac:dyDescent="0.4">
      <c r="A110" s="436" t="s">
        <v>963</v>
      </c>
      <c r="B110" s="446">
        <v>51</v>
      </c>
      <c r="C110" s="446">
        <v>32</v>
      </c>
      <c r="D110" s="446">
        <v>14</v>
      </c>
      <c r="E110" s="446">
        <v>5</v>
      </c>
      <c r="F110" s="446">
        <v>24</v>
      </c>
      <c r="G110" s="446">
        <v>9</v>
      </c>
      <c r="H110" s="442">
        <v>11</v>
      </c>
    </row>
    <row r="112" spans="1:8" ht="16" thickBot="1" x14ac:dyDescent="0.4">
      <c r="A112" s="402" t="s">
        <v>964</v>
      </c>
      <c r="B112" s="43"/>
    </row>
    <row r="113" spans="1:8" ht="15" x14ac:dyDescent="0.35">
      <c r="A113" s="432" t="s">
        <v>947</v>
      </c>
      <c r="B113" s="443" t="s">
        <v>931</v>
      </c>
      <c r="C113" s="443" t="s">
        <v>932</v>
      </c>
      <c r="D113" s="443" t="s">
        <v>933</v>
      </c>
      <c r="E113" s="443" t="s">
        <v>934</v>
      </c>
      <c r="F113" s="443" t="s">
        <v>940</v>
      </c>
      <c r="G113" s="443" t="s">
        <v>866</v>
      </c>
      <c r="H113" s="433" t="s">
        <v>865</v>
      </c>
    </row>
    <row r="114" spans="1:8" ht="15.5" x14ac:dyDescent="0.35">
      <c r="A114" s="434" t="s">
        <v>948</v>
      </c>
      <c r="B114" s="444"/>
      <c r="C114" s="444"/>
      <c r="D114" s="444"/>
      <c r="E114" s="444"/>
      <c r="F114" s="445">
        <v>173</v>
      </c>
      <c r="G114" s="445">
        <v>649</v>
      </c>
      <c r="H114" s="441">
        <v>491</v>
      </c>
    </row>
    <row r="115" spans="1:8" ht="15.5" x14ac:dyDescent="0.35">
      <c r="A115" s="434" t="s">
        <v>949</v>
      </c>
      <c r="B115" s="444">
        <v>0</v>
      </c>
      <c r="C115" s="444">
        <v>0</v>
      </c>
      <c r="D115" s="444">
        <v>0</v>
      </c>
      <c r="E115" s="445">
        <v>10</v>
      </c>
      <c r="F115" s="445">
        <v>36</v>
      </c>
      <c r="G115" s="445">
        <v>49</v>
      </c>
      <c r="H115" s="441">
        <v>55</v>
      </c>
    </row>
    <row r="116" spans="1:8" ht="15.5" x14ac:dyDescent="0.35">
      <c r="A116" s="434" t="s">
        <v>950</v>
      </c>
      <c r="B116" s="444"/>
      <c r="C116" s="444"/>
      <c r="D116" s="444"/>
      <c r="E116" s="444"/>
      <c r="F116" s="445">
        <v>108</v>
      </c>
      <c r="G116" s="445">
        <v>689</v>
      </c>
      <c r="H116" s="441">
        <v>551</v>
      </c>
    </row>
    <row r="117" spans="1:8" ht="15.5" x14ac:dyDescent="0.35">
      <c r="A117" s="434" t="s">
        <v>951</v>
      </c>
      <c r="B117" s="445">
        <v>33169</v>
      </c>
      <c r="C117" s="445">
        <v>43408</v>
      </c>
      <c r="D117" s="445">
        <v>11108</v>
      </c>
      <c r="E117" s="445">
        <v>5137</v>
      </c>
      <c r="F117" s="445">
        <v>5367</v>
      </c>
      <c r="G117" s="445">
        <v>8904</v>
      </c>
      <c r="H117" s="441">
        <v>10786</v>
      </c>
    </row>
    <row r="118" spans="1:8" ht="15.5" x14ac:dyDescent="0.35">
      <c r="A118" s="434" t="s">
        <v>952</v>
      </c>
      <c r="B118" s="444"/>
      <c r="C118" s="444"/>
      <c r="D118" s="444"/>
      <c r="E118" s="444"/>
      <c r="F118" s="444"/>
      <c r="G118" s="445">
        <v>200</v>
      </c>
      <c r="H118" s="441">
        <v>282</v>
      </c>
    </row>
    <row r="119" spans="1:8" ht="15.5" x14ac:dyDescent="0.35">
      <c r="A119" s="434" t="s">
        <v>953</v>
      </c>
      <c r="B119" s="444">
        <v>0</v>
      </c>
      <c r="C119" s="444">
        <v>0</v>
      </c>
      <c r="D119" s="444">
        <v>0</v>
      </c>
      <c r="E119" s="445">
        <v>12331</v>
      </c>
      <c r="F119" s="445">
        <v>3926</v>
      </c>
      <c r="G119" s="445">
        <v>1684</v>
      </c>
      <c r="H119" s="441">
        <v>2239</v>
      </c>
    </row>
    <row r="120" spans="1:8" ht="15.5" x14ac:dyDescent="0.35">
      <c r="A120" s="434" t="s">
        <v>954</v>
      </c>
      <c r="B120" s="445">
        <v>62461</v>
      </c>
      <c r="C120" s="445">
        <v>104166</v>
      </c>
      <c r="D120" s="445">
        <v>16860</v>
      </c>
      <c r="E120" s="445">
        <v>13106</v>
      </c>
      <c r="F120" s="445">
        <v>11239</v>
      </c>
      <c r="G120" s="445">
        <v>21610</v>
      </c>
      <c r="H120" s="441">
        <v>27895</v>
      </c>
    </row>
    <row r="121" spans="1:8" ht="15.5" x14ac:dyDescent="0.35">
      <c r="A121" s="434" t="s">
        <v>955</v>
      </c>
      <c r="B121" s="445">
        <v>777</v>
      </c>
      <c r="C121" s="445">
        <v>371</v>
      </c>
      <c r="D121" s="445">
        <v>152</v>
      </c>
      <c r="E121" s="445">
        <v>384</v>
      </c>
      <c r="F121" s="445">
        <v>962</v>
      </c>
      <c r="G121" s="445">
        <v>835</v>
      </c>
      <c r="H121" s="441">
        <v>693</v>
      </c>
    </row>
    <row r="122" spans="1:8" ht="15.5" x14ac:dyDescent="0.35">
      <c r="A122" s="434" t="s">
        <v>956</v>
      </c>
      <c r="B122" s="445">
        <v>3428</v>
      </c>
      <c r="C122" s="445">
        <v>7893</v>
      </c>
      <c r="D122" s="445">
        <v>1467</v>
      </c>
      <c r="E122" s="445">
        <v>26920</v>
      </c>
      <c r="F122" s="445">
        <v>48045</v>
      </c>
      <c r="G122" s="445">
        <v>4448</v>
      </c>
      <c r="H122" s="441">
        <v>10335</v>
      </c>
    </row>
    <row r="123" spans="1:8" ht="15.5" x14ac:dyDescent="0.35">
      <c r="A123" s="434" t="s">
        <v>957</v>
      </c>
      <c r="B123" s="445">
        <v>290</v>
      </c>
      <c r="C123" s="445">
        <v>155</v>
      </c>
      <c r="D123" s="445">
        <v>129</v>
      </c>
      <c r="E123" s="445">
        <v>106</v>
      </c>
      <c r="F123" s="445">
        <v>502</v>
      </c>
      <c r="G123" s="445">
        <v>496</v>
      </c>
      <c r="H123" s="441">
        <v>191</v>
      </c>
    </row>
    <row r="124" spans="1:8" ht="15.5" x14ac:dyDescent="0.35">
      <c r="A124" s="434" t="s">
        <v>958</v>
      </c>
      <c r="B124" s="445">
        <v>113</v>
      </c>
      <c r="C124" s="445">
        <v>61</v>
      </c>
      <c r="D124" s="445">
        <v>39</v>
      </c>
      <c r="E124" s="445">
        <v>15</v>
      </c>
      <c r="F124" s="445">
        <v>9</v>
      </c>
      <c r="G124" s="445">
        <v>11</v>
      </c>
      <c r="H124" s="441">
        <v>7</v>
      </c>
    </row>
    <row r="125" spans="1:8" ht="15.5" x14ac:dyDescent="0.35">
      <c r="A125" s="434" t="s">
        <v>959</v>
      </c>
      <c r="B125" s="445">
        <v>121</v>
      </c>
      <c r="C125" s="445">
        <v>73</v>
      </c>
      <c r="D125" s="445">
        <v>68</v>
      </c>
      <c r="E125" s="445">
        <v>46</v>
      </c>
      <c r="F125" s="445">
        <v>58</v>
      </c>
      <c r="G125" s="445">
        <v>125</v>
      </c>
      <c r="H125" s="441">
        <v>508</v>
      </c>
    </row>
    <row r="126" spans="1:8" ht="15.5" x14ac:dyDescent="0.35">
      <c r="A126" s="434" t="s">
        <v>960</v>
      </c>
      <c r="B126" s="445">
        <v>41</v>
      </c>
      <c r="C126" s="445">
        <v>31</v>
      </c>
      <c r="D126" s="445">
        <v>21</v>
      </c>
      <c r="E126" s="445">
        <v>19</v>
      </c>
      <c r="F126" s="445">
        <v>107</v>
      </c>
      <c r="G126" s="445">
        <v>192</v>
      </c>
      <c r="H126" s="441">
        <v>269</v>
      </c>
    </row>
    <row r="127" spans="1:8" ht="15.5" x14ac:dyDescent="0.35">
      <c r="A127" s="434" t="s">
        <v>961</v>
      </c>
      <c r="B127" s="444"/>
      <c r="C127" s="444"/>
      <c r="D127" s="444"/>
      <c r="E127" s="444"/>
      <c r="F127" s="445">
        <v>75</v>
      </c>
      <c r="G127" s="445">
        <v>105</v>
      </c>
      <c r="H127" s="441">
        <v>106</v>
      </c>
    </row>
    <row r="128" spans="1:8" ht="15.5" x14ac:dyDescent="0.35">
      <c r="A128" s="434" t="s">
        <v>962</v>
      </c>
      <c r="B128" s="444">
        <v>0</v>
      </c>
      <c r="C128" s="444">
        <v>0</v>
      </c>
      <c r="D128" s="444">
        <v>0</v>
      </c>
      <c r="E128" s="445">
        <v>3823</v>
      </c>
      <c r="F128" s="445">
        <v>36644</v>
      </c>
      <c r="G128" s="445">
        <v>14918</v>
      </c>
      <c r="H128" s="441">
        <v>18343</v>
      </c>
    </row>
    <row r="129" spans="1:8" ht="16" thickBot="1" x14ac:dyDescent="0.4">
      <c r="A129" s="436" t="s">
        <v>963</v>
      </c>
      <c r="B129" s="446">
        <v>99</v>
      </c>
      <c r="C129" s="446">
        <v>83</v>
      </c>
      <c r="D129" s="446">
        <v>37</v>
      </c>
      <c r="E129" s="446">
        <v>43</v>
      </c>
      <c r="F129" s="446">
        <v>75</v>
      </c>
      <c r="G129" s="446">
        <v>42</v>
      </c>
      <c r="H129" s="442">
        <v>96</v>
      </c>
    </row>
    <row r="130" spans="1:8" ht="15.5" x14ac:dyDescent="0.35">
      <c r="A130" s="447"/>
      <c r="B130" s="448"/>
      <c r="C130" s="448"/>
      <c r="D130" s="448"/>
      <c r="E130" s="448"/>
      <c r="F130" s="448"/>
    </row>
    <row r="131" spans="1:8" ht="16" thickBot="1" x14ac:dyDescent="0.4">
      <c r="A131" s="402" t="s">
        <v>965</v>
      </c>
      <c r="B131" s="43"/>
    </row>
    <row r="132" spans="1:8" ht="15" x14ac:dyDescent="0.35">
      <c r="A132" s="432" t="s">
        <v>947</v>
      </c>
      <c r="B132" s="443" t="s">
        <v>931</v>
      </c>
      <c r="C132" s="443" t="s">
        <v>932</v>
      </c>
      <c r="D132" s="443" t="s">
        <v>933</v>
      </c>
      <c r="E132" s="443" t="s">
        <v>934</v>
      </c>
      <c r="F132" s="443" t="s">
        <v>940</v>
      </c>
      <c r="G132" s="443" t="s">
        <v>866</v>
      </c>
      <c r="H132" s="433" t="s">
        <v>865</v>
      </c>
    </row>
    <row r="133" spans="1:8" ht="15.5" x14ac:dyDescent="0.35">
      <c r="A133" s="434" t="s">
        <v>948</v>
      </c>
      <c r="B133" s="444"/>
      <c r="C133" s="444"/>
      <c r="D133" s="444"/>
      <c r="E133" s="444"/>
      <c r="F133" s="445">
        <v>8</v>
      </c>
      <c r="G133" s="445">
        <v>47</v>
      </c>
      <c r="H133" s="441">
        <v>122</v>
      </c>
    </row>
    <row r="134" spans="1:8" ht="15.5" x14ac:dyDescent="0.35">
      <c r="A134" s="434" t="s">
        <v>949</v>
      </c>
      <c r="B134" s="444">
        <v>0</v>
      </c>
      <c r="C134" s="444">
        <v>0</v>
      </c>
      <c r="D134" s="444">
        <v>0</v>
      </c>
      <c r="E134" s="445">
        <v>0</v>
      </c>
      <c r="F134" s="445">
        <v>1</v>
      </c>
      <c r="G134" s="445">
        <v>2</v>
      </c>
      <c r="H134" s="441">
        <v>1</v>
      </c>
    </row>
    <row r="135" spans="1:8" ht="15.5" x14ac:dyDescent="0.35">
      <c r="A135" s="434" t="s">
        <v>950</v>
      </c>
      <c r="B135" s="444"/>
      <c r="C135" s="444"/>
      <c r="D135" s="444"/>
      <c r="E135" s="444"/>
      <c r="F135" s="445">
        <v>5</v>
      </c>
      <c r="G135" s="445">
        <v>42</v>
      </c>
      <c r="H135" s="441">
        <v>24</v>
      </c>
    </row>
    <row r="136" spans="1:8" ht="15.5" x14ac:dyDescent="0.35">
      <c r="A136" s="434" t="s">
        <v>951</v>
      </c>
      <c r="B136" s="445">
        <v>15445</v>
      </c>
      <c r="C136" s="445">
        <v>18981</v>
      </c>
      <c r="D136" s="445">
        <v>12590</v>
      </c>
      <c r="E136" s="445">
        <v>2872</v>
      </c>
      <c r="F136" s="445">
        <v>7376</v>
      </c>
      <c r="G136" s="445">
        <v>8600</v>
      </c>
      <c r="H136" s="441">
        <v>15255</v>
      </c>
    </row>
    <row r="137" spans="1:8" ht="15.5" x14ac:dyDescent="0.35">
      <c r="A137" s="434" t="s">
        <v>952</v>
      </c>
      <c r="B137" s="444"/>
      <c r="C137" s="444"/>
      <c r="D137" s="444"/>
      <c r="E137" s="444"/>
      <c r="F137" s="444"/>
      <c r="G137" s="445">
        <v>37</v>
      </c>
      <c r="H137" s="441">
        <v>27</v>
      </c>
    </row>
    <row r="138" spans="1:8" ht="15.5" x14ac:dyDescent="0.35">
      <c r="A138" s="434" t="s">
        <v>953</v>
      </c>
      <c r="B138" s="444">
        <v>0</v>
      </c>
      <c r="C138" s="444">
        <v>0</v>
      </c>
      <c r="D138" s="444">
        <v>0</v>
      </c>
      <c r="E138" s="445">
        <v>16</v>
      </c>
      <c r="F138" s="445">
        <v>1612</v>
      </c>
      <c r="G138" s="445">
        <v>1115</v>
      </c>
      <c r="H138" s="441">
        <v>767</v>
      </c>
    </row>
    <row r="139" spans="1:8" ht="15.5" x14ac:dyDescent="0.35">
      <c r="A139" s="434" t="s">
        <v>954</v>
      </c>
      <c r="B139" s="445">
        <v>28894</v>
      </c>
      <c r="C139" s="445">
        <v>41800</v>
      </c>
      <c r="D139" s="445">
        <v>21139</v>
      </c>
      <c r="E139" s="445">
        <v>4904</v>
      </c>
      <c r="F139" s="445">
        <v>6541</v>
      </c>
      <c r="G139" s="445">
        <v>22631</v>
      </c>
      <c r="H139" s="441">
        <v>45535</v>
      </c>
    </row>
    <row r="140" spans="1:8" ht="15.5" x14ac:dyDescent="0.35">
      <c r="A140" s="434" t="s">
        <v>955</v>
      </c>
      <c r="B140" s="445">
        <v>45</v>
      </c>
      <c r="C140" s="445">
        <v>162</v>
      </c>
      <c r="D140" s="445">
        <v>97</v>
      </c>
      <c r="E140" s="445">
        <v>23</v>
      </c>
      <c r="F140" s="445">
        <v>32</v>
      </c>
      <c r="G140" s="445">
        <v>26</v>
      </c>
      <c r="H140" s="441">
        <v>57</v>
      </c>
    </row>
    <row r="141" spans="1:8" ht="15.5" x14ac:dyDescent="0.35">
      <c r="A141" s="434" t="s">
        <v>956</v>
      </c>
      <c r="B141" s="445">
        <v>879</v>
      </c>
      <c r="C141" s="445">
        <v>2240</v>
      </c>
      <c r="D141" s="445">
        <v>1416</v>
      </c>
      <c r="E141" s="445">
        <v>964</v>
      </c>
      <c r="F141" s="445">
        <v>2605</v>
      </c>
      <c r="G141" s="445">
        <v>2408</v>
      </c>
      <c r="H141" s="441">
        <v>3857</v>
      </c>
    </row>
    <row r="142" spans="1:8" ht="15.5" x14ac:dyDescent="0.35">
      <c r="A142" s="434" t="s">
        <v>957</v>
      </c>
      <c r="B142" s="445">
        <v>229</v>
      </c>
      <c r="C142" s="445">
        <v>151</v>
      </c>
      <c r="D142" s="445">
        <v>112</v>
      </c>
      <c r="E142" s="445">
        <v>47</v>
      </c>
      <c r="F142" s="445">
        <v>23</v>
      </c>
      <c r="G142" s="445">
        <v>47</v>
      </c>
      <c r="H142" s="441">
        <v>63</v>
      </c>
    </row>
    <row r="143" spans="1:8" ht="15.5" x14ac:dyDescent="0.35">
      <c r="A143" s="434" t="s">
        <v>958</v>
      </c>
      <c r="B143" s="445">
        <v>61</v>
      </c>
      <c r="C143" s="445">
        <v>65</v>
      </c>
      <c r="D143" s="445">
        <v>41</v>
      </c>
      <c r="E143" s="445">
        <v>22</v>
      </c>
      <c r="F143" s="445">
        <v>0</v>
      </c>
      <c r="G143" s="445">
        <v>4</v>
      </c>
      <c r="H143" s="441">
        <v>0</v>
      </c>
    </row>
    <row r="144" spans="1:8" ht="15.5" x14ac:dyDescent="0.35">
      <c r="A144" s="434" t="s">
        <v>959</v>
      </c>
      <c r="B144" s="445">
        <v>42</v>
      </c>
      <c r="C144" s="445">
        <v>18</v>
      </c>
      <c r="D144" s="445">
        <v>17</v>
      </c>
      <c r="E144" s="445">
        <v>4</v>
      </c>
      <c r="F144" s="445">
        <v>9</v>
      </c>
      <c r="G144" s="445">
        <v>15</v>
      </c>
      <c r="H144" s="441">
        <v>5</v>
      </c>
    </row>
    <row r="145" spans="1:8" ht="15.5" x14ac:dyDescent="0.35">
      <c r="A145" s="434" t="s">
        <v>960</v>
      </c>
      <c r="B145" s="445">
        <v>7</v>
      </c>
      <c r="C145" s="445">
        <v>9</v>
      </c>
      <c r="D145" s="445">
        <v>2</v>
      </c>
      <c r="E145" s="445">
        <v>0</v>
      </c>
      <c r="F145" s="445">
        <v>6</v>
      </c>
      <c r="G145" s="445">
        <v>19</v>
      </c>
      <c r="H145" s="441">
        <v>10</v>
      </c>
    </row>
    <row r="146" spans="1:8" ht="15.5" x14ac:dyDescent="0.35">
      <c r="A146" s="434" t="s">
        <v>961</v>
      </c>
      <c r="B146" s="444"/>
      <c r="C146" s="444"/>
      <c r="D146" s="444"/>
      <c r="E146" s="444"/>
      <c r="F146" s="445">
        <v>10</v>
      </c>
      <c r="G146" s="445">
        <v>41</v>
      </c>
      <c r="H146" s="441">
        <v>53</v>
      </c>
    </row>
    <row r="147" spans="1:8" ht="15.5" x14ac:dyDescent="0.35">
      <c r="A147" s="434" t="s">
        <v>962</v>
      </c>
      <c r="B147" s="444">
        <v>0</v>
      </c>
      <c r="C147" s="444">
        <v>0</v>
      </c>
      <c r="D147" s="444">
        <v>0</v>
      </c>
      <c r="E147" s="445">
        <v>18</v>
      </c>
      <c r="F147" s="445">
        <v>197</v>
      </c>
      <c r="G147" s="445">
        <v>894</v>
      </c>
      <c r="H147" s="441">
        <v>3249</v>
      </c>
    </row>
    <row r="148" spans="1:8" ht="16" thickBot="1" x14ac:dyDescent="0.4">
      <c r="A148" s="436" t="s">
        <v>963</v>
      </c>
      <c r="B148" s="446">
        <v>24</v>
      </c>
      <c r="C148" s="446">
        <v>46</v>
      </c>
      <c r="D148" s="446">
        <v>14</v>
      </c>
      <c r="E148" s="446">
        <v>6</v>
      </c>
      <c r="F148" s="446">
        <v>17</v>
      </c>
      <c r="G148" s="446">
        <v>12</v>
      </c>
      <c r="H148" s="442">
        <v>11</v>
      </c>
    </row>
  </sheetData>
  <mergeCells count="1">
    <mergeCell ref="A1:L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A150E-FE8C-4436-AD2F-17D4BBC4A129}">
  <sheetPr codeName="Sheet3"/>
  <dimension ref="A1:AB141"/>
  <sheetViews>
    <sheetView zoomScale="70" zoomScaleNormal="70" workbookViewId="0">
      <pane xSplit="1" topLeftCell="B1" activePane="topRight" state="frozen"/>
      <selection pane="topRight" activeCell="F26" sqref="F26"/>
    </sheetView>
  </sheetViews>
  <sheetFormatPr defaultColWidth="9.453125" defaultRowHeight="15.5" x14ac:dyDescent="0.35"/>
  <cols>
    <col min="1" max="1" width="58" style="43" customWidth="1"/>
    <col min="2" max="2" width="56.81640625" style="43" customWidth="1"/>
    <col min="3" max="3" width="24.54296875" style="43" customWidth="1"/>
    <col min="4" max="4" width="9.54296875" style="43" customWidth="1"/>
    <col min="5" max="5" width="9.54296875" style="85" customWidth="1"/>
    <col min="6" max="6" width="11.1796875" style="43" customWidth="1"/>
    <col min="7" max="7" width="22.81640625" style="43" customWidth="1"/>
    <col min="8" max="8" width="21" style="43" customWidth="1"/>
    <col min="9" max="9" width="14.54296875" style="43" customWidth="1"/>
    <col min="10" max="10" width="11.81640625" style="43" customWidth="1"/>
    <col min="11" max="13" width="14.81640625" style="43" customWidth="1"/>
    <col min="14" max="15" width="18" style="43" customWidth="1"/>
    <col min="16" max="16" width="15.453125" style="43" customWidth="1"/>
    <col min="17" max="17" width="17.1796875" style="43" customWidth="1"/>
    <col min="18" max="18" width="14" style="43" customWidth="1"/>
    <col min="19" max="20" width="14.453125" style="43" customWidth="1"/>
    <col min="21" max="21" width="15.54296875" style="43" customWidth="1"/>
    <col min="22" max="22" width="18.453125" style="43" customWidth="1"/>
    <col min="23" max="23" width="18.1796875" style="43" customWidth="1"/>
    <col min="24" max="24" width="15.54296875" style="43" bestFit="1" customWidth="1"/>
    <col min="25" max="25" width="18.54296875" style="86" bestFit="1" customWidth="1"/>
    <col min="26" max="26" width="18.54296875" style="86" customWidth="1"/>
    <col min="27" max="27" width="34" style="43" bestFit="1" customWidth="1"/>
    <col min="28" max="28" width="43.54296875" style="43" customWidth="1"/>
    <col min="29" max="16384" width="9.453125" style="43"/>
  </cols>
  <sheetData>
    <row r="1" spans="1:28" x14ac:dyDescent="0.35">
      <c r="A1" s="164" t="s">
        <v>5</v>
      </c>
      <c r="B1" s="164"/>
      <c r="C1" s="164"/>
      <c r="D1" s="164"/>
      <c r="E1" s="59"/>
      <c r="F1" s="3"/>
      <c r="G1" s="3"/>
      <c r="H1" s="3"/>
      <c r="I1" s="3"/>
      <c r="J1" s="3"/>
      <c r="K1" s="3"/>
      <c r="L1" s="3"/>
      <c r="M1" s="3"/>
      <c r="N1" s="3"/>
      <c r="O1" s="3"/>
      <c r="P1" s="3"/>
      <c r="Q1" s="3"/>
      <c r="R1" s="3"/>
      <c r="S1" s="3"/>
      <c r="T1" s="3"/>
      <c r="U1" s="3"/>
      <c r="V1" s="3"/>
      <c r="W1" s="60"/>
      <c r="X1" s="3"/>
      <c r="Y1" s="61"/>
      <c r="Z1" s="61"/>
      <c r="AA1" s="16"/>
      <c r="AB1" s="16"/>
    </row>
    <row r="2" spans="1:28" ht="45" customHeight="1" x14ac:dyDescent="0.35">
      <c r="A2" s="165" t="s">
        <v>6</v>
      </c>
      <c r="B2" s="165"/>
      <c r="C2" s="165"/>
      <c r="D2" s="165"/>
      <c r="E2" s="59"/>
      <c r="F2" s="3"/>
      <c r="G2" s="3"/>
      <c r="H2" s="3"/>
      <c r="I2" s="3"/>
      <c r="J2" s="3"/>
      <c r="K2" s="3"/>
      <c r="L2" s="3"/>
      <c r="M2" s="3"/>
      <c r="N2" s="3"/>
      <c r="O2" s="3"/>
      <c r="P2" s="3"/>
      <c r="Q2" s="3"/>
      <c r="R2" s="3"/>
      <c r="S2" s="3"/>
      <c r="T2" s="3"/>
      <c r="U2" s="3"/>
      <c r="V2" s="3"/>
      <c r="W2" s="60"/>
      <c r="X2" s="3"/>
      <c r="Y2" s="61"/>
      <c r="Z2" s="61"/>
      <c r="AA2" s="16"/>
      <c r="AB2" s="16"/>
    </row>
    <row r="3" spans="1:28" ht="48.65" customHeight="1" x14ac:dyDescent="0.35">
      <c r="A3" s="166" t="s">
        <v>7</v>
      </c>
      <c r="B3" s="166"/>
      <c r="C3" s="166"/>
      <c r="D3" s="166"/>
      <c r="E3" s="166"/>
      <c r="F3" s="166"/>
      <c r="G3" s="166"/>
      <c r="H3" s="166"/>
      <c r="I3" s="166"/>
      <c r="J3" s="166"/>
      <c r="K3" s="166"/>
      <c r="L3" s="166"/>
      <c r="M3" s="166"/>
      <c r="N3" s="166"/>
      <c r="O3" s="166"/>
      <c r="P3" s="166"/>
      <c r="Q3" s="166"/>
      <c r="R3" s="166"/>
      <c r="S3" s="166"/>
      <c r="T3" s="166"/>
      <c r="U3" s="166"/>
      <c r="V3" s="166"/>
      <c r="W3" s="166"/>
      <c r="X3" s="166"/>
      <c r="Y3" s="166"/>
      <c r="Z3" s="166"/>
      <c r="AA3" s="166"/>
      <c r="AB3" s="166"/>
    </row>
    <row r="4" spans="1:28" customFormat="1" ht="30.75" customHeight="1" x14ac:dyDescent="0.35">
      <c r="A4" s="62" t="s">
        <v>8</v>
      </c>
      <c r="B4" s="63"/>
      <c r="C4" s="63"/>
      <c r="D4" s="63"/>
      <c r="E4" s="64"/>
      <c r="F4" s="63"/>
      <c r="G4" s="63"/>
      <c r="H4" s="63"/>
    </row>
    <row r="5" spans="1:28" ht="87.65" customHeight="1" x14ac:dyDescent="0.35">
      <c r="A5" s="65" t="s">
        <v>9</v>
      </c>
      <c r="B5" s="65"/>
      <c r="C5" s="65"/>
      <c r="D5" s="65"/>
      <c r="E5" s="66"/>
      <c r="F5" s="65"/>
      <c r="G5" s="65"/>
      <c r="H5" s="65"/>
      <c r="I5" s="65" t="s">
        <v>10</v>
      </c>
      <c r="J5" s="167" t="s">
        <v>11</v>
      </c>
      <c r="K5" s="167"/>
      <c r="L5" s="167"/>
      <c r="M5" s="167"/>
      <c r="N5" s="167" t="s">
        <v>12</v>
      </c>
      <c r="O5" s="167"/>
      <c r="P5" s="167"/>
      <c r="Q5" s="167"/>
      <c r="R5" s="168" t="s">
        <v>13</v>
      </c>
      <c r="S5" s="168"/>
      <c r="T5" s="168"/>
      <c r="U5" s="168"/>
      <c r="V5" s="67" t="s">
        <v>14</v>
      </c>
      <c r="W5" s="168" t="s">
        <v>15</v>
      </c>
      <c r="X5" s="168"/>
      <c r="Y5" s="168"/>
      <c r="Z5" s="168"/>
      <c r="AA5" s="168"/>
      <c r="AB5" s="168"/>
    </row>
    <row r="6" spans="1:28" ht="52.4" customHeight="1" x14ac:dyDescent="0.35">
      <c r="A6" s="68" t="s">
        <v>16</v>
      </c>
      <c r="B6" s="68"/>
      <c r="C6" s="68"/>
      <c r="D6" s="68"/>
      <c r="E6" s="69"/>
      <c r="F6" s="68"/>
      <c r="G6" s="68"/>
      <c r="H6" s="68"/>
      <c r="I6" s="70"/>
      <c r="J6" s="68"/>
      <c r="K6" s="68"/>
      <c r="L6" s="68"/>
      <c r="M6" s="68"/>
      <c r="N6" s="68"/>
      <c r="O6" s="68"/>
      <c r="P6" s="68"/>
      <c r="Q6" s="68"/>
      <c r="R6" s="71"/>
      <c r="S6" s="71"/>
      <c r="T6" s="71"/>
      <c r="U6" s="71"/>
      <c r="V6" s="72"/>
      <c r="W6" s="73"/>
      <c r="X6" s="71"/>
      <c r="Y6" s="71"/>
      <c r="Z6" s="71"/>
      <c r="AA6" s="71"/>
      <c r="AB6" s="74"/>
    </row>
    <row r="7" spans="1:28" ht="48" customHeight="1" x14ac:dyDescent="0.35">
      <c r="A7" s="75" t="s">
        <v>17</v>
      </c>
      <c r="B7" s="75" t="s">
        <v>18</v>
      </c>
      <c r="C7" s="75" t="s">
        <v>19</v>
      </c>
      <c r="D7" s="75" t="s">
        <v>20</v>
      </c>
      <c r="E7" s="76" t="s">
        <v>21</v>
      </c>
      <c r="F7" s="75" t="s">
        <v>22</v>
      </c>
      <c r="G7" s="75" t="s">
        <v>23</v>
      </c>
      <c r="H7" s="75" t="s">
        <v>24</v>
      </c>
      <c r="I7" s="77" t="s">
        <v>25</v>
      </c>
      <c r="J7" s="75" t="s">
        <v>26</v>
      </c>
      <c r="K7" s="75" t="s">
        <v>27</v>
      </c>
      <c r="L7" s="75" t="s">
        <v>28</v>
      </c>
      <c r="M7" s="75" t="s">
        <v>29</v>
      </c>
      <c r="N7" s="75" t="s">
        <v>30</v>
      </c>
      <c r="O7" s="75" t="s">
        <v>31</v>
      </c>
      <c r="P7" s="75" t="s">
        <v>32</v>
      </c>
      <c r="Q7" s="75" t="s">
        <v>33</v>
      </c>
      <c r="R7" s="75" t="s">
        <v>34</v>
      </c>
      <c r="S7" s="75" t="s">
        <v>35</v>
      </c>
      <c r="T7" s="75" t="s">
        <v>36</v>
      </c>
      <c r="U7" s="75" t="s">
        <v>37</v>
      </c>
      <c r="V7" s="75" t="s">
        <v>38</v>
      </c>
      <c r="W7" s="75" t="s">
        <v>39</v>
      </c>
      <c r="X7" s="75" t="s">
        <v>40</v>
      </c>
      <c r="Y7" s="78" t="s">
        <v>41</v>
      </c>
      <c r="Z7" s="78" t="s">
        <v>42</v>
      </c>
      <c r="AA7" s="78" t="s">
        <v>43</v>
      </c>
      <c r="AB7" s="79" t="s">
        <v>44</v>
      </c>
    </row>
    <row r="8" spans="1:28" ht="16.399999999999999" customHeight="1" x14ac:dyDescent="0.35">
      <c r="A8" s="83" t="s">
        <v>45</v>
      </c>
      <c r="B8" s="83" t="s">
        <v>46</v>
      </c>
      <c r="C8" s="83" t="s">
        <v>47</v>
      </c>
      <c r="D8" s="83" t="s">
        <v>48</v>
      </c>
      <c r="E8" s="92">
        <v>39120</v>
      </c>
      <c r="F8" s="83" t="s">
        <v>49</v>
      </c>
      <c r="G8" s="83" t="s">
        <v>50</v>
      </c>
      <c r="H8" s="83" t="s">
        <v>51</v>
      </c>
      <c r="I8" s="93">
        <v>30.569568452380999</v>
      </c>
      <c r="J8" s="82">
        <v>1876.46107784432</v>
      </c>
      <c r="K8" s="82">
        <v>266.43113772455098</v>
      </c>
      <c r="L8" s="82">
        <v>6.7245508982035904</v>
      </c>
      <c r="M8" s="82">
        <v>4.2574850299401197</v>
      </c>
      <c r="N8" s="82">
        <v>12.712574850299401</v>
      </c>
      <c r="O8" s="82">
        <v>2141.16167664673</v>
      </c>
      <c r="P8" s="82">
        <v>0</v>
      </c>
      <c r="Q8" s="82">
        <v>0</v>
      </c>
      <c r="R8" s="82">
        <v>1.5688622754491</v>
      </c>
      <c r="S8" s="82">
        <v>0.88622754491017997</v>
      </c>
      <c r="T8" s="82">
        <v>1.75449101796407</v>
      </c>
      <c r="U8" s="82">
        <v>2149.6646706587098</v>
      </c>
      <c r="V8" s="82">
        <v>394.85628742515098</v>
      </c>
      <c r="W8" s="82">
        <v>1100</v>
      </c>
      <c r="X8" s="80" t="s">
        <v>52</v>
      </c>
      <c r="Y8" s="81">
        <v>45673</v>
      </c>
      <c r="Z8" s="81"/>
      <c r="AA8" s="81" t="s">
        <v>53</v>
      </c>
      <c r="AB8" s="81" t="s">
        <v>54</v>
      </c>
    </row>
    <row r="9" spans="1:28" x14ac:dyDescent="0.35">
      <c r="A9" s="83" t="s">
        <v>55</v>
      </c>
      <c r="B9" s="83" t="s">
        <v>56</v>
      </c>
      <c r="C9" s="83" t="s">
        <v>57</v>
      </c>
      <c r="D9" s="83" t="s">
        <v>58</v>
      </c>
      <c r="E9" s="92">
        <v>92301</v>
      </c>
      <c r="F9" s="83" t="s">
        <v>59</v>
      </c>
      <c r="G9" s="83" t="s">
        <v>60</v>
      </c>
      <c r="H9" s="83" t="s">
        <v>51</v>
      </c>
      <c r="I9" s="93">
        <v>1796</v>
      </c>
      <c r="J9" s="82">
        <v>6.4011976047904202</v>
      </c>
      <c r="K9" s="82">
        <v>4.3233532934131702</v>
      </c>
      <c r="L9" s="82">
        <v>22.604790419161699</v>
      </c>
      <c r="M9" s="82">
        <v>32.634730538922199</v>
      </c>
      <c r="N9" s="82">
        <v>51.275449101796397</v>
      </c>
      <c r="O9" s="82">
        <v>14.688622754491</v>
      </c>
      <c r="P9" s="82">
        <v>0</v>
      </c>
      <c r="Q9" s="82">
        <v>0</v>
      </c>
      <c r="R9" s="82">
        <v>32.017964071856298</v>
      </c>
      <c r="S9" s="82">
        <v>10.598802395209599</v>
      </c>
      <c r="T9" s="82">
        <v>4.7305389221556897</v>
      </c>
      <c r="U9" s="82">
        <v>18.616766467065901</v>
      </c>
      <c r="V9" s="82">
        <v>35.622754491018</v>
      </c>
      <c r="W9" s="82">
        <v>640</v>
      </c>
      <c r="X9" s="80" t="s">
        <v>52</v>
      </c>
      <c r="Y9" s="81">
        <v>45491</v>
      </c>
      <c r="Z9" s="81" t="s">
        <v>61</v>
      </c>
      <c r="AA9" s="81" t="s">
        <v>53</v>
      </c>
      <c r="AB9" s="81" t="s">
        <v>54</v>
      </c>
    </row>
    <row r="10" spans="1:28" ht="16.399999999999999" customHeight="1" x14ac:dyDescent="0.35">
      <c r="A10" s="83" t="s">
        <v>62</v>
      </c>
      <c r="B10" s="83" t="s">
        <v>63</v>
      </c>
      <c r="C10" s="83" t="s">
        <v>64</v>
      </c>
      <c r="D10" s="83" t="s">
        <v>65</v>
      </c>
      <c r="E10" s="92">
        <v>27253</v>
      </c>
      <c r="F10" s="83" t="s">
        <v>66</v>
      </c>
      <c r="G10" s="83" t="s">
        <v>67</v>
      </c>
      <c r="H10" s="83" t="s">
        <v>51</v>
      </c>
      <c r="I10" s="93">
        <v>4.4349112426035502</v>
      </c>
      <c r="J10" s="82">
        <v>4.3293413173652597</v>
      </c>
      <c r="K10" s="82">
        <v>3.4610778443113701</v>
      </c>
      <c r="L10" s="82">
        <v>6.0838323353293298</v>
      </c>
      <c r="M10" s="82">
        <v>6.1856287425149601</v>
      </c>
      <c r="N10" s="82">
        <v>13.952095808383101</v>
      </c>
      <c r="O10" s="82">
        <v>5.8083832335329202</v>
      </c>
      <c r="P10" s="82">
        <v>0.125748502994012</v>
      </c>
      <c r="Q10" s="82">
        <v>0.17365269461077801</v>
      </c>
      <c r="R10" s="82">
        <v>0.55688622754491002</v>
      </c>
      <c r="S10" s="82">
        <v>0.23353293413173701</v>
      </c>
      <c r="T10" s="82">
        <v>8.3832335329341298E-2</v>
      </c>
      <c r="U10" s="82">
        <v>19.185628742514801</v>
      </c>
      <c r="V10" s="82">
        <v>14.568862275449</v>
      </c>
      <c r="W10" s="82">
        <v>40</v>
      </c>
      <c r="X10" s="80" t="s">
        <v>52</v>
      </c>
      <c r="Y10" s="81">
        <v>45554</v>
      </c>
      <c r="Z10" s="81" t="s">
        <v>61</v>
      </c>
      <c r="AA10" s="81" t="s">
        <v>68</v>
      </c>
      <c r="AB10" s="81" t="s">
        <v>54</v>
      </c>
    </row>
    <row r="11" spans="1:28" ht="16.399999999999999" customHeight="1" x14ac:dyDescent="0.35">
      <c r="A11" s="83" t="s">
        <v>69</v>
      </c>
      <c r="B11" s="83" t="s">
        <v>70</v>
      </c>
      <c r="C11" s="83" t="s">
        <v>71</v>
      </c>
      <c r="D11" s="83" t="s">
        <v>72</v>
      </c>
      <c r="E11" s="92">
        <v>71303</v>
      </c>
      <c r="F11" s="83" t="s">
        <v>49</v>
      </c>
      <c r="G11" s="83" t="s">
        <v>73</v>
      </c>
      <c r="H11" s="83" t="s">
        <v>74</v>
      </c>
      <c r="I11" s="93">
        <v>3.0759162303664902</v>
      </c>
      <c r="J11" s="82">
        <v>137.52095808384399</v>
      </c>
      <c r="K11" s="82">
        <v>47.413173652696599</v>
      </c>
      <c r="L11" s="82">
        <v>76.005988023957798</v>
      </c>
      <c r="M11" s="82">
        <v>52.485029940122402</v>
      </c>
      <c r="N11" s="82">
        <v>145.53892215569701</v>
      </c>
      <c r="O11" s="82">
        <v>167.784431137735</v>
      </c>
      <c r="P11" s="82">
        <v>4.7904191616766498E-2</v>
      </c>
      <c r="Q11" s="82">
        <v>5.3892215568862298E-2</v>
      </c>
      <c r="R11" s="82">
        <v>57.101796407188999</v>
      </c>
      <c r="S11" s="82">
        <v>31.940119760478701</v>
      </c>
      <c r="T11" s="82">
        <v>37.628742514970497</v>
      </c>
      <c r="U11" s="82">
        <v>186.75449101797199</v>
      </c>
      <c r="V11" s="82">
        <v>308.39520958082898</v>
      </c>
      <c r="W11" s="82" t="s">
        <v>75</v>
      </c>
      <c r="X11" s="80" t="s">
        <v>52</v>
      </c>
      <c r="Y11" s="81">
        <v>45533</v>
      </c>
      <c r="Z11" s="81" t="s">
        <v>61</v>
      </c>
      <c r="AA11" s="81" t="s">
        <v>53</v>
      </c>
      <c r="AB11" s="81" t="s">
        <v>54</v>
      </c>
    </row>
    <row r="12" spans="1:28" x14ac:dyDescent="0.35">
      <c r="A12" s="83" t="s">
        <v>76</v>
      </c>
      <c r="B12" s="83" t="s">
        <v>77</v>
      </c>
      <c r="C12" s="83" t="s">
        <v>78</v>
      </c>
      <c r="D12" s="83" t="s">
        <v>79</v>
      </c>
      <c r="E12" s="92">
        <v>14813</v>
      </c>
      <c r="F12" s="83" t="s">
        <v>80</v>
      </c>
      <c r="G12" s="83" t="s">
        <v>67</v>
      </c>
      <c r="H12" s="83" t="s">
        <v>51</v>
      </c>
      <c r="I12" s="93"/>
      <c r="J12" s="82">
        <v>1.2215568862275401</v>
      </c>
      <c r="K12" s="82">
        <v>1.79640718562874E-2</v>
      </c>
      <c r="L12" s="82">
        <v>0</v>
      </c>
      <c r="M12" s="82">
        <v>0</v>
      </c>
      <c r="N12" s="82">
        <v>0</v>
      </c>
      <c r="O12" s="82">
        <v>0</v>
      </c>
      <c r="P12" s="82">
        <v>0</v>
      </c>
      <c r="Q12" s="82">
        <v>1.23952095808383</v>
      </c>
      <c r="R12" s="82">
        <v>0</v>
      </c>
      <c r="S12" s="82">
        <v>0</v>
      </c>
      <c r="T12" s="82">
        <v>0</v>
      </c>
      <c r="U12" s="82">
        <v>1.23952095808383</v>
      </c>
      <c r="V12" s="82">
        <v>0.31736526946107801</v>
      </c>
      <c r="W12" s="82" t="s">
        <v>75</v>
      </c>
      <c r="X12" s="80"/>
      <c r="Y12" s="81"/>
      <c r="Z12" s="84"/>
      <c r="AA12" s="81"/>
      <c r="AB12" s="81"/>
    </row>
    <row r="13" spans="1:28" ht="16.399999999999999" customHeight="1" x14ac:dyDescent="0.35">
      <c r="A13" s="83" t="s">
        <v>81</v>
      </c>
      <c r="B13" s="83" t="s">
        <v>82</v>
      </c>
      <c r="C13" s="83" t="s">
        <v>83</v>
      </c>
      <c r="D13" s="83" t="s">
        <v>72</v>
      </c>
      <c r="E13" s="92">
        <v>70655</v>
      </c>
      <c r="F13" s="83" t="s">
        <v>49</v>
      </c>
      <c r="G13" s="83" t="s">
        <v>67</v>
      </c>
      <c r="H13" s="83" t="s">
        <v>74</v>
      </c>
      <c r="I13" s="93">
        <v>59.5</v>
      </c>
      <c r="J13" s="82">
        <v>101.31137724550899</v>
      </c>
      <c r="K13" s="82">
        <v>30.251497005988</v>
      </c>
      <c r="L13" s="82">
        <v>33.766467065868298</v>
      </c>
      <c r="M13" s="82">
        <v>10.664670658682599</v>
      </c>
      <c r="N13" s="82">
        <v>50.107784431137702</v>
      </c>
      <c r="O13" s="82">
        <v>125.88622754491</v>
      </c>
      <c r="P13" s="82">
        <v>0</v>
      </c>
      <c r="Q13" s="82">
        <v>0</v>
      </c>
      <c r="R13" s="82">
        <v>17.802395209580801</v>
      </c>
      <c r="S13" s="82">
        <v>7.60479041916168</v>
      </c>
      <c r="T13" s="82">
        <v>6.6347305389221596</v>
      </c>
      <c r="U13" s="82">
        <v>143.95209580838301</v>
      </c>
      <c r="V13" s="82">
        <v>104.347305389222</v>
      </c>
      <c r="W13" s="82">
        <v>170</v>
      </c>
      <c r="X13" s="80" t="s">
        <v>52</v>
      </c>
      <c r="Y13" s="81">
        <v>45638</v>
      </c>
      <c r="Z13" s="84" t="s">
        <v>61</v>
      </c>
      <c r="AA13" s="81" t="s">
        <v>53</v>
      </c>
      <c r="AB13" s="81" t="s">
        <v>54</v>
      </c>
    </row>
    <row r="14" spans="1:28" x14ac:dyDescent="0.35">
      <c r="A14" s="83" t="s">
        <v>84</v>
      </c>
      <c r="B14" s="83" t="s">
        <v>85</v>
      </c>
      <c r="C14" s="83" t="s">
        <v>86</v>
      </c>
      <c r="D14" s="83" t="s">
        <v>87</v>
      </c>
      <c r="E14" s="92">
        <v>30315</v>
      </c>
      <c r="F14" s="83" t="s">
        <v>66</v>
      </c>
      <c r="G14" s="83" t="s">
        <v>88</v>
      </c>
      <c r="H14" s="83" t="s">
        <v>51</v>
      </c>
      <c r="I14" s="93"/>
      <c r="J14" s="82">
        <v>17.341317365269401</v>
      </c>
      <c r="K14" s="82">
        <v>3.6107784431137699</v>
      </c>
      <c r="L14" s="82">
        <v>3.0538922155688599</v>
      </c>
      <c r="M14" s="82">
        <v>2.72455089820359</v>
      </c>
      <c r="N14" s="82">
        <v>7.6646706586826303</v>
      </c>
      <c r="O14" s="82">
        <v>19.065868263473</v>
      </c>
      <c r="P14" s="82">
        <v>0</v>
      </c>
      <c r="Q14" s="82">
        <v>0</v>
      </c>
      <c r="R14" s="82">
        <v>1.5449101796407201</v>
      </c>
      <c r="S14" s="82">
        <v>0.77844311377245501</v>
      </c>
      <c r="T14" s="82">
        <v>0.86227544910179599</v>
      </c>
      <c r="U14" s="82">
        <v>23.544910179640699</v>
      </c>
      <c r="V14" s="82">
        <v>24.592814371257401</v>
      </c>
      <c r="W14" s="82" t="s">
        <v>75</v>
      </c>
      <c r="X14" s="80" t="s">
        <v>75</v>
      </c>
      <c r="Y14" s="81" t="s">
        <v>75</v>
      </c>
      <c r="Z14" s="84"/>
      <c r="AA14" s="81" t="s">
        <v>75</v>
      </c>
      <c r="AB14" s="81" t="s">
        <v>75</v>
      </c>
    </row>
    <row r="15" spans="1:28" x14ac:dyDescent="0.35">
      <c r="A15" s="83" t="s">
        <v>89</v>
      </c>
      <c r="B15" s="83" t="s">
        <v>90</v>
      </c>
      <c r="C15" s="83" t="s">
        <v>91</v>
      </c>
      <c r="D15" s="83" t="s">
        <v>92</v>
      </c>
      <c r="E15" s="92">
        <v>32063</v>
      </c>
      <c r="F15" s="83" t="s">
        <v>93</v>
      </c>
      <c r="G15" s="83" t="s">
        <v>67</v>
      </c>
      <c r="H15" s="83" t="s">
        <v>51</v>
      </c>
      <c r="I15" s="93">
        <v>61.5490196078431</v>
      </c>
      <c r="J15" s="82">
        <v>26.2215568862275</v>
      </c>
      <c r="K15" s="82">
        <v>38.640718562874198</v>
      </c>
      <c r="L15" s="82">
        <v>88.652694610778497</v>
      </c>
      <c r="M15" s="82">
        <v>88.730538922155702</v>
      </c>
      <c r="N15" s="82">
        <v>155.13173652694601</v>
      </c>
      <c r="O15" s="82">
        <v>51.497005988024</v>
      </c>
      <c r="P15" s="82">
        <v>22.119760479041901</v>
      </c>
      <c r="Q15" s="82">
        <v>13.497005988024</v>
      </c>
      <c r="R15" s="82">
        <v>49.640718562874298</v>
      </c>
      <c r="S15" s="82">
        <v>20.922155688622802</v>
      </c>
      <c r="T15" s="82">
        <v>14.820359281437099</v>
      </c>
      <c r="U15" s="82">
        <v>156.86227544910199</v>
      </c>
      <c r="V15" s="82">
        <v>175.35928143712599</v>
      </c>
      <c r="W15" s="82">
        <v>192</v>
      </c>
      <c r="X15" s="80" t="s">
        <v>52</v>
      </c>
      <c r="Y15" s="81">
        <v>45589</v>
      </c>
      <c r="Z15" s="84" t="s">
        <v>61</v>
      </c>
      <c r="AA15" s="81" t="s">
        <v>68</v>
      </c>
      <c r="AB15" s="81" t="s">
        <v>54</v>
      </c>
    </row>
    <row r="16" spans="1:28" ht="16.399999999999999" customHeight="1" x14ac:dyDescent="0.35">
      <c r="A16" s="83" t="s">
        <v>94</v>
      </c>
      <c r="B16" s="83" t="s">
        <v>95</v>
      </c>
      <c r="C16" s="83" t="s">
        <v>96</v>
      </c>
      <c r="D16" s="83" t="s">
        <v>97</v>
      </c>
      <c r="E16" s="92">
        <v>3570</v>
      </c>
      <c r="F16" s="83" t="s">
        <v>98</v>
      </c>
      <c r="G16" s="83" t="s">
        <v>88</v>
      </c>
      <c r="H16" s="83"/>
      <c r="I16" s="93"/>
      <c r="J16" s="82">
        <v>1.7485029940119801</v>
      </c>
      <c r="K16" s="82">
        <v>8.9820359281437098E-2</v>
      </c>
      <c r="L16" s="82">
        <v>0.97005988023952106</v>
      </c>
      <c r="M16" s="82">
        <v>0.71257485029940104</v>
      </c>
      <c r="N16" s="82">
        <v>0.91616766467065902</v>
      </c>
      <c r="O16" s="82">
        <v>2.60479041916168</v>
      </c>
      <c r="P16" s="82">
        <v>0</v>
      </c>
      <c r="Q16" s="82">
        <v>0</v>
      </c>
      <c r="R16" s="82">
        <v>0.31736526946107801</v>
      </c>
      <c r="S16" s="82">
        <v>0.19760479041916201</v>
      </c>
      <c r="T16" s="82">
        <v>0.40119760479041899</v>
      </c>
      <c r="U16" s="82">
        <v>2.60479041916168</v>
      </c>
      <c r="V16" s="82">
        <v>0.60479041916167697</v>
      </c>
      <c r="W16" s="82" t="s">
        <v>75</v>
      </c>
      <c r="X16" s="80" t="s">
        <v>75</v>
      </c>
      <c r="Y16" s="81" t="s">
        <v>75</v>
      </c>
      <c r="Z16" s="84"/>
      <c r="AA16" s="81" t="s">
        <v>75</v>
      </c>
      <c r="AB16" s="81" t="s">
        <v>75</v>
      </c>
    </row>
    <row r="17" spans="1:28" ht="16.399999999999999" customHeight="1" x14ac:dyDescent="0.35">
      <c r="A17" s="83" t="s">
        <v>99</v>
      </c>
      <c r="B17" s="83" t="s">
        <v>100</v>
      </c>
      <c r="C17" s="83" t="s">
        <v>101</v>
      </c>
      <c r="D17" s="83" t="s">
        <v>102</v>
      </c>
      <c r="E17" s="92">
        <v>79501</v>
      </c>
      <c r="F17" s="83" t="s">
        <v>103</v>
      </c>
      <c r="G17" s="83" t="s">
        <v>50</v>
      </c>
      <c r="H17" s="83" t="s">
        <v>74</v>
      </c>
      <c r="I17" s="93">
        <v>56.1666666666667</v>
      </c>
      <c r="J17" s="82">
        <v>311.30538922155898</v>
      </c>
      <c r="K17" s="82">
        <v>164.55089820359299</v>
      </c>
      <c r="L17" s="82">
        <v>241.61676646706499</v>
      </c>
      <c r="M17" s="82">
        <v>104.51497005988</v>
      </c>
      <c r="N17" s="82">
        <v>340.58682634730599</v>
      </c>
      <c r="O17" s="82">
        <v>417.32934131736698</v>
      </c>
      <c r="P17" s="82">
        <v>9.6706586826347305</v>
      </c>
      <c r="Q17" s="82">
        <v>54.401197604790397</v>
      </c>
      <c r="R17" s="82">
        <v>75.994011976048</v>
      </c>
      <c r="S17" s="82">
        <v>50.664670658682702</v>
      </c>
      <c r="T17" s="82">
        <v>79.251497005988099</v>
      </c>
      <c r="U17" s="82">
        <v>616.07784431138305</v>
      </c>
      <c r="V17" s="82">
        <v>471.53892215569101</v>
      </c>
      <c r="W17" s="82">
        <v>750</v>
      </c>
      <c r="X17" s="80" t="s">
        <v>52</v>
      </c>
      <c r="Y17" s="81">
        <v>45638</v>
      </c>
      <c r="Z17" s="84"/>
      <c r="AA17" s="81" t="s">
        <v>53</v>
      </c>
      <c r="AB17" s="81" t="s">
        <v>54</v>
      </c>
    </row>
    <row r="18" spans="1:28" x14ac:dyDescent="0.35">
      <c r="A18" s="83" t="s">
        <v>104</v>
      </c>
      <c r="B18" s="83" t="s">
        <v>105</v>
      </c>
      <c r="C18" s="83" t="s">
        <v>106</v>
      </c>
      <c r="D18" s="83" t="s">
        <v>107</v>
      </c>
      <c r="E18" s="92">
        <v>41005</v>
      </c>
      <c r="F18" s="83" t="s">
        <v>108</v>
      </c>
      <c r="G18" s="83" t="s">
        <v>109</v>
      </c>
      <c r="H18" s="83" t="s">
        <v>51</v>
      </c>
      <c r="I18" s="94">
        <v>86</v>
      </c>
      <c r="J18" s="82">
        <v>28.323353293413099</v>
      </c>
      <c r="K18" s="82">
        <v>22.922155688622698</v>
      </c>
      <c r="L18" s="82">
        <v>33.329341317365298</v>
      </c>
      <c r="M18" s="82">
        <v>56.431137724550901</v>
      </c>
      <c r="N18" s="82">
        <v>102.125748502994</v>
      </c>
      <c r="O18" s="82">
        <v>33.730538922155702</v>
      </c>
      <c r="P18" s="82">
        <v>4.0718562874251498</v>
      </c>
      <c r="Q18" s="82">
        <v>1.07784431137725</v>
      </c>
      <c r="R18" s="82">
        <v>38.443113772455099</v>
      </c>
      <c r="S18" s="82">
        <v>10.8263473053892</v>
      </c>
      <c r="T18" s="82">
        <v>10.628742514970099</v>
      </c>
      <c r="U18" s="82">
        <v>81.107784431137802</v>
      </c>
      <c r="V18" s="82">
        <v>97.287425149700795</v>
      </c>
      <c r="W18" s="82" t="s">
        <v>75</v>
      </c>
      <c r="X18" s="83" t="s">
        <v>52</v>
      </c>
      <c r="Y18" s="81">
        <v>45617</v>
      </c>
      <c r="Z18" s="84"/>
      <c r="AA18" s="81" t="s">
        <v>68</v>
      </c>
      <c r="AB18" s="84" t="s">
        <v>54</v>
      </c>
    </row>
    <row r="19" spans="1:28" x14ac:dyDescent="0.35">
      <c r="A19" s="83" t="s">
        <v>110</v>
      </c>
      <c r="B19" s="83" t="s">
        <v>111</v>
      </c>
      <c r="C19" s="83" t="s">
        <v>112</v>
      </c>
      <c r="D19" s="83" t="s">
        <v>92</v>
      </c>
      <c r="E19" s="92">
        <v>33301</v>
      </c>
      <c r="F19" s="83" t="s">
        <v>93</v>
      </c>
      <c r="G19" s="83" t="s">
        <v>67</v>
      </c>
      <c r="H19" s="83" t="s">
        <v>51</v>
      </c>
      <c r="I19" s="93"/>
      <c r="J19" s="82">
        <v>0.33532934131736503</v>
      </c>
      <c r="K19" s="82">
        <v>0.209580838323353</v>
      </c>
      <c r="L19" s="82">
        <v>1.0538922155688599</v>
      </c>
      <c r="M19" s="82">
        <v>0.23353293413173601</v>
      </c>
      <c r="N19" s="82">
        <v>0.29341317365269498</v>
      </c>
      <c r="O19" s="82">
        <v>1.35928143712575</v>
      </c>
      <c r="P19" s="82">
        <v>3.59281437125748E-2</v>
      </c>
      <c r="Q19" s="82">
        <v>0.14371257485029901</v>
      </c>
      <c r="R19" s="82">
        <v>0</v>
      </c>
      <c r="S19" s="82">
        <v>0</v>
      </c>
      <c r="T19" s="82">
        <v>5.9880239520958096E-3</v>
      </c>
      <c r="U19" s="82">
        <v>1.8263473053892201</v>
      </c>
      <c r="V19" s="82">
        <v>0.92814371257485195</v>
      </c>
      <c r="W19" s="82" t="s">
        <v>75</v>
      </c>
      <c r="X19" s="80" t="s">
        <v>75</v>
      </c>
      <c r="Y19" s="81" t="s">
        <v>75</v>
      </c>
      <c r="Z19" s="84"/>
      <c r="AA19" s="81" t="s">
        <v>75</v>
      </c>
      <c r="AB19" s="81" t="s">
        <v>75</v>
      </c>
    </row>
    <row r="20" spans="1:28" ht="16.399999999999999" customHeight="1" x14ac:dyDescent="0.35">
      <c r="A20" s="83" t="s">
        <v>113</v>
      </c>
      <c r="B20" s="83" t="s">
        <v>114</v>
      </c>
      <c r="C20" s="83" t="s">
        <v>115</v>
      </c>
      <c r="D20" s="83" t="s">
        <v>92</v>
      </c>
      <c r="E20" s="92">
        <v>33073</v>
      </c>
      <c r="F20" s="83" t="s">
        <v>93</v>
      </c>
      <c r="G20" s="83" t="s">
        <v>60</v>
      </c>
      <c r="H20" s="83" t="s">
        <v>51</v>
      </c>
      <c r="I20" s="94">
        <v>48.847560975609802</v>
      </c>
      <c r="J20" s="82">
        <v>495.46706586826502</v>
      </c>
      <c r="K20" s="82">
        <v>158.35329341317399</v>
      </c>
      <c r="L20" s="82">
        <v>3.8443113772455102</v>
      </c>
      <c r="M20" s="82">
        <v>0.71856287425149701</v>
      </c>
      <c r="N20" s="82">
        <v>125.29341317365299</v>
      </c>
      <c r="O20" s="82">
        <v>436.71856287425197</v>
      </c>
      <c r="P20" s="82">
        <v>14.538922155688599</v>
      </c>
      <c r="Q20" s="82">
        <v>81.832335329341603</v>
      </c>
      <c r="R20" s="82">
        <v>13.275449101796401</v>
      </c>
      <c r="S20" s="82">
        <v>29.946107784431099</v>
      </c>
      <c r="T20" s="82">
        <v>39.011976047904199</v>
      </c>
      <c r="U20" s="82">
        <v>576.149700598805</v>
      </c>
      <c r="V20" s="82">
        <v>397.25149700598899</v>
      </c>
      <c r="W20" s="82">
        <v>700</v>
      </c>
      <c r="X20" s="83" t="s">
        <v>52</v>
      </c>
      <c r="Y20" s="81">
        <v>45645</v>
      </c>
      <c r="Z20" s="84"/>
      <c r="AA20" s="81" t="s">
        <v>53</v>
      </c>
      <c r="AB20" s="84" t="s">
        <v>54</v>
      </c>
    </row>
    <row r="21" spans="1:28" x14ac:dyDescent="0.35">
      <c r="A21" s="83" t="s">
        <v>116</v>
      </c>
      <c r="B21" s="83" t="s">
        <v>117</v>
      </c>
      <c r="C21" s="83" t="s">
        <v>118</v>
      </c>
      <c r="D21" s="83" t="s">
        <v>79</v>
      </c>
      <c r="E21" s="92">
        <v>14020</v>
      </c>
      <c r="F21" s="83" t="s">
        <v>80</v>
      </c>
      <c r="G21" s="83" t="s">
        <v>119</v>
      </c>
      <c r="H21" s="83" t="s">
        <v>51</v>
      </c>
      <c r="I21" s="94">
        <v>63.213333333333303</v>
      </c>
      <c r="J21" s="82">
        <v>235.688622754492</v>
      </c>
      <c r="K21" s="82">
        <v>46.083832335329397</v>
      </c>
      <c r="L21" s="82">
        <v>133.58682634730599</v>
      </c>
      <c r="M21" s="82">
        <v>151.275449101796</v>
      </c>
      <c r="N21" s="82">
        <v>254.85628742514999</v>
      </c>
      <c r="O21" s="82">
        <v>311.77844311377203</v>
      </c>
      <c r="P21" s="82">
        <v>0</v>
      </c>
      <c r="Q21" s="82">
        <v>0</v>
      </c>
      <c r="R21" s="82">
        <v>127.365269461078</v>
      </c>
      <c r="S21" s="82">
        <v>17.479041916167699</v>
      </c>
      <c r="T21" s="82">
        <v>19.005988023952099</v>
      </c>
      <c r="U21" s="82">
        <v>402.78443113772198</v>
      </c>
      <c r="V21" s="82">
        <v>415.10179640718201</v>
      </c>
      <c r="W21" s="82">
        <v>400</v>
      </c>
      <c r="X21" s="83" t="s">
        <v>52</v>
      </c>
      <c r="Y21" s="81">
        <v>45596</v>
      </c>
      <c r="Z21" s="84" t="s">
        <v>61</v>
      </c>
      <c r="AA21" s="81" t="s">
        <v>53</v>
      </c>
      <c r="AB21" s="84" t="s">
        <v>54</v>
      </c>
    </row>
    <row r="22" spans="1:28" x14ac:dyDescent="0.35">
      <c r="A22" s="83" t="s">
        <v>120</v>
      </c>
      <c r="B22" s="83" t="s">
        <v>121</v>
      </c>
      <c r="C22" s="83" t="s">
        <v>122</v>
      </c>
      <c r="D22" s="83" t="s">
        <v>123</v>
      </c>
      <c r="E22" s="92">
        <v>45011</v>
      </c>
      <c r="F22" s="83" t="s">
        <v>124</v>
      </c>
      <c r="G22" s="83" t="s">
        <v>109</v>
      </c>
      <c r="H22" s="83" t="s">
        <v>51</v>
      </c>
      <c r="I22" s="93"/>
      <c r="J22" s="82">
        <v>1.51497005988024</v>
      </c>
      <c r="K22" s="82">
        <v>0.59880239520958101</v>
      </c>
      <c r="L22" s="82">
        <v>0.83832335329341301</v>
      </c>
      <c r="M22" s="82">
        <v>0.107784431137725</v>
      </c>
      <c r="N22" s="82">
        <v>0.80239520958083799</v>
      </c>
      <c r="O22" s="82">
        <v>1.8562874251496999</v>
      </c>
      <c r="P22" s="82">
        <v>0</v>
      </c>
      <c r="Q22" s="82">
        <v>0.40119760479041899</v>
      </c>
      <c r="R22" s="82">
        <v>0.179640718562874</v>
      </c>
      <c r="S22" s="82">
        <v>0.30538922155688603</v>
      </c>
      <c r="T22" s="82">
        <v>0.31736526946107801</v>
      </c>
      <c r="U22" s="82">
        <v>2.2574850299401201</v>
      </c>
      <c r="V22" s="82">
        <v>1.0958083832335299</v>
      </c>
      <c r="W22" s="82" t="s">
        <v>75</v>
      </c>
      <c r="X22" s="80" t="s">
        <v>52</v>
      </c>
      <c r="Y22" s="81">
        <v>44288</v>
      </c>
      <c r="Z22" s="84"/>
      <c r="AA22" s="81" t="s">
        <v>68</v>
      </c>
      <c r="AB22" s="81" t="s">
        <v>54</v>
      </c>
    </row>
    <row r="23" spans="1:28" x14ac:dyDescent="0.35">
      <c r="A23" s="83" t="s">
        <v>125</v>
      </c>
      <c r="B23" s="83" t="s">
        <v>126</v>
      </c>
      <c r="C23" s="83" t="s">
        <v>127</v>
      </c>
      <c r="D23" s="83" t="s">
        <v>128</v>
      </c>
      <c r="E23" s="92">
        <v>49014</v>
      </c>
      <c r="F23" s="83" t="s">
        <v>124</v>
      </c>
      <c r="G23" s="83" t="s">
        <v>67</v>
      </c>
      <c r="H23" s="83" t="s">
        <v>51</v>
      </c>
      <c r="I23" s="93">
        <v>67.696969696969703</v>
      </c>
      <c r="J23" s="82">
        <v>56.784431137724603</v>
      </c>
      <c r="K23" s="82">
        <v>35.293413173652702</v>
      </c>
      <c r="L23" s="82">
        <v>30.982035928143699</v>
      </c>
      <c r="M23" s="82">
        <v>15.9520958083832</v>
      </c>
      <c r="N23" s="82">
        <v>48.886227544910199</v>
      </c>
      <c r="O23" s="82">
        <v>75.874251497006199</v>
      </c>
      <c r="P23" s="82">
        <v>2.7125748502993998</v>
      </c>
      <c r="Q23" s="82">
        <v>11.538922155688599</v>
      </c>
      <c r="R23" s="82">
        <v>12.724550898203599</v>
      </c>
      <c r="S23" s="82">
        <v>6.1616766467065904</v>
      </c>
      <c r="T23" s="82">
        <v>11.209580838323401</v>
      </c>
      <c r="U23" s="82">
        <v>108.91616766467099</v>
      </c>
      <c r="V23" s="82">
        <v>104.502994011976</v>
      </c>
      <c r="W23" s="82">
        <v>75</v>
      </c>
      <c r="X23" s="80" t="s">
        <v>52</v>
      </c>
      <c r="Y23" s="81">
        <v>45526</v>
      </c>
      <c r="Z23" s="84" t="s">
        <v>61</v>
      </c>
      <c r="AA23" s="81" t="s">
        <v>68</v>
      </c>
      <c r="AB23" s="81" t="s">
        <v>54</v>
      </c>
    </row>
    <row r="24" spans="1:28" ht="16.399999999999999" customHeight="1" x14ac:dyDescent="0.35">
      <c r="A24" s="83" t="s">
        <v>129</v>
      </c>
      <c r="B24" s="83" t="s">
        <v>130</v>
      </c>
      <c r="C24" s="83" t="s">
        <v>131</v>
      </c>
      <c r="D24" s="83" t="s">
        <v>132</v>
      </c>
      <c r="E24" s="92">
        <v>22427</v>
      </c>
      <c r="F24" s="83" t="s">
        <v>133</v>
      </c>
      <c r="G24" s="83" t="s">
        <v>50</v>
      </c>
      <c r="H24" s="83" t="s">
        <v>51</v>
      </c>
      <c r="I24" s="93">
        <v>96.446280991735506</v>
      </c>
      <c r="J24" s="82">
        <v>111.107784431138</v>
      </c>
      <c r="K24" s="82">
        <v>33.880239520958099</v>
      </c>
      <c r="L24" s="82">
        <v>62.514970059880298</v>
      </c>
      <c r="M24" s="82">
        <v>76.922155688622794</v>
      </c>
      <c r="N24" s="82">
        <v>129.31137724550899</v>
      </c>
      <c r="O24" s="82">
        <v>142.16167664670701</v>
      </c>
      <c r="P24" s="82">
        <v>8.6107784431137695</v>
      </c>
      <c r="Q24" s="82">
        <v>4.3413173652694601</v>
      </c>
      <c r="R24" s="82">
        <v>44.089820359281397</v>
      </c>
      <c r="S24" s="82">
        <v>14.808383233532901</v>
      </c>
      <c r="T24" s="82">
        <v>18.437125748503</v>
      </c>
      <c r="U24" s="82">
        <v>207.08982035928099</v>
      </c>
      <c r="V24" s="82">
        <v>144.10179640718599</v>
      </c>
      <c r="W24" s="82">
        <v>224</v>
      </c>
      <c r="X24" s="80" t="s">
        <v>52</v>
      </c>
      <c r="Y24" s="81">
        <v>45484</v>
      </c>
      <c r="Z24" s="84" t="s">
        <v>61</v>
      </c>
      <c r="AA24" s="81" t="s">
        <v>53</v>
      </c>
      <c r="AB24" s="81" t="s">
        <v>54</v>
      </c>
    </row>
    <row r="25" spans="1:28" ht="16.399999999999999" customHeight="1" x14ac:dyDescent="0.35">
      <c r="A25" s="83" t="s">
        <v>134</v>
      </c>
      <c r="B25" s="83" t="s">
        <v>135</v>
      </c>
      <c r="C25" s="83" t="s">
        <v>136</v>
      </c>
      <c r="D25" s="83" t="s">
        <v>137</v>
      </c>
      <c r="E25" s="92">
        <v>85132</v>
      </c>
      <c r="F25" s="83" t="s">
        <v>138</v>
      </c>
      <c r="G25" s="83" t="s">
        <v>109</v>
      </c>
      <c r="H25" s="83" t="s">
        <v>74</v>
      </c>
      <c r="I25" s="93">
        <v>70.158333333333303</v>
      </c>
      <c r="J25" s="82">
        <v>50.449101796407199</v>
      </c>
      <c r="K25" s="82">
        <v>40.622754491018</v>
      </c>
      <c r="L25" s="82">
        <v>145.221556886228</v>
      </c>
      <c r="M25" s="82">
        <v>141.74251497006</v>
      </c>
      <c r="N25" s="82">
        <v>236.81437125748599</v>
      </c>
      <c r="O25" s="82">
        <v>141.221556886228</v>
      </c>
      <c r="P25" s="82">
        <v>0</v>
      </c>
      <c r="Q25" s="82">
        <v>0</v>
      </c>
      <c r="R25" s="82">
        <v>89.347305389221603</v>
      </c>
      <c r="S25" s="82">
        <v>27.706586826347301</v>
      </c>
      <c r="T25" s="82">
        <v>25.676646706586801</v>
      </c>
      <c r="U25" s="82">
        <v>235.30538922155699</v>
      </c>
      <c r="V25" s="82">
        <v>220.13772455089901</v>
      </c>
      <c r="W25" s="82" t="s">
        <v>75</v>
      </c>
      <c r="X25" s="80" t="s">
        <v>52</v>
      </c>
      <c r="Y25" s="81">
        <v>45638</v>
      </c>
      <c r="Z25" s="84"/>
      <c r="AA25" s="81" t="s">
        <v>68</v>
      </c>
      <c r="AB25" s="81" t="s">
        <v>54</v>
      </c>
    </row>
    <row r="26" spans="1:28" ht="16.399999999999999" customHeight="1" x14ac:dyDescent="0.35">
      <c r="A26" s="83" t="s">
        <v>139</v>
      </c>
      <c r="B26" s="83" t="s">
        <v>140</v>
      </c>
      <c r="C26" s="83" t="s">
        <v>141</v>
      </c>
      <c r="D26" s="83" t="s">
        <v>72</v>
      </c>
      <c r="E26" s="92">
        <v>71342</v>
      </c>
      <c r="F26" s="83" t="s">
        <v>49</v>
      </c>
      <c r="G26" s="83" t="s">
        <v>50</v>
      </c>
      <c r="H26" s="83" t="s">
        <v>51</v>
      </c>
      <c r="I26" s="93">
        <v>13.669117647058799</v>
      </c>
      <c r="J26" s="82">
        <v>410.97005988024199</v>
      </c>
      <c r="K26" s="82">
        <v>221.20958083832301</v>
      </c>
      <c r="L26" s="82">
        <v>344.79041916167699</v>
      </c>
      <c r="M26" s="82">
        <v>207.16167664670701</v>
      </c>
      <c r="N26" s="82">
        <v>521.73053892215796</v>
      </c>
      <c r="O26" s="82">
        <v>661.98802395209805</v>
      </c>
      <c r="P26" s="82">
        <v>0.359281437125748</v>
      </c>
      <c r="Q26" s="82">
        <v>5.3892215568862298E-2</v>
      </c>
      <c r="R26" s="82">
        <v>125.34131736526901</v>
      </c>
      <c r="S26" s="82">
        <v>58.916167664670603</v>
      </c>
      <c r="T26" s="82">
        <v>64.251497005988</v>
      </c>
      <c r="U26" s="82">
        <v>935.62275449102196</v>
      </c>
      <c r="V26" s="82">
        <v>854.02994011976398</v>
      </c>
      <c r="W26" s="82">
        <v>1170</v>
      </c>
      <c r="X26" s="80" t="s">
        <v>52</v>
      </c>
      <c r="Y26" s="81">
        <v>45666</v>
      </c>
      <c r="Z26" s="84"/>
      <c r="AA26" s="81" t="s">
        <v>53</v>
      </c>
      <c r="AB26" s="81" t="s">
        <v>54</v>
      </c>
    </row>
    <row r="27" spans="1:28" ht="16.399999999999999" customHeight="1" x14ac:dyDescent="0.35">
      <c r="A27" s="83" t="s">
        <v>142</v>
      </c>
      <c r="B27" s="83" t="s">
        <v>143</v>
      </c>
      <c r="C27" s="83" t="s">
        <v>144</v>
      </c>
      <c r="D27" s="83" t="s">
        <v>145</v>
      </c>
      <c r="E27" s="92">
        <v>66845</v>
      </c>
      <c r="F27" s="83" t="s">
        <v>108</v>
      </c>
      <c r="G27" s="83" t="s">
        <v>67</v>
      </c>
      <c r="H27" s="83" t="s">
        <v>51</v>
      </c>
      <c r="I27" s="93">
        <v>54.466666666666697</v>
      </c>
      <c r="J27" s="82">
        <v>19.113772455089801</v>
      </c>
      <c r="K27" s="82">
        <v>17.976047904191599</v>
      </c>
      <c r="L27" s="82">
        <v>33.772455089820298</v>
      </c>
      <c r="M27" s="82">
        <v>17.766467065868301</v>
      </c>
      <c r="N27" s="82">
        <v>47.778443113772497</v>
      </c>
      <c r="O27" s="82">
        <v>32.664670658682603</v>
      </c>
      <c r="P27" s="82">
        <v>5.1796407185628697</v>
      </c>
      <c r="Q27" s="82">
        <v>3.0059880239521002</v>
      </c>
      <c r="R27" s="82">
        <v>12.1976047904192</v>
      </c>
      <c r="S27" s="82">
        <v>7.6227544910179601</v>
      </c>
      <c r="T27" s="82">
        <v>6.9700598802395204</v>
      </c>
      <c r="U27" s="82">
        <v>61.838323353293497</v>
      </c>
      <c r="V27" s="82">
        <v>75.6227544910181</v>
      </c>
      <c r="W27" s="82" t="s">
        <v>75</v>
      </c>
      <c r="X27" s="80" t="s">
        <v>52</v>
      </c>
      <c r="Y27" s="81">
        <v>45526</v>
      </c>
      <c r="Z27" s="84" t="s">
        <v>61</v>
      </c>
      <c r="AA27" s="81" t="s">
        <v>68</v>
      </c>
      <c r="AB27" s="81" t="s">
        <v>54</v>
      </c>
    </row>
    <row r="28" spans="1:28" x14ac:dyDescent="0.35">
      <c r="A28" s="83" t="s">
        <v>146</v>
      </c>
      <c r="B28" s="83" t="s">
        <v>147</v>
      </c>
      <c r="C28" s="83" t="s">
        <v>148</v>
      </c>
      <c r="D28" s="83" t="s">
        <v>128</v>
      </c>
      <c r="E28" s="92">
        <v>49783</v>
      </c>
      <c r="F28" s="83" t="s">
        <v>124</v>
      </c>
      <c r="G28" s="83" t="s">
        <v>67</v>
      </c>
      <c r="H28" s="83" t="s">
        <v>51</v>
      </c>
      <c r="I28" s="93">
        <v>69</v>
      </c>
      <c r="J28" s="82">
        <v>9.0658682634730496</v>
      </c>
      <c r="K28" s="82">
        <v>4.0239520958083803</v>
      </c>
      <c r="L28" s="82">
        <v>6.8802395209580798</v>
      </c>
      <c r="M28" s="82">
        <v>6.1257485029940097</v>
      </c>
      <c r="N28" s="82">
        <v>11.5808383233533</v>
      </c>
      <c r="O28" s="82">
        <v>14.5149700598802</v>
      </c>
      <c r="P28" s="82">
        <v>0</v>
      </c>
      <c r="Q28" s="82">
        <v>0</v>
      </c>
      <c r="R28" s="82">
        <v>5.0598802395209601</v>
      </c>
      <c r="S28" s="82">
        <v>0.75449101796407203</v>
      </c>
      <c r="T28" s="82">
        <v>1.6706586826347301</v>
      </c>
      <c r="U28" s="82">
        <v>18.610778443113801</v>
      </c>
      <c r="V28" s="82">
        <v>18.802395209580801</v>
      </c>
      <c r="W28" s="82" t="s">
        <v>75</v>
      </c>
      <c r="X28" s="80" t="s">
        <v>52</v>
      </c>
      <c r="Y28" s="81">
        <v>45407</v>
      </c>
      <c r="Z28" s="84" t="s">
        <v>61</v>
      </c>
      <c r="AA28" s="81" t="s">
        <v>68</v>
      </c>
      <c r="AB28" s="81" t="s">
        <v>54</v>
      </c>
    </row>
    <row r="29" spans="1:28" ht="16.399999999999999" customHeight="1" x14ac:dyDescent="0.35">
      <c r="A29" s="83" t="s">
        <v>149</v>
      </c>
      <c r="B29" s="83" t="s">
        <v>150</v>
      </c>
      <c r="C29" s="83" t="s">
        <v>151</v>
      </c>
      <c r="D29" s="83" t="s">
        <v>152</v>
      </c>
      <c r="E29" s="92">
        <v>87021</v>
      </c>
      <c r="F29" s="83" t="s">
        <v>153</v>
      </c>
      <c r="G29" s="83" t="s">
        <v>67</v>
      </c>
      <c r="H29" s="83" t="s">
        <v>74</v>
      </c>
      <c r="I29" s="93">
        <v>26.9821428571429</v>
      </c>
      <c r="J29" s="82">
        <v>148.16766467066</v>
      </c>
      <c r="K29" s="82">
        <v>21.335329341317301</v>
      </c>
      <c r="L29" s="82">
        <v>0.760479041916168</v>
      </c>
      <c r="M29" s="82">
        <v>0.65868263473053901</v>
      </c>
      <c r="N29" s="82">
        <v>12.880239520958099</v>
      </c>
      <c r="O29" s="82">
        <v>158.04191616766599</v>
      </c>
      <c r="P29" s="82">
        <v>0</v>
      </c>
      <c r="Q29" s="82">
        <v>0</v>
      </c>
      <c r="R29" s="82">
        <v>0.389221556886228</v>
      </c>
      <c r="S29" s="82">
        <v>0.269461077844311</v>
      </c>
      <c r="T29" s="82">
        <v>3.8502994011976002</v>
      </c>
      <c r="U29" s="82">
        <v>166.413173652696</v>
      </c>
      <c r="V29" s="82">
        <v>154.53293413173699</v>
      </c>
      <c r="W29" s="82" t="s">
        <v>75</v>
      </c>
      <c r="X29" s="80" t="s">
        <v>52</v>
      </c>
      <c r="Y29" s="81">
        <v>45715</v>
      </c>
      <c r="Z29" s="84"/>
      <c r="AA29" s="81" t="s">
        <v>53</v>
      </c>
      <c r="AB29" s="81" t="s">
        <v>154</v>
      </c>
    </row>
    <row r="30" spans="1:28" ht="16.399999999999999" customHeight="1" x14ac:dyDescent="0.35">
      <c r="A30" s="83" t="s">
        <v>155</v>
      </c>
      <c r="B30" s="83" t="s">
        <v>156</v>
      </c>
      <c r="C30" s="83" t="s">
        <v>157</v>
      </c>
      <c r="D30" s="83" t="s">
        <v>158</v>
      </c>
      <c r="E30" s="92">
        <v>74023</v>
      </c>
      <c r="F30" s="83" t="s">
        <v>103</v>
      </c>
      <c r="G30" s="83" t="s">
        <v>109</v>
      </c>
      <c r="H30" s="83"/>
      <c r="I30" s="94"/>
      <c r="J30" s="82">
        <v>17.059880239520901</v>
      </c>
      <c r="K30" s="82">
        <v>3.6706586826347301</v>
      </c>
      <c r="L30" s="82">
        <v>0.31137724550898199</v>
      </c>
      <c r="M30" s="82">
        <v>0</v>
      </c>
      <c r="N30" s="82">
        <v>3.24550898203593</v>
      </c>
      <c r="O30" s="82">
        <v>17.796407185628599</v>
      </c>
      <c r="P30" s="82">
        <v>0</v>
      </c>
      <c r="Q30" s="82">
        <v>0</v>
      </c>
      <c r="R30" s="82">
        <v>0.64670658682634696</v>
      </c>
      <c r="S30" s="82">
        <v>0.62874251497005995</v>
      </c>
      <c r="T30" s="82">
        <v>1.1377245508981999</v>
      </c>
      <c r="U30" s="82">
        <v>18.6287425149699</v>
      </c>
      <c r="V30" s="82">
        <v>17.580838323353198</v>
      </c>
      <c r="W30" s="82" t="s">
        <v>75</v>
      </c>
      <c r="X30" s="83"/>
      <c r="Y30" s="81"/>
      <c r="Z30" s="84" t="s">
        <v>159</v>
      </c>
      <c r="AA30" s="81"/>
      <c r="AB30" s="84"/>
    </row>
    <row r="31" spans="1:28" ht="16.399999999999999" customHeight="1" x14ac:dyDescent="0.35">
      <c r="A31" s="83" t="s">
        <v>160</v>
      </c>
      <c r="B31" s="83" t="s">
        <v>161</v>
      </c>
      <c r="C31" s="83" t="s">
        <v>162</v>
      </c>
      <c r="D31" s="83" t="s">
        <v>163</v>
      </c>
      <c r="E31" s="92">
        <v>47834</v>
      </c>
      <c r="F31" s="83" t="s">
        <v>108</v>
      </c>
      <c r="G31" s="83" t="s">
        <v>109</v>
      </c>
      <c r="H31" s="83" t="s">
        <v>51</v>
      </c>
      <c r="I31" s="93">
        <v>19.1904761904762</v>
      </c>
      <c r="J31" s="82">
        <v>53.401197604790497</v>
      </c>
      <c r="K31" s="82">
        <v>29.568862275449099</v>
      </c>
      <c r="L31" s="82">
        <v>91.209580838323603</v>
      </c>
      <c r="M31" s="82">
        <v>63.616766467066</v>
      </c>
      <c r="N31" s="82">
        <v>137.68263473053901</v>
      </c>
      <c r="O31" s="82">
        <v>85.377245508982497</v>
      </c>
      <c r="P31" s="82">
        <v>8.0718562874251507</v>
      </c>
      <c r="Q31" s="82">
        <v>6.6646706586826303</v>
      </c>
      <c r="R31" s="82">
        <v>32.275449101796397</v>
      </c>
      <c r="S31" s="82">
        <v>14.1137724550898</v>
      </c>
      <c r="T31" s="82">
        <v>15.664670658682599</v>
      </c>
      <c r="U31" s="82">
        <v>175.74251497006</v>
      </c>
      <c r="V31" s="82">
        <v>153.30538922155699</v>
      </c>
      <c r="W31" s="82" t="s">
        <v>75</v>
      </c>
      <c r="X31" s="80" t="s">
        <v>52</v>
      </c>
      <c r="Y31" s="81">
        <v>45470</v>
      </c>
      <c r="Z31" s="84" t="s">
        <v>61</v>
      </c>
      <c r="AA31" s="81" t="s">
        <v>68</v>
      </c>
      <c r="AB31" s="81" t="s">
        <v>54</v>
      </c>
    </row>
    <row r="32" spans="1:28" ht="16.399999999999999" customHeight="1" x14ac:dyDescent="0.35">
      <c r="A32" s="83" t="s">
        <v>164</v>
      </c>
      <c r="B32" s="83" t="s">
        <v>165</v>
      </c>
      <c r="C32" s="83" t="s">
        <v>166</v>
      </c>
      <c r="D32" s="83" t="s">
        <v>167</v>
      </c>
      <c r="E32" s="92">
        <v>17748</v>
      </c>
      <c r="F32" s="83" t="s">
        <v>168</v>
      </c>
      <c r="G32" s="83" t="s">
        <v>109</v>
      </c>
      <c r="H32" s="83" t="s">
        <v>74</v>
      </c>
      <c r="I32" s="93">
        <v>180.42857142857099</v>
      </c>
      <c r="J32" s="82">
        <v>2.8802395209580798</v>
      </c>
      <c r="K32" s="82">
        <v>23.7185628742515</v>
      </c>
      <c r="L32" s="82">
        <v>36.305389221556901</v>
      </c>
      <c r="M32" s="82">
        <v>16.005988023952099</v>
      </c>
      <c r="N32" s="82">
        <v>72.137724550898199</v>
      </c>
      <c r="O32" s="82">
        <v>3.6107784431137699</v>
      </c>
      <c r="P32" s="82">
        <v>2.1017964071856299</v>
      </c>
      <c r="Q32" s="82">
        <v>1.0598802395209601</v>
      </c>
      <c r="R32" s="82">
        <v>28.988023952095801</v>
      </c>
      <c r="S32" s="82">
        <v>13.371257485029901</v>
      </c>
      <c r="T32" s="82">
        <v>1.5389221556886199</v>
      </c>
      <c r="U32" s="82">
        <v>35.011976047904199</v>
      </c>
      <c r="V32" s="82">
        <v>66.437125748502993</v>
      </c>
      <c r="W32" s="82" t="s">
        <v>75</v>
      </c>
      <c r="X32" s="80" t="s">
        <v>52</v>
      </c>
      <c r="Y32" s="81">
        <v>45673</v>
      </c>
      <c r="Z32" s="84"/>
      <c r="AA32" s="81" t="s">
        <v>68</v>
      </c>
      <c r="AB32" s="81" t="s">
        <v>54</v>
      </c>
    </row>
    <row r="33" spans="1:28" x14ac:dyDescent="0.35">
      <c r="A33" s="83" t="s">
        <v>169</v>
      </c>
      <c r="B33" s="83" t="s">
        <v>170</v>
      </c>
      <c r="C33" s="83" t="s">
        <v>171</v>
      </c>
      <c r="D33" s="83" t="s">
        <v>79</v>
      </c>
      <c r="E33" s="92">
        <v>12901</v>
      </c>
      <c r="F33" s="83" t="s">
        <v>80</v>
      </c>
      <c r="G33" s="83" t="s">
        <v>109</v>
      </c>
      <c r="H33" s="83" t="s">
        <v>51</v>
      </c>
      <c r="I33" s="93">
        <v>11.9142857142857</v>
      </c>
      <c r="J33" s="82">
        <v>2.1856287425149699</v>
      </c>
      <c r="K33" s="82">
        <v>0.52694610778443096</v>
      </c>
      <c r="L33" s="82">
        <v>1.75449101796407</v>
      </c>
      <c r="M33" s="82">
        <v>0.18562874251497</v>
      </c>
      <c r="N33" s="82">
        <v>0.46107784431137699</v>
      </c>
      <c r="O33" s="82">
        <v>0.580838323353293</v>
      </c>
      <c r="P33" s="82">
        <v>1</v>
      </c>
      <c r="Q33" s="82">
        <v>2.6107784431137699</v>
      </c>
      <c r="R33" s="82">
        <v>0.73652694610778402</v>
      </c>
      <c r="S33" s="82">
        <v>0</v>
      </c>
      <c r="T33" s="82">
        <v>0.86227544910179599</v>
      </c>
      <c r="U33" s="82">
        <v>3.0538922155688599</v>
      </c>
      <c r="V33" s="82">
        <v>2.7005988023952101</v>
      </c>
      <c r="W33" s="82" t="s">
        <v>75</v>
      </c>
      <c r="X33" s="80" t="s">
        <v>52</v>
      </c>
      <c r="Y33" s="81">
        <v>45449</v>
      </c>
      <c r="Z33" s="84" t="s">
        <v>61</v>
      </c>
      <c r="AA33" s="81" t="s">
        <v>68</v>
      </c>
      <c r="AB33" s="81" t="s">
        <v>54</v>
      </c>
    </row>
    <row r="34" spans="1:28" ht="16.399999999999999" customHeight="1" x14ac:dyDescent="0.35">
      <c r="A34" s="83" t="s">
        <v>172</v>
      </c>
      <c r="B34" s="83" t="s">
        <v>173</v>
      </c>
      <c r="C34" s="83" t="s">
        <v>174</v>
      </c>
      <c r="D34" s="83" t="s">
        <v>102</v>
      </c>
      <c r="E34" s="92">
        <v>78380</v>
      </c>
      <c r="F34" s="83" t="s">
        <v>175</v>
      </c>
      <c r="G34" s="83" t="s">
        <v>109</v>
      </c>
      <c r="H34" s="83" t="s">
        <v>74</v>
      </c>
      <c r="I34" s="93">
        <v>0.518987341772152</v>
      </c>
      <c r="J34" s="82">
        <v>0.880239520958085</v>
      </c>
      <c r="K34" s="82">
        <v>2.2395209580838298</v>
      </c>
      <c r="L34" s="82">
        <v>0.31137724550898199</v>
      </c>
      <c r="M34" s="82">
        <v>0.11377245508981999</v>
      </c>
      <c r="N34" s="82">
        <v>1.4550898203592799</v>
      </c>
      <c r="O34" s="82">
        <v>1.64071856287425</v>
      </c>
      <c r="P34" s="82">
        <v>4.1916167664670698E-2</v>
      </c>
      <c r="Q34" s="82">
        <v>0.40718562874251502</v>
      </c>
      <c r="R34" s="82">
        <v>6.5868263473053898E-2</v>
      </c>
      <c r="S34" s="82">
        <v>3.59281437125748E-2</v>
      </c>
      <c r="T34" s="82">
        <v>8.9820359281437098E-2</v>
      </c>
      <c r="U34" s="82">
        <v>3.35329341317364</v>
      </c>
      <c r="V34" s="82">
        <v>2.9101796407185501</v>
      </c>
      <c r="W34" s="82" t="s">
        <v>75</v>
      </c>
      <c r="X34" s="80" t="s">
        <v>52</v>
      </c>
      <c r="Y34" s="81">
        <v>45694</v>
      </c>
      <c r="Z34" s="84"/>
      <c r="AA34" s="81" t="s">
        <v>68</v>
      </c>
      <c r="AB34" s="81" t="s">
        <v>154</v>
      </c>
    </row>
    <row r="35" spans="1:28" ht="16.399999999999999" customHeight="1" x14ac:dyDescent="0.35">
      <c r="A35" s="83" t="s">
        <v>176</v>
      </c>
      <c r="B35" s="83" t="s">
        <v>177</v>
      </c>
      <c r="C35" s="83" t="s">
        <v>178</v>
      </c>
      <c r="D35" s="83" t="s">
        <v>92</v>
      </c>
      <c r="E35" s="92">
        <v>34112</v>
      </c>
      <c r="F35" s="83" t="s">
        <v>93</v>
      </c>
      <c r="G35" s="83" t="s">
        <v>67</v>
      </c>
      <c r="H35" s="83" t="s">
        <v>51</v>
      </c>
      <c r="I35" s="93">
        <v>3.1615384615384601</v>
      </c>
      <c r="J35" s="82">
        <v>6.0898203592814104</v>
      </c>
      <c r="K35" s="82">
        <v>2.07784431137725</v>
      </c>
      <c r="L35" s="82">
        <v>2.5748502994011999</v>
      </c>
      <c r="M35" s="82">
        <v>1.76646706586826</v>
      </c>
      <c r="N35" s="82">
        <v>6.3173652694610496</v>
      </c>
      <c r="O35" s="82">
        <v>5.6946107784430904</v>
      </c>
      <c r="P35" s="82">
        <v>0.209580838323353</v>
      </c>
      <c r="Q35" s="82">
        <v>0.28742514970059901</v>
      </c>
      <c r="R35" s="82">
        <v>0.155688622754491</v>
      </c>
      <c r="S35" s="82">
        <v>0.13173652694610799</v>
      </c>
      <c r="T35" s="82">
        <v>0.32335329341317398</v>
      </c>
      <c r="U35" s="82">
        <v>11.8982035928143</v>
      </c>
      <c r="V35" s="82">
        <v>8.1796407185628297</v>
      </c>
      <c r="W35" s="82" t="s">
        <v>75</v>
      </c>
      <c r="X35" s="80" t="s">
        <v>52</v>
      </c>
      <c r="Y35" s="81">
        <v>45631</v>
      </c>
      <c r="Z35" s="84"/>
      <c r="AA35" s="81" t="s">
        <v>68</v>
      </c>
      <c r="AB35" s="81" t="s">
        <v>54</v>
      </c>
    </row>
    <row r="36" spans="1:28" x14ac:dyDescent="0.35">
      <c r="A36" s="83" t="s">
        <v>179</v>
      </c>
      <c r="B36" s="83" t="s">
        <v>180</v>
      </c>
      <c r="C36" s="83" t="s">
        <v>181</v>
      </c>
      <c r="D36" s="83" t="s">
        <v>182</v>
      </c>
      <c r="E36" s="92">
        <v>4102</v>
      </c>
      <c r="F36" s="83" t="s">
        <v>98</v>
      </c>
      <c r="G36" s="83" t="s">
        <v>109</v>
      </c>
      <c r="H36" s="83" t="s">
        <v>51</v>
      </c>
      <c r="I36" s="93">
        <v>7.0847457627118597</v>
      </c>
      <c r="J36" s="82">
        <v>7.5329341317365301</v>
      </c>
      <c r="K36" s="82">
        <v>1.1377245508981999</v>
      </c>
      <c r="L36" s="82">
        <v>19.796407185628698</v>
      </c>
      <c r="M36" s="82">
        <v>16.892215568862301</v>
      </c>
      <c r="N36" s="82">
        <v>20.886227544910199</v>
      </c>
      <c r="O36" s="82">
        <v>16.988023952095801</v>
      </c>
      <c r="P36" s="82">
        <v>2.2395209580838298</v>
      </c>
      <c r="Q36" s="82">
        <v>5.24550898203593</v>
      </c>
      <c r="R36" s="82">
        <v>5.3353293413173599</v>
      </c>
      <c r="S36" s="82">
        <v>1.1377245508981999</v>
      </c>
      <c r="T36" s="82">
        <v>2.9820359281437101</v>
      </c>
      <c r="U36" s="82">
        <v>35.904191616766497</v>
      </c>
      <c r="V36" s="82">
        <v>30.952095808383199</v>
      </c>
      <c r="W36" s="82" t="s">
        <v>75</v>
      </c>
      <c r="X36" s="80" t="s">
        <v>52</v>
      </c>
      <c r="Y36" s="81">
        <v>45547</v>
      </c>
      <c r="Z36" s="84" t="s">
        <v>61</v>
      </c>
      <c r="AA36" s="81" t="s">
        <v>68</v>
      </c>
      <c r="AB36" s="81" t="s">
        <v>54</v>
      </c>
    </row>
    <row r="37" spans="1:28" ht="16.399999999999999" customHeight="1" x14ac:dyDescent="0.35">
      <c r="A37" s="83" t="s">
        <v>183</v>
      </c>
      <c r="B37" s="83" t="s">
        <v>184</v>
      </c>
      <c r="C37" s="83" t="s">
        <v>185</v>
      </c>
      <c r="D37" s="83" t="s">
        <v>186</v>
      </c>
      <c r="E37" s="92">
        <v>68731</v>
      </c>
      <c r="F37" s="83" t="s">
        <v>187</v>
      </c>
      <c r="G37" s="83" t="s">
        <v>109</v>
      </c>
      <c r="H37" s="83" t="s">
        <v>51</v>
      </c>
      <c r="I37" s="93">
        <v>2.5</v>
      </c>
      <c r="J37" s="82">
        <v>2.04790419161677</v>
      </c>
      <c r="K37" s="82">
        <v>2.2095808383233502</v>
      </c>
      <c r="L37" s="82">
        <v>2.4011976047904202</v>
      </c>
      <c r="M37" s="82">
        <v>1.6946107784431099</v>
      </c>
      <c r="N37" s="82">
        <v>5.0778443113772402</v>
      </c>
      <c r="O37" s="82">
        <v>2.8263473053892199</v>
      </c>
      <c r="P37" s="82">
        <v>5.9880239520958098E-2</v>
      </c>
      <c r="Q37" s="82">
        <v>0.389221556886228</v>
      </c>
      <c r="R37" s="82">
        <v>1.40718562874251</v>
      </c>
      <c r="S37" s="82">
        <v>0.149700598802395</v>
      </c>
      <c r="T37" s="82">
        <v>1.2814371257485</v>
      </c>
      <c r="U37" s="82">
        <v>5.5149700598802296</v>
      </c>
      <c r="V37" s="82">
        <v>4.5688622754491002</v>
      </c>
      <c r="W37" s="82" t="s">
        <v>75</v>
      </c>
      <c r="X37" s="80" t="s">
        <v>188</v>
      </c>
      <c r="Y37" s="81">
        <v>45633</v>
      </c>
      <c r="Z37" s="84"/>
      <c r="AA37" s="81" t="s">
        <v>189</v>
      </c>
      <c r="AB37" s="81" t="s">
        <v>54</v>
      </c>
    </row>
    <row r="38" spans="1:28" ht="16.399999999999999" customHeight="1" x14ac:dyDescent="0.35">
      <c r="A38" s="83" t="s">
        <v>190</v>
      </c>
      <c r="B38" s="83" t="s">
        <v>191</v>
      </c>
      <c r="C38" s="83" t="s">
        <v>192</v>
      </c>
      <c r="D38" s="83" t="s">
        <v>102</v>
      </c>
      <c r="E38" s="92">
        <v>75202</v>
      </c>
      <c r="F38" s="83" t="s">
        <v>103</v>
      </c>
      <c r="G38" s="83" t="s">
        <v>109</v>
      </c>
      <c r="H38" s="83" t="s">
        <v>51</v>
      </c>
      <c r="I38" s="93">
        <v>1.26181818181818</v>
      </c>
      <c r="J38" s="82">
        <v>6.8323353293412703</v>
      </c>
      <c r="K38" s="82">
        <v>0</v>
      </c>
      <c r="L38" s="82">
        <v>1.19760479041916E-2</v>
      </c>
      <c r="M38" s="82">
        <v>5.9880239520958096E-3</v>
      </c>
      <c r="N38" s="82">
        <v>2.8323353293413098</v>
      </c>
      <c r="O38" s="82">
        <v>3.6646706586826201</v>
      </c>
      <c r="P38" s="82">
        <v>0.13772455089820401</v>
      </c>
      <c r="Q38" s="82">
        <v>0.215568862275449</v>
      </c>
      <c r="R38" s="82">
        <v>0</v>
      </c>
      <c r="S38" s="82">
        <v>8.3832335329341298E-2</v>
      </c>
      <c r="T38" s="82">
        <v>1.19760479041916E-2</v>
      </c>
      <c r="U38" s="82">
        <v>6.7544910179640203</v>
      </c>
      <c r="V38" s="82">
        <v>3.35928143712573</v>
      </c>
      <c r="W38" s="82" t="s">
        <v>75</v>
      </c>
      <c r="X38" s="80" t="s">
        <v>52</v>
      </c>
      <c r="Y38" s="81">
        <v>45491</v>
      </c>
      <c r="Z38" s="84" t="s">
        <v>61</v>
      </c>
      <c r="AA38" s="81" t="s">
        <v>68</v>
      </c>
      <c r="AB38" s="81" t="s">
        <v>54</v>
      </c>
    </row>
    <row r="39" spans="1:28" ht="17.149999999999999" customHeight="1" x14ac:dyDescent="0.35">
      <c r="A39" s="83" t="s">
        <v>193</v>
      </c>
      <c r="B39" s="83" t="s">
        <v>194</v>
      </c>
      <c r="C39" s="83" t="s">
        <v>195</v>
      </c>
      <c r="D39" s="83" t="s">
        <v>196</v>
      </c>
      <c r="E39" s="92">
        <v>80010</v>
      </c>
      <c r="F39" s="83" t="s">
        <v>197</v>
      </c>
      <c r="G39" s="83" t="s">
        <v>60</v>
      </c>
      <c r="H39" s="83" t="s">
        <v>51</v>
      </c>
      <c r="I39" s="93">
        <v>47.161835748792299</v>
      </c>
      <c r="J39" s="82">
        <v>624.56886227545294</v>
      </c>
      <c r="K39" s="82">
        <v>190.508982035928</v>
      </c>
      <c r="L39" s="82">
        <v>189.65868263473101</v>
      </c>
      <c r="M39" s="82">
        <v>141.36526946107799</v>
      </c>
      <c r="N39" s="82">
        <v>273.23952095808397</v>
      </c>
      <c r="O39" s="82">
        <v>808.10179640719002</v>
      </c>
      <c r="P39" s="82">
        <v>18.461077844311401</v>
      </c>
      <c r="Q39" s="82">
        <v>46.299401197604801</v>
      </c>
      <c r="R39" s="82">
        <v>128.79640718562899</v>
      </c>
      <c r="S39" s="82">
        <v>58.814371257485099</v>
      </c>
      <c r="T39" s="82">
        <v>55.814371257485</v>
      </c>
      <c r="U39" s="82">
        <v>902.67664670659303</v>
      </c>
      <c r="V39" s="82">
        <v>591.29940119760704</v>
      </c>
      <c r="W39" s="82">
        <v>600</v>
      </c>
      <c r="X39" s="80" t="s">
        <v>52</v>
      </c>
      <c r="Y39" s="81">
        <v>45701</v>
      </c>
      <c r="Z39" s="84"/>
      <c r="AA39" s="81" t="s">
        <v>53</v>
      </c>
      <c r="AB39" s="81" t="s">
        <v>154</v>
      </c>
    </row>
    <row r="40" spans="1:28" x14ac:dyDescent="0.35">
      <c r="A40" s="83" t="s">
        <v>198</v>
      </c>
      <c r="B40" s="83" t="s">
        <v>199</v>
      </c>
      <c r="C40" s="83" t="s">
        <v>200</v>
      </c>
      <c r="D40" s="83" t="s">
        <v>201</v>
      </c>
      <c r="E40" s="92">
        <v>96910</v>
      </c>
      <c r="F40" s="83" t="s">
        <v>202</v>
      </c>
      <c r="G40" s="83" t="s">
        <v>109</v>
      </c>
      <c r="H40" s="83" t="s">
        <v>51</v>
      </c>
      <c r="I40" s="93"/>
      <c r="J40" s="82">
        <v>0</v>
      </c>
      <c r="K40" s="82">
        <v>1.4610778443113801</v>
      </c>
      <c r="L40" s="82">
        <v>2.96407185628743</v>
      </c>
      <c r="M40" s="82">
        <v>0.49700598802395202</v>
      </c>
      <c r="N40" s="82">
        <v>4.3832335329341303</v>
      </c>
      <c r="O40" s="82">
        <v>0.53892215568862301</v>
      </c>
      <c r="P40" s="82">
        <v>0</v>
      </c>
      <c r="Q40" s="82">
        <v>0</v>
      </c>
      <c r="R40" s="82">
        <v>3.4131736526946099</v>
      </c>
      <c r="S40" s="82">
        <v>0.63473053892215603</v>
      </c>
      <c r="T40" s="82">
        <v>0.17365269461077801</v>
      </c>
      <c r="U40" s="82">
        <v>0.70059880239521</v>
      </c>
      <c r="V40" s="82">
        <v>4.7724550898203599</v>
      </c>
      <c r="W40" s="82" t="s">
        <v>75</v>
      </c>
      <c r="X40" s="80" t="s">
        <v>188</v>
      </c>
      <c r="Y40" s="81">
        <v>45365</v>
      </c>
      <c r="Z40" s="84" t="s">
        <v>61</v>
      </c>
      <c r="AA40" s="81" t="s">
        <v>189</v>
      </c>
      <c r="AB40" s="81" t="s">
        <v>54</v>
      </c>
    </row>
    <row r="41" spans="1:28" ht="15.5" customHeight="1" x14ac:dyDescent="0.35">
      <c r="A41" s="83" t="s">
        <v>203</v>
      </c>
      <c r="B41" s="83" t="s">
        <v>204</v>
      </c>
      <c r="C41" s="83" t="s">
        <v>57</v>
      </c>
      <c r="D41" s="83" t="s">
        <v>58</v>
      </c>
      <c r="E41" s="92">
        <v>92301</v>
      </c>
      <c r="F41" s="83" t="s">
        <v>59</v>
      </c>
      <c r="G41" s="83" t="s">
        <v>60</v>
      </c>
      <c r="H41" s="83" t="s">
        <v>51</v>
      </c>
      <c r="I41" s="93">
        <v>37.470238095238102</v>
      </c>
      <c r="J41" s="82">
        <v>211.12574850299401</v>
      </c>
      <c r="K41" s="82">
        <v>28.167664670658699</v>
      </c>
      <c r="L41" s="82">
        <v>72.089820359281603</v>
      </c>
      <c r="M41" s="82">
        <v>95.694610778443206</v>
      </c>
      <c r="N41" s="82">
        <v>160.74251497006</v>
      </c>
      <c r="O41" s="82">
        <v>246.33532934131699</v>
      </c>
      <c r="P41" s="82">
        <v>0</v>
      </c>
      <c r="Q41" s="82">
        <v>0</v>
      </c>
      <c r="R41" s="82">
        <v>23.491017964071801</v>
      </c>
      <c r="S41" s="82">
        <v>7.3832335329341303</v>
      </c>
      <c r="T41" s="82">
        <v>6.2874251497006002</v>
      </c>
      <c r="U41" s="82">
        <v>369.91616766467098</v>
      </c>
      <c r="V41" s="82">
        <v>240.54491017964099</v>
      </c>
      <c r="W41" s="82">
        <v>480</v>
      </c>
      <c r="X41" s="80" t="s">
        <v>52</v>
      </c>
      <c r="Y41" s="81">
        <v>45715</v>
      </c>
      <c r="Z41" s="84"/>
      <c r="AA41" s="81" t="s">
        <v>53</v>
      </c>
      <c r="AB41" s="81" t="s">
        <v>154</v>
      </c>
    </row>
    <row r="42" spans="1:28" ht="15.65" customHeight="1" x14ac:dyDescent="0.35">
      <c r="A42" s="83" t="s">
        <v>205</v>
      </c>
      <c r="B42" s="83" t="s">
        <v>206</v>
      </c>
      <c r="C42" s="83" t="s">
        <v>207</v>
      </c>
      <c r="D42" s="83" t="s">
        <v>208</v>
      </c>
      <c r="E42" s="92">
        <v>53039</v>
      </c>
      <c r="F42" s="83" t="s">
        <v>108</v>
      </c>
      <c r="G42" s="83" t="s">
        <v>109</v>
      </c>
      <c r="H42" s="83" t="s">
        <v>51</v>
      </c>
      <c r="I42" s="93">
        <v>111.54838709677399</v>
      </c>
      <c r="J42" s="82">
        <v>9.2095808383233493</v>
      </c>
      <c r="K42" s="82">
        <v>16.047904191616801</v>
      </c>
      <c r="L42" s="82">
        <v>44.862275449101801</v>
      </c>
      <c r="M42" s="82">
        <v>41.227544910179603</v>
      </c>
      <c r="N42" s="82">
        <v>87.119760479042</v>
      </c>
      <c r="O42" s="82">
        <v>22.928143712574801</v>
      </c>
      <c r="P42" s="82">
        <v>0.22754491017964101</v>
      </c>
      <c r="Q42" s="82">
        <v>1.07185628742515</v>
      </c>
      <c r="R42" s="82">
        <v>27.173652694610801</v>
      </c>
      <c r="S42" s="82">
        <v>10.3413173652695</v>
      </c>
      <c r="T42" s="82">
        <v>8.4550898203592801</v>
      </c>
      <c r="U42" s="82">
        <v>65.377245508982099</v>
      </c>
      <c r="V42" s="82">
        <v>81.065868263473206</v>
      </c>
      <c r="W42" s="82" t="s">
        <v>75</v>
      </c>
      <c r="X42" s="80" t="s">
        <v>52</v>
      </c>
      <c r="Y42" s="81">
        <v>45519</v>
      </c>
      <c r="Z42" s="84" t="s">
        <v>61</v>
      </c>
      <c r="AA42" s="81" t="s">
        <v>68</v>
      </c>
      <c r="AB42" s="81" t="s">
        <v>54</v>
      </c>
    </row>
    <row r="43" spans="1:28" x14ac:dyDescent="0.35">
      <c r="A43" s="83" t="s">
        <v>209</v>
      </c>
      <c r="B43" s="83" t="s">
        <v>210</v>
      </c>
      <c r="C43" s="83" t="s">
        <v>211</v>
      </c>
      <c r="D43" s="83" t="s">
        <v>102</v>
      </c>
      <c r="E43" s="92">
        <v>78562</v>
      </c>
      <c r="F43" s="83" t="s">
        <v>175</v>
      </c>
      <c r="G43" s="83" t="s">
        <v>109</v>
      </c>
      <c r="H43" s="83" t="s">
        <v>51</v>
      </c>
      <c r="I43" s="93">
        <v>1.5</v>
      </c>
      <c r="J43" s="82">
        <v>1.3772455089820399</v>
      </c>
      <c r="K43" s="82">
        <v>0.359281437125748</v>
      </c>
      <c r="L43" s="82">
        <v>0.580838323353293</v>
      </c>
      <c r="M43" s="82">
        <v>0.43113772455089799</v>
      </c>
      <c r="N43" s="82">
        <v>1.8143712574850299</v>
      </c>
      <c r="O43" s="82">
        <v>0.91616766467066002</v>
      </c>
      <c r="P43" s="82">
        <v>1.79640718562874E-2</v>
      </c>
      <c r="Q43" s="82">
        <v>0</v>
      </c>
      <c r="R43" s="82">
        <v>0.96407185628742598</v>
      </c>
      <c r="S43" s="82">
        <v>0.149700598802395</v>
      </c>
      <c r="T43" s="82">
        <v>0.13173652694610799</v>
      </c>
      <c r="U43" s="82">
        <v>1.5029940119760501</v>
      </c>
      <c r="V43" s="82">
        <v>2.4670658682634699</v>
      </c>
      <c r="W43" s="82" t="s">
        <v>75</v>
      </c>
      <c r="X43" s="80" t="s">
        <v>188</v>
      </c>
      <c r="Y43" s="81">
        <v>45526</v>
      </c>
      <c r="Z43" s="84" t="s">
        <v>61</v>
      </c>
      <c r="AA43" s="81" t="s">
        <v>189</v>
      </c>
      <c r="AB43" s="81" t="s">
        <v>54</v>
      </c>
    </row>
    <row r="44" spans="1:28" ht="15.65" customHeight="1" x14ac:dyDescent="0.35">
      <c r="A44" s="83" t="s">
        <v>212</v>
      </c>
      <c r="B44" s="83" t="s">
        <v>213</v>
      </c>
      <c r="C44" s="83" t="s">
        <v>214</v>
      </c>
      <c r="D44" s="83" t="s">
        <v>102</v>
      </c>
      <c r="E44" s="92">
        <v>76837</v>
      </c>
      <c r="F44" s="83" t="s">
        <v>103</v>
      </c>
      <c r="G44" s="83" t="s">
        <v>109</v>
      </c>
      <c r="H44" s="83" t="s">
        <v>74</v>
      </c>
      <c r="I44" s="93">
        <v>27.031007751937999</v>
      </c>
      <c r="J44" s="82">
        <v>103.20958083832301</v>
      </c>
      <c r="K44" s="82">
        <v>5.9820359281437101</v>
      </c>
      <c r="L44" s="82">
        <v>0.78443113772455098</v>
      </c>
      <c r="M44" s="82">
        <v>0.389221556886228</v>
      </c>
      <c r="N44" s="82">
        <v>5.4311377245508901</v>
      </c>
      <c r="O44" s="82">
        <v>104.93413173652699</v>
      </c>
      <c r="P44" s="82">
        <v>0</v>
      </c>
      <c r="Q44" s="82">
        <v>0</v>
      </c>
      <c r="R44" s="82">
        <v>0.27544910179640703</v>
      </c>
      <c r="S44" s="82">
        <v>0.50299401197604798</v>
      </c>
      <c r="T44" s="82">
        <v>1.0538922155688599</v>
      </c>
      <c r="U44" s="82">
        <v>108.53293413173699</v>
      </c>
      <c r="V44" s="82">
        <v>33.844311377245504</v>
      </c>
      <c r="W44" s="82" t="s">
        <v>75</v>
      </c>
      <c r="X44" s="80" t="s">
        <v>52</v>
      </c>
      <c r="Y44" s="81">
        <v>45715</v>
      </c>
      <c r="Z44" s="84"/>
      <c r="AA44" s="81" t="s">
        <v>68</v>
      </c>
      <c r="AB44" s="81" t="s">
        <v>154</v>
      </c>
    </row>
    <row r="45" spans="1:28" ht="15.65" customHeight="1" x14ac:dyDescent="0.35">
      <c r="A45" s="83" t="s">
        <v>215</v>
      </c>
      <c r="B45" s="83" t="s">
        <v>216</v>
      </c>
      <c r="C45" s="83" t="s">
        <v>217</v>
      </c>
      <c r="D45" s="83" t="s">
        <v>102</v>
      </c>
      <c r="E45" s="92">
        <v>79925</v>
      </c>
      <c r="F45" s="83" t="s">
        <v>153</v>
      </c>
      <c r="G45" s="83" t="s">
        <v>119</v>
      </c>
      <c r="H45" s="83" t="s">
        <v>51</v>
      </c>
      <c r="I45" s="93">
        <v>42.984375</v>
      </c>
      <c r="J45" s="82">
        <v>311.77245508982202</v>
      </c>
      <c r="K45" s="82">
        <v>185.71856287425001</v>
      </c>
      <c r="L45" s="82">
        <v>141.56287425149699</v>
      </c>
      <c r="M45" s="82">
        <v>84.005988023952298</v>
      </c>
      <c r="N45" s="82">
        <v>277.74850299401402</v>
      </c>
      <c r="O45" s="82">
        <v>246.38922155688499</v>
      </c>
      <c r="P45" s="82">
        <v>61.784431137724802</v>
      </c>
      <c r="Q45" s="82">
        <v>137.13772455089801</v>
      </c>
      <c r="R45" s="82">
        <v>79.227544910179901</v>
      </c>
      <c r="S45" s="82">
        <v>63.7305389221561</v>
      </c>
      <c r="T45" s="82">
        <v>97.8562874251502</v>
      </c>
      <c r="U45" s="82">
        <v>482.24550898204399</v>
      </c>
      <c r="V45" s="82">
        <v>604.87425149701801</v>
      </c>
      <c r="W45" s="82">
        <v>450</v>
      </c>
      <c r="X45" s="80" t="s">
        <v>52</v>
      </c>
      <c r="Y45" s="81">
        <v>45701</v>
      </c>
      <c r="Z45" s="84"/>
      <c r="AA45" s="81" t="s">
        <v>53</v>
      </c>
      <c r="AB45" s="81" t="s">
        <v>154</v>
      </c>
    </row>
    <row r="46" spans="1:28" ht="15.65" customHeight="1" x14ac:dyDescent="0.35">
      <c r="A46" s="83" t="s">
        <v>218</v>
      </c>
      <c r="B46" s="83" t="s">
        <v>219</v>
      </c>
      <c r="C46" s="83" t="s">
        <v>217</v>
      </c>
      <c r="D46" s="83" t="s">
        <v>102</v>
      </c>
      <c r="E46" s="92">
        <v>79934</v>
      </c>
      <c r="F46" s="83" t="s">
        <v>153</v>
      </c>
      <c r="G46" s="83" t="s">
        <v>73</v>
      </c>
      <c r="H46" s="83"/>
      <c r="I46" s="93"/>
      <c r="J46" s="82">
        <v>1.0598802395209601</v>
      </c>
      <c r="K46" s="82">
        <v>0.80239520958083899</v>
      </c>
      <c r="L46" s="82">
        <v>0.49700598802395202</v>
      </c>
      <c r="M46" s="82">
        <v>0.155688622754491</v>
      </c>
      <c r="N46" s="82">
        <v>1.0059880239521</v>
      </c>
      <c r="O46" s="82">
        <v>1.3413173652694601</v>
      </c>
      <c r="P46" s="82">
        <v>1.79640718562874E-2</v>
      </c>
      <c r="Q46" s="82">
        <v>0.149700598802395</v>
      </c>
      <c r="R46" s="82">
        <v>0.269461077844311</v>
      </c>
      <c r="S46" s="82">
        <v>0.25748502994012001</v>
      </c>
      <c r="T46" s="82">
        <v>0.49101796407185599</v>
      </c>
      <c r="U46" s="82">
        <v>1.4970059880239499</v>
      </c>
      <c r="V46" s="82">
        <v>2.4970059880239499</v>
      </c>
      <c r="W46" s="82" t="s">
        <v>75</v>
      </c>
      <c r="X46" s="80" t="s">
        <v>75</v>
      </c>
      <c r="Y46" s="81" t="s">
        <v>75</v>
      </c>
      <c r="Z46" s="84"/>
      <c r="AA46" s="81" t="s">
        <v>75</v>
      </c>
      <c r="AB46" s="81" t="s">
        <v>75</v>
      </c>
    </row>
    <row r="47" spans="1:28" ht="15.65" customHeight="1" x14ac:dyDescent="0.35">
      <c r="A47" s="83" t="s">
        <v>220</v>
      </c>
      <c r="B47" s="83" t="s">
        <v>221</v>
      </c>
      <c r="C47" s="83" t="s">
        <v>222</v>
      </c>
      <c r="D47" s="83" t="s">
        <v>102</v>
      </c>
      <c r="E47" s="92">
        <v>78580</v>
      </c>
      <c r="F47" s="83" t="s">
        <v>175</v>
      </c>
      <c r="G47" s="83" t="s">
        <v>50</v>
      </c>
      <c r="H47" s="83" t="s">
        <v>51</v>
      </c>
      <c r="I47" s="93">
        <v>26.624203821656</v>
      </c>
      <c r="J47" s="82">
        <v>747.892215568864</v>
      </c>
      <c r="K47" s="82">
        <v>37.119760479041901</v>
      </c>
      <c r="L47" s="82">
        <v>39.502994011976</v>
      </c>
      <c r="M47" s="82">
        <v>33.658682634730503</v>
      </c>
      <c r="N47" s="82">
        <v>109.11377245509</v>
      </c>
      <c r="O47" s="82">
        <v>270.68862275449197</v>
      </c>
      <c r="P47" s="82">
        <v>17.910179640718599</v>
      </c>
      <c r="Q47" s="82">
        <v>460.461077844312</v>
      </c>
      <c r="R47" s="82">
        <v>28.976047904191599</v>
      </c>
      <c r="S47" s="82">
        <v>15.9820359281437</v>
      </c>
      <c r="T47" s="82">
        <v>19.670658682634699</v>
      </c>
      <c r="U47" s="82">
        <v>793.54491017964494</v>
      </c>
      <c r="V47" s="82">
        <v>465.4251497006</v>
      </c>
      <c r="W47" s="82">
        <v>600</v>
      </c>
      <c r="X47" s="80" t="s">
        <v>52</v>
      </c>
      <c r="Y47" s="81">
        <v>45722</v>
      </c>
      <c r="Z47" s="84"/>
      <c r="AA47" s="81" t="s">
        <v>53</v>
      </c>
      <c r="AB47" s="81" t="s">
        <v>154</v>
      </c>
    </row>
    <row r="48" spans="1:28" x14ac:dyDescent="0.35">
      <c r="A48" s="83" t="s">
        <v>223</v>
      </c>
      <c r="B48" s="83" t="s">
        <v>224</v>
      </c>
      <c r="C48" s="83" t="s">
        <v>225</v>
      </c>
      <c r="D48" s="83" t="s">
        <v>226</v>
      </c>
      <c r="E48" s="92">
        <v>7201</v>
      </c>
      <c r="F48" s="83" t="s">
        <v>227</v>
      </c>
      <c r="G48" s="83" t="s">
        <v>60</v>
      </c>
      <c r="H48" s="83" t="s">
        <v>51</v>
      </c>
      <c r="I48" s="93">
        <v>4.0787716955941304</v>
      </c>
      <c r="J48" s="82">
        <v>84.251497005989094</v>
      </c>
      <c r="K48" s="82">
        <v>170.32335329341299</v>
      </c>
      <c r="L48" s="82">
        <v>17.730538922155599</v>
      </c>
      <c r="M48" s="82">
        <v>6.40119760479039</v>
      </c>
      <c r="N48" s="82">
        <v>55.137724550898497</v>
      </c>
      <c r="O48" s="82">
        <v>206.91017964071901</v>
      </c>
      <c r="P48" s="82">
        <v>1.40718562874252</v>
      </c>
      <c r="Q48" s="82">
        <v>15.251497005988</v>
      </c>
      <c r="R48" s="82">
        <v>4.2155688622754504</v>
      </c>
      <c r="S48" s="82">
        <v>8.9101796407185603</v>
      </c>
      <c r="T48" s="82">
        <v>14.598802395209599</v>
      </c>
      <c r="U48" s="82">
        <v>250.982035928144</v>
      </c>
      <c r="V48" s="82">
        <v>136.203592814373</v>
      </c>
      <c r="W48" s="82">
        <v>285</v>
      </c>
      <c r="X48" s="80" t="s">
        <v>52</v>
      </c>
      <c r="Y48" s="81">
        <v>45631</v>
      </c>
      <c r="Z48" s="84"/>
      <c r="AA48" s="81" t="s">
        <v>53</v>
      </c>
      <c r="AB48" s="81" t="s">
        <v>54</v>
      </c>
    </row>
    <row r="49" spans="1:28" ht="15.65" customHeight="1" x14ac:dyDescent="0.35">
      <c r="A49" s="83" t="s">
        <v>228</v>
      </c>
      <c r="B49" s="83" t="s">
        <v>229</v>
      </c>
      <c r="C49" s="83" t="s">
        <v>230</v>
      </c>
      <c r="D49" s="83" t="s">
        <v>137</v>
      </c>
      <c r="E49" s="92">
        <v>85131</v>
      </c>
      <c r="F49" s="83" t="s">
        <v>138</v>
      </c>
      <c r="G49" s="83" t="s">
        <v>50</v>
      </c>
      <c r="H49" s="83" t="s">
        <v>51</v>
      </c>
      <c r="I49" s="93">
        <v>13.5991967871486</v>
      </c>
      <c r="J49" s="82">
        <v>1041.8862275449301</v>
      </c>
      <c r="K49" s="82">
        <v>45.538922155688603</v>
      </c>
      <c r="L49" s="82">
        <v>114.68862275449101</v>
      </c>
      <c r="M49" s="82">
        <v>125.610778443114</v>
      </c>
      <c r="N49" s="82">
        <v>159.94011976047901</v>
      </c>
      <c r="O49" s="82">
        <v>526.88622754491598</v>
      </c>
      <c r="P49" s="82">
        <v>76.592814371257504</v>
      </c>
      <c r="Q49" s="82">
        <v>564.30538922155802</v>
      </c>
      <c r="R49" s="82">
        <v>92.898203592814397</v>
      </c>
      <c r="S49" s="82">
        <v>46.562874251497</v>
      </c>
      <c r="T49" s="82">
        <v>67.610778443113801</v>
      </c>
      <c r="U49" s="82">
        <v>1120.6526946107999</v>
      </c>
      <c r="V49" s="82">
        <v>736.68862275450499</v>
      </c>
      <c r="W49" s="82">
        <v>900</v>
      </c>
      <c r="X49" s="80" t="s">
        <v>52</v>
      </c>
      <c r="Y49" s="81">
        <v>45596</v>
      </c>
      <c r="Z49" s="84" t="s">
        <v>61</v>
      </c>
      <c r="AA49" s="81" t="s">
        <v>53</v>
      </c>
      <c r="AB49" s="81" t="s">
        <v>54</v>
      </c>
    </row>
    <row r="50" spans="1:28" ht="15.65" customHeight="1" x14ac:dyDescent="0.35">
      <c r="A50" s="83" t="s">
        <v>231</v>
      </c>
      <c r="B50" s="83" t="s">
        <v>232</v>
      </c>
      <c r="C50" s="83" t="s">
        <v>233</v>
      </c>
      <c r="D50" s="83" t="s">
        <v>167</v>
      </c>
      <c r="E50" s="92">
        <v>16503</v>
      </c>
      <c r="F50" s="83" t="s">
        <v>168</v>
      </c>
      <c r="G50" s="83" t="s">
        <v>109</v>
      </c>
      <c r="H50" s="83" t="s">
        <v>51</v>
      </c>
      <c r="I50" s="93">
        <v>3.5454545454545499</v>
      </c>
      <c r="J50" s="82">
        <v>1.32335329341317</v>
      </c>
      <c r="K50" s="82">
        <v>0.89221556886227504</v>
      </c>
      <c r="L50" s="82">
        <v>0.31736526946107801</v>
      </c>
      <c r="M50" s="82">
        <v>0.19760479041916201</v>
      </c>
      <c r="N50" s="82">
        <v>0.43113772455089799</v>
      </c>
      <c r="O50" s="82">
        <v>2.2634730538922199</v>
      </c>
      <c r="P50" s="82">
        <v>0</v>
      </c>
      <c r="Q50" s="82">
        <v>3.59281437125748E-2</v>
      </c>
      <c r="R50" s="82">
        <v>1.19760479041916E-2</v>
      </c>
      <c r="S50" s="82">
        <v>5.3892215568862298E-2</v>
      </c>
      <c r="T50" s="82">
        <v>0</v>
      </c>
      <c r="U50" s="82">
        <v>2.6646706586826299</v>
      </c>
      <c r="V50" s="82">
        <v>1.3053892215568901</v>
      </c>
      <c r="W50" s="82" t="s">
        <v>75</v>
      </c>
      <c r="X50" s="80" t="s">
        <v>188</v>
      </c>
      <c r="Y50" s="81">
        <v>45371</v>
      </c>
      <c r="Z50" s="84"/>
      <c r="AA50" s="81" t="s">
        <v>189</v>
      </c>
      <c r="AB50" s="81" t="s">
        <v>54</v>
      </c>
    </row>
    <row r="51" spans="1:28" ht="15.65" customHeight="1" x14ac:dyDescent="0.35">
      <c r="A51" s="83" t="s">
        <v>234</v>
      </c>
      <c r="B51" s="83" t="s">
        <v>235</v>
      </c>
      <c r="C51" s="83" t="s">
        <v>236</v>
      </c>
      <c r="D51" s="83" t="s">
        <v>237</v>
      </c>
      <c r="E51" s="92">
        <v>35901</v>
      </c>
      <c r="F51" s="83" t="s">
        <v>49</v>
      </c>
      <c r="G51" s="83" t="s">
        <v>109</v>
      </c>
      <c r="H51" s="83" t="s">
        <v>74</v>
      </c>
      <c r="I51" s="93"/>
      <c r="J51" s="82">
        <v>1.08383233532934</v>
      </c>
      <c r="K51" s="82">
        <v>1.2514970059880199</v>
      </c>
      <c r="L51" s="82">
        <v>1.12574850299401</v>
      </c>
      <c r="M51" s="82">
        <v>0.34131736526946099</v>
      </c>
      <c r="N51" s="82">
        <v>1.39520958083832</v>
      </c>
      <c r="O51" s="82">
        <v>2.0119760479041902</v>
      </c>
      <c r="P51" s="82">
        <v>0.107784431137725</v>
      </c>
      <c r="Q51" s="82">
        <v>0.28742514970059901</v>
      </c>
      <c r="R51" s="82">
        <v>4.7904191616766498E-2</v>
      </c>
      <c r="S51" s="82">
        <v>7.7844311377245498E-2</v>
      </c>
      <c r="T51" s="82">
        <v>0.149700598802395</v>
      </c>
      <c r="U51" s="82">
        <v>3.5269461077844202</v>
      </c>
      <c r="V51" s="82">
        <v>1.5808383233532901</v>
      </c>
      <c r="W51" s="82" t="s">
        <v>75</v>
      </c>
      <c r="X51" s="80" t="s">
        <v>52</v>
      </c>
      <c r="Y51" s="81">
        <v>44533</v>
      </c>
      <c r="Z51" s="84"/>
      <c r="AA51" s="81" t="s">
        <v>238</v>
      </c>
      <c r="AB51" s="81" t="s">
        <v>54</v>
      </c>
    </row>
    <row r="52" spans="1:28" x14ac:dyDescent="0.35">
      <c r="A52" s="83" t="s">
        <v>239</v>
      </c>
      <c r="B52" s="83" t="s">
        <v>240</v>
      </c>
      <c r="C52" s="83" t="s">
        <v>241</v>
      </c>
      <c r="D52" s="83" t="s">
        <v>107</v>
      </c>
      <c r="E52" s="92">
        <v>40510</v>
      </c>
      <c r="F52" s="83" t="s">
        <v>108</v>
      </c>
      <c r="G52" s="83" t="s">
        <v>109</v>
      </c>
      <c r="H52" s="83" t="s">
        <v>51</v>
      </c>
      <c r="I52" s="94">
        <v>1.3529411764705901</v>
      </c>
      <c r="J52" s="82">
        <v>0.20359281437125801</v>
      </c>
      <c r="K52" s="82">
        <v>0.25748502994012001</v>
      </c>
      <c r="L52" s="82">
        <v>0.41916167664670601</v>
      </c>
      <c r="M52" s="82">
        <v>0.53293413173652704</v>
      </c>
      <c r="N52" s="82">
        <v>0.85029940119760505</v>
      </c>
      <c r="O52" s="82">
        <v>0.49700598802395202</v>
      </c>
      <c r="P52" s="82">
        <v>1.79640718562874E-2</v>
      </c>
      <c r="Q52" s="82">
        <v>4.7904191616766498E-2</v>
      </c>
      <c r="R52" s="82">
        <v>2.39520958083832E-2</v>
      </c>
      <c r="S52" s="82">
        <v>5.9880239520958096E-3</v>
      </c>
      <c r="T52" s="82">
        <v>5.9880239520958096E-3</v>
      </c>
      <c r="U52" s="82">
        <v>1.3772455089820399</v>
      </c>
      <c r="V52" s="82">
        <v>0.89221556886227604</v>
      </c>
      <c r="W52" s="82" t="s">
        <v>75</v>
      </c>
      <c r="X52" s="83" t="s">
        <v>52</v>
      </c>
      <c r="Y52" s="81">
        <v>45547</v>
      </c>
      <c r="Z52" s="84" t="s">
        <v>61</v>
      </c>
      <c r="AA52" s="81" t="s">
        <v>68</v>
      </c>
      <c r="AB52" s="84" t="s">
        <v>54</v>
      </c>
    </row>
    <row r="53" spans="1:28" x14ac:dyDescent="0.35">
      <c r="A53" s="83" t="s">
        <v>242</v>
      </c>
      <c r="B53" s="83" t="s">
        <v>243</v>
      </c>
      <c r="C53" s="83" t="s">
        <v>244</v>
      </c>
      <c r="D53" s="83" t="s">
        <v>167</v>
      </c>
      <c r="E53" s="92">
        <v>19106</v>
      </c>
      <c r="F53" s="83" t="s">
        <v>168</v>
      </c>
      <c r="G53" s="83" t="s">
        <v>88</v>
      </c>
      <c r="H53" s="83"/>
      <c r="I53" s="93"/>
      <c r="J53" s="82">
        <v>9.4251497005987801</v>
      </c>
      <c r="K53" s="82">
        <v>1.67664670658683</v>
      </c>
      <c r="L53" s="82">
        <v>3.3473053892215598</v>
      </c>
      <c r="M53" s="82">
        <v>4.6167664670658697</v>
      </c>
      <c r="N53" s="82">
        <v>8.3772455089820301</v>
      </c>
      <c r="O53" s="82">
        <v>10.688622754491</v>
      </c>
      <c r="P53" s="82">
        <v>0</v>
      </c>
      <c r="Q53" s="82">
        <v>0</v>
      </c>
      <c r="R53" s="82">
        <v>3.5029940119760501</v>
      </c>
      <c r="S53" s="82">
        <v>0.92814371257484996</v>
      </c>
      <c r="T53" s="82">
        <v>0.83233532934131704</v>
      </c>
      <c r="U53" s="82">
        <v>13.8023952095808</v>
      </c>
      <c r="V53" s="82">
        <v>9.8502994011975904</v>
      </c>
      <c r="W53" s="82" t="s">
        <v>75</v>
      </c>
      <c r="X53" s="80" t="s">
        <v>75</v>
      </c>
      <c r="Y53" s="81" t="s">
        <v>75</v>
      </c>
      <c r="Z53" s="84"/>
      <c r="AA53" s="81" t="s">
        <v>75</v>
      </c>
      <c r="AB53" s="81" t="s">
        <v>75</v>
      </c>
    </row>
    <row r="54" spans="1:28" ht="15.65" customHeight="1" x14ac:dyDescent="0.35">
      <c r="A54" s="83" t="s">
        <v>245</v>
      </c>
      <c r="B54" s="83" t="s">
        <v>246</v>
      </c>
      <c r="C54" s="83" t="s">
        <v>136</v>
      </c>
      <c r="D54" s="83" t="s">
        <v>137</v>
      </c>
      <c r="E54" s="92">
        <v>85132</v>
      </c>
      <c r="F54" s="83" t="s">
        <v>138</v>
      </c>
      <c r="G54" s="83" t="s">
        <v>119</v>
      </c>
      <c r="H54" s="83" t="s">
        <v>74</v>
      </c>
      <c r="I54" s="93">
        <v>6.6297775242441501</v>
      </c>
      <c r="J54" s="82">
        <v>303.55688622754002</v>
      </c>
      <c r="K54" s="82">
        <v>71.790419161676994</v>
      </c>
      <c r="L54" s="82">
        <v>1.5089820359281401</v>
      </c>
      <c r="M54" s="82">
        <v>1.48502994011976</v>
      </c>
      <c r="N54" s="82">
        <v>71.053892215569405</v>
      </c>
      <c r="O54" s="82">
        <v>307.20359281436703</v>
      </c>
      <c r="P54" s="82">
        <v>1.19760479041916E-2</v>
      </c>
      <c r="Q54" s="82">
        <v>7.1856287425149698E-2</v>
      </c>
      <c r="R54" s="82">
        <v>2.7065868263473001</v>
      </c>
      <c r="S54" s="82">
        <v>3.7485029940119698</v>
      </c>
      <c r="T54" s="82">
        <v>29.479041916167699</v>
      </c>
      <c r="U54" s="82">
        <v>342.40718562874798</v>
      </c>
      <c r="V54" s="82">
        <v>197.62275449101301</v>
      </c>
      <c r="W54" s="82">
        <v>392</v>
      </c>
      <c r="X54" s="80" t="s">
        <v>52</v>
      </c>
      <c r="Y54" s="81">
        <v>45701</v>
      </c>
      <c r="Z54" s="84"/>
      <c r="AA54" s="81" t="s">
        <v>53</v>
      </c>
      <c r="AB54" s="81" t="s">
        <v>154</v>
      </c>
    </row>
    <row r="55" spans="1:28" x14ac:dyDescent="0.35">
      <c r="A55" s="83" t="s">
        <v>247</v>
      </c>
      <c r="B55" s="83" t="s">
        <v>246</v>
      </c>
      <c r="C55" s="83" t="s">
        <v>136</v>
      </c>
      <c r="D55" s="83" t="s">
        <v>137</v>
      </c>
      <c r="E55" s="92">
        <v>85232</v>
      </c>
      <c r="F55" s="83" t="s">
        <v>138</v>
      </c>
      <c r="G55" s="83" t="s">
        <v>73</v>
      </c>
      <c r="H55" s="83" t="s">
        <v>74</v>
      </c>
      <c r="I55" s="93">
        <v>3.3902894491129798</v>
      </c>
      <c r="J55" s="82">
        <v>108.275449101801</v>
      </c>
      <c r="K55" s="82">
        <v>36.107784431137901</v>
      </c>
      <c r="L55" s="82">
        <v>23.1317365269459</v>
      </c>
      <c r="M55" s="82">
        <v>10.724550898203599</v>
      </c>
      <c r="N55" s="82">
        <v>49.299401197606002</v>
      </c>
      <c r="O55" s="82">
        <v>125.203592814378</v>
      </c>
      <c r="P55" s="82">
        <v>1.0299401197604801</v>
      </c>
      <c r="Q55" s="82">
        <v>2.7065868263473001</v>
      </c>
      <c r="R55" s="82">
        <v>4.0239520958083697</v>
      </c>
      <c r="S55" s="82">
        <v>1.95808383233533</v>
      </c>
      <c r="T55" s="82">
        <v>3.1736526946107699</v>
      </c>
      <c r="U55" s="82">
        <v>169.08383233533399</v>
      </c>
      <c r="V55" s="82">
        <v>114.341317365276</v>
      </c>
      <c r="W55" s="82" t="s">
        <v>75</v>
      </c>
      <c r="X55" s="80" t="s">
        <v>52</v>
      </c>
      <c r="Y55" s="81">
        <v>45638</v>
      </c>
      <c r="Z55" s="84" t="s">
        <v>61</v>
      </c>
      <c r="AA55" s="81" t="s">
        <v>53</v>
      </c>
      <c r="AB55" s="81" t="s">
        <v>54</v>
      </c>
    </row>
    <row r="56" spans="1:28" ht="15.65" customHeight="1" x14ac:dyDescent="0.35">
      <c r="A56" s="83" t="s">
        <v>248</v>
      </c>
      <c r="B56" s="83" t="s">
        <v>249</v>
      </c>
      <c r="C56" s="83" t="s">
        <v>250</v>
      </c>
      <c r="D56" s="83" t="s">
        <v>87</v>
      </c>
      <c r="E56" s="92">
        <v>31537</v>
      </c>
      <c r="F56" s="83" t="s">
        <v>66</v>
      </c>
      <c r="G56" s="83" t="s">
        <v>50</v>
      </c>
      <c r="H56" s="83" t="s">
        <v>74</v>
      </c>
      <c r="I56" s="93">
        <v>62.876106194690301</v>
      </c>
      <c r="J56" s="82">
        <v>188.84431137724599</v>
      </c>
      <c r="K56" s="82">
        <v>25.257485029940099</v>
      </c>
      <c r="L56" s="82">
        <v>37.473053892215603</v>
      </c>
      <c r="M56" s="82">
        <v>15.910179640718599</v>
      </c>
      <c r="N56" s="82">
        <v>60.215568862275397</v>
      </c>
      <c r="O56" s="82">
        <v>207.185628742516</v>
      </c>
      <c r="P56" s="82">
        <v>0</v>
      </c>
      <c r="Q56" s="82">
        <v>8.3832335329341298E-2</v>
      </c>
      <c r="R56" s="82">
        <v>11.3293413173653</v>
      </c>
      <c r="S56" s="82">
        <v>5.3892215568862296</v>
      </c>
      <c r="T56" s="82">
        <v>8.7065868263472996</v>
      </c>
      <c r="U56" s="82">
        <v>242.05988023952199</v>
      </c>
      <c r="V56" s="82">
        <v>164.58682634730599</v>
      </c>
      <c r="W56" s="82">
        <v>338</v>
      </c>
      <c r="X56" s="80" t="s">
        <v>52</v>
      </c>
      <c r="Y56" s="81">
        <v>45685</v>
      </c>
      <c r="Z56" s="84"/>
      <c r="AA56" s="81" t="s">
        <v>53</v>
      </c>
      <c r="AB56" s="81" t="s">
        <v>154</v>
      </c>
    </row>
    <row r="57" spans="1:28" x14ac:dyDescent="0.35">
      <c r="A57" s="83" t="s">
        <v>251</v>
      </c>
      <c r="B57" s="83" t="s">
        <v>252</v>
      </c>
      <c r="C57" s="83" t="s">
        <v>250</v>
      </c>
      <c r="D57" s="83" t="s">
        <v>87</v>
      </c>
      <c r="E57" s="92">
        <v>31537</v>
      </c>
      <c r="F57" s="83" t="s">
        <v>66</v>
      </c>
      <c r="G57" s="83" t="s">
        <v>50</v>
      </c>
      <c r="H57" s="83" t="s">
        <v>74</v>
      </c>
      <c r="I57" s="93">
        <v>44.28125</v>
      </c>
      <c r="J57" s="82">
        <v>348.86826347305902</v>
      </c>
      <c r="K57" s="82">
        <v>132</v>
      </c>
      <c r="L57" s="82">
        <v>91.497005988024</v>
      </c>
      <c r="M57" s="82">
        <v>40.550898203592801</v>
      </c>
      <c r="N57" s="82">
        <v>167.44311377245501</v>
      </c>
      <c r="O57" s="82">
        <v>445.26347305389902</v>
      </c>
      <c r="P57" s="82">
        <v>0.209580838323353</v>
      </c>
      <c r="Q57" s="82">
        <v>0</v>
      </c>
      <c r="R57" s="82">
        <v>29.964071856287401</v>
      </c>
      <c r="S57" s="82">
        <v>19.365269461077801</v>
      </c>
      <c r="T57" s="82">
        <v>26.9700598802395</v>
      </c>
      <c r="U57" s="82">
        <v>536.61676646707497</v>
      </c>
      <c r="V57" s="82">
        <v>392.263473053898</v>
      </c>
      <c r="W57" s="82">
        <v>544</v>
      </c>
      <c r="X57" s="80" t="s">
        <v>52</v>
      </c>
      <c r="Y57" s="81">
        <v>45685</v>
      </c>
      <c r="Z57" s="84"/>
      <c r="AA57" s="81" t="s">
        <v>53</v>
      </c>
      <c r="AB57" s="81" t="s">
        <v>154</v>
      </c>
    </row>
    <row r="58" spans="1:28" ht="15.65" customHeight="1" x14ac:dyDescent="0.35">
      <c r="A58" s="83" t="s">
        <v>253</v>
      </c>
      <c r="B58" s="83" t="s">
        <v>254</v>
      </c>
      <c r="C58" s="83" t="s">
        <v>255</v>
      </c>
      <c r="D58" s="83" t="s">
        <v>256</v>
      </c>
      <c r="E58" s="92">
        <v>56007</v>
      </c>
      <c r="F58" s="83" t="s">
        <v>187</v>
      </c>
      <c r="G58" s="83" t="s">
        <v>67</v>
      </c>
      <c r="H58" s="83" t="s">
        <v>74</v>
      </c>
      <c r="I58" s="93">
        <v>78.3333333333333</v>
      </c>
      <c r="J58" s="82">
        <v>14.9281437125748</v>
      </c>
      <c r="K58" s="82">
        <v>11.2215568862275</v>
      </c>
      <c r="L58" s="82">
        <v>38.365269461077801</v>
      </c>
      <c r="M58" s="82">
        <v>11.0119760479042</v>
      </c>
      <c r="N58" s="82">
        <v>42.634730538922099</v>
      </c>
      <c r="O58" s="82">
        <v>32.892215568862298</v>
      </c>
      <c r="P58" s="82">
        <v>0</v>
      </c>
      <c r="Q58" s="82">
        <v>0</v>
      </c>
      <c r="R58" s="82">
        <v>13.0838323353293</v>
      </c>
      <c r="S58" s="82">
        <v>2.92215568862275</v>
      </c>
      <c r="T58" s="82">
        <v>4.5748502994012004</v>
      </c>
      <c r="U58" s="82">
        <v>54.946107784431099</v>
      </c>
      <c r="V58" s="82">
        <v>52.341317365269497</v>
      </c>
      <c r="W58" s="82" t="s">
        <v>75</v>
      </c>
      <c r="X58" s="80" t="s">
        <v>52</v>
      </c>
      <c r="Y58" s="81">
        <v>45722</v>
      </c>
      <c r="Z58" s="84"/>
      <c r="AA58" s="81" t="s">
        <v>68</v>
      </c>
      <c r="AB58" s="81" t="s">
        <v>154</v>
      </c>
    </row>
    <row r="59" spans="1:28" ht="15.65" customHeight="1" x14ac:dyDescent="0.35">
      <c r="A59" s="83" t="s">
        <v>257</v>
      </c>
      <c r="B59" s="83" t="s">
        <v>258</v>
      </c>
      <c r="C59" s="83" t="s">
        <v>259</v>
      </c>
      <c r="D59" s="83" t="s">
        <v>123</v>
      </c>
      <c r="E59" s="92">
        <v>44024</v>
      </c>
      <c r="F59" s="83" t="s">
        <v>124</v>
      </c>
      <c r="G59" s="83" t="s">
        <v>109</v>
      </c>
      <c r="H59" s="83" t="s">
        <v>51</v>
      </c>
      <c r="I59" s="93">
        <v>133.80000000000001</v>
      </c>
      <c r="J59" s="82">
        <v>24.676646706586801</v>
      </c>
      <c r="K59" s="82">
        <v>13.059880239521</v>
      </c>
      <c r="L59" s="82">
        <v>7.5808383233532899</v>
      </c>
      <c r="M59" s="82">
        <v>2.6946107784431099</v>
      </c>
      <c r="N59" s="82">
        <v>19.808383233532901</v>
      </c>
      <c r="O59" s="82">
        <v>22.227544910179599</v>
      </c>
      <c r="P59" s="82">
        <v>1.6646706586826301</v>
      </c>
      <c r="Q59" s="82">
        <v>4.3113772455089796</v>
      </c>
      <c r="R59" s="82">
        <v>3.03592814371257</v>
      </c>
      <c r="S59" s="82">
        <v>3.3413173652694601</v>
      </c>
      <c r="T59" s="82">
        <v>1.4311377245509</v>
      </c>
      <c r="U59" s="82">
        <v>40.203592814371298</v>
      </c>
      <c r="V59" s="82">
        <v>33.880239520958099</v>
      </c>
      <c r="W59" s="82" t="s">
        <v>75</v>
      </c>
      <c r="X59" s="80" t="s">
        <v>52</v>
      </c>
      <c r="Y59" s="81">
        <v>45687</v>
      </c>
      <c r="Z59" s="84"/>
      <c r="AA59" s="81" t="s">
        <v>68</v>
      </c>
      <c r="AB59" s="81" t="s">
        <v>154</v>
      </c>
    </row>
    <row r="60" spans="1:28" ht="15.75" customHeight="1" x14ac:dyDescent="0.35">
      <c r="A60" s="83" t="s">
        <v>260</v>
      </c>
      <c r="B60" s="83" t="s">
        <v>261</v>
      </c>
      <c r="C60" s="83" t="s">
        <v>262</v>
      </c>
      <c r="D60" s="83" t="s">
        <v>58</v>
      </c>
      <c r="E60" s="92">
        <v>93250</v>
      </c>
      <c r="F60" s="83" t="s">
        <v>202</v>
      </c>
      <c r="G60" s="83" t="s">
        <v>60</v>
      </c>
      <c r="H60" s="83" t="s">
        <v>51</v>
      </c>
      <c r="I60" s="93">
        <v>139.53125</v>
      </c>
      <c r="J60" s="82">
        <v>189.56886227544899</v>
      </c>
      <c r="K60" s="82">
        <v>65.293413173652695</v>
      </c>
      <c r="L60" s="82">
        <v>108.16766467065899</v>
      </c>
      <c r="M60" s="82">
        <v>162.35329341317399</v>
      </c>
      <c r="N60" s="82">
        <v>269.87425149700601</v>
      </c>
      <c r="O60" s="82">
        <v>255.508982035928</v>
      </c>
      <c r="P60" s="82">
        <v>0</v>
      </c>
      <c r="Q60" s="82">
        <v>0</v>
      </c>
      <c r="R60" s="82">
        <v>144.85628742514999</v>
      </c>
      <c r="S60" s="82">
        <v>22.005988023952099</v>
      </c>
      <c r="T60" s="82">
        <v>10.6467065868263</v>
      </c>
      <c r="U60" s="82">
        <v>347.87425149700601</v>
      </c>
      <c r="V60" s="82">
        <v>266.88622754491001</v>
      </c>
      <c r="W60" s="82">
        <v>560</v>
      </c>
      <c r="X60" s="80" t="s">
        <v>52</v>
      </c>
      <c r="Y60" s="81">
        <v>45687</v>
      </c>
      <c r="Z60" s="84"/>
      <c r="AA60" s="81" t="s">
        <v>53</v>
      </c>
      <c r="AB60" s="81" t="s">
        <v>154</v>
      </c>
    </row>
    <row r="61" spans="1:28" ht="15.65" customHeight="1" x14ac:dyDescent="0.35">
      <c r="A61" s="83" t="s">
        <v>263</v>
      </c>
      <c r="B61" s="83" t="s">
        <v>264</v>
      </c>
      <c r="C61" s="83" t="s">
        <v>265</v>
      </c>
      <c r="D61" s="83" t="s">
        <v>266</v>
      </c>
      <c r="E61" s="92">
        <v>58203</v>
      </c>
      <c r="F61" s="83" t="s">
        <v>187</v>
      </c>
      <c r="G61" s="83" t="s">
        <v>109</v>
      </c>
      <c r="H61" s="83" t="s">
        <v>51</v>
      </c>
      <c r="I61" s="93">
        <v>1.375</v>
      </c>
      <c r="J61" s="82">
        <v>0.23353293413173701</v>
      </c>
      <c r="K61" s="82">
        <v>2.9940119760479E-2</v>
      </c>
      <c r="L61" s="82">
        <v>2.52095808383234</v>
      </c>
      <c r="M61" s="82">
        <v>2.39520958083832E-2</v>
      </c>
      <c r="N61" s="82">
        <v>0.99401197604790403</v>
      </c>
      <c r="O61" s="82">
        <v>1.6706586826347301</v>
      </c>
      <c r="P61" s="82">
        <v>6.5868263473053898E-2</v>
      </c>
      <c r="Q61" s="82">
        <v>7.7844311377245498E-2</v>
      </c>
      <c r="R61" s="82">
        <v>0</v>
      </c>
      <c r="S61" s="82">
        <v>1.19760479041916E-2</v>
      </c>
      <c r="T61" s="82">
        <v>0.107784431137725</v>
      </c>
      <c r="U61" s="82">
        <v>2.68862275449102</v>
      </c>
      <c r="V61" s="82">
        <v>1.4670658682634701</v>
      </c>
      <c r="W61" s="82" t="s">
        <v>75</v>
      </c>
      <c r="X61" s="80" t="s">
        <v>52</v>
      </c>
      <c r="Y61" s="81">
        <v>45484</v>
      </c>
      <c r="Z61" s="84" t="s">
        <v>61</v>
      </c>
      <c r="AA61" s="81" t="s">
        <v>68</v>
      </c>
      <c r="AB61" s="81" t="s">
        <v>54</v>
      </c>
    </row>
    <row r="62" spans="1:28" ht="15.65" customHeight="1" x14ac:dyDescent="0.35">
      <c r="A62" s="83" t="s">
        <v>267</v>
      </c>
      <c r="B62" s="83" t="s">
        <v>268</v>
      </c>
      <c r="C62" s="83" t="s">
        <v>269</v>
      </c>
      <c r="D62" s="83" t="s">
        <v>107</v>
      </c>
      <c r="E62" s="92">
        <v>42754</v>
      </c>
      <c r="F62" s="83" t="s">
        <v>108</v>
      </c>
      <c r="G62" s="83" t="s">
        <v>109</v>
      </c>
      <c r="H62" s="83" t="s">
        <v>51</v>
      </c>
      <c r="I62" s="93">
        <v>1.7894736842105301</v>
      </c>
      <c r="J62" s="82">
        <v>4.8682634730538901</v>
      </c>
      <c r="K62" s="82">
        <v>2.0958083832335301</v>
      </c>
      <c r="L62" s="82">
        <v>3.6646706586826299</v>
      </c>
      <c r="M62" s="82">
        <v>1.5748502994011999</v>
      </c>
      <c r="N62" s="82">
        <v>1.67664670658683</v>
      </c>
      <c r="O62" s="82">
        <v>0.880239520958084</v>
      </c>
      <c r="P62" s="82">
        <v>3.91616766467066</v>
      </c>
      <c r="Q62" s="82">
        <v>5.7305389221556897</v>
      </c>
      <c r="R62" s="82">
        <v>2.1377245508981999</v>
      </c>
      <c r="S62" s="82">
        <v>0.26347305389221598</v>
      </c>
      <c r="T62" s="82">
        <v>1.64670658682635</v>
      </c>
      <c r="U62" s="82">
        <v>8.1556886227544805</v>
      </c>
      <c r="V62" s="82">
        <v>6.8982035928143697</v>
      </c>
      <c r="W62" s="82" t="s">
        <v>75</v>
      </c>
      <c r="X62" s="80" t="s">
        <v>52</v>
      </c>
      <c r="Y62" s="81">
        <v>45526</v>
      </c>
      <c r="Z62" s="84" t="s">
        <v>61</v>
      </c>
      <c r="AA62" s="81" t="s">
        <v>68</v>
      </c>
      <c r="AB62" s="81" t="s">
        <v>54</v>
      </c>
    </row>
    <row r="63" spans="1:28" ht="15.65" customHeight="1" x14ac:dyDescent="0.35">
      <c r="A63" s="83" t="s">
        <v>270</v>
      </c>
      <c r="B63" s="83" t="s">
        <v>271</v>
      </c>
      <c r="C63" s="83" t="s">
        <v>272</v>
      </c>
      <c r="D63" s="83" t="s">
        <v>273</v>
      </c>
      <c r="E63" s="92">
        <v>65802</v>
      </c>
      <c r="F63" s="83" t="s">
        <v>108</v>
      </c>
      <c r="G63" s="83" t="s">
        <v>67</v>
      </c>
      <c r="H63" s="83" t="s">
        <v>51</v>
      </c>
      <c r="I63" s="93"/>
      <c r="J63" s="82">
        <v>14.502994011976</v>
      </c>
      <c r="K63" s="82">
        <v>3.08383233532934</v>
      </c>
      <c r="L63" s="82">
        <v>8.5988023952095904</v>
      </c>
      <c r="M63" s="82">
        <v>5.88622754491018</v>
      </c>
      <c r="N63" s="82">
        <v>14.371257485029901</v>
      </c>
      <c r="O63" s="82">
        <v>15.934131736526901</v>
      </c>
      <c r="P63" s="82">
        <v>0.60479041916167697</v>
      </c>
      <c r="Q63" s="82">
        <v>1.16167664670659</v>
      </c>
      <c r="R63" s="82">
        <v>5.3772455089820301</v>
      </c>
      <c r="S63" s="82">
        <v>3.1556886227544898</v>
      </c>
      <c r="T63" s="82">
        <v>4.5748502994012004</v>
      </c>
      <c r="U63" s="82">
        <v>18.964071856287401</v>
      </c>
      <c r="V63" s="82">
        <v>15.3413173652695</v>
      </c>
      <c r="W63" s="82" t="s">
        <v>75</v>
      </c>
      <c r="X63" s="80"/>
      <c r="Y63" s="81"/>
      <c r="Z63" s="84"/>
      <c r="AA63" s="81"/>
      <c r="AB63" s="81"/>
    </row>
    <row r="64" spans="1:28" ht="15.65" customHeight="1" x14ac:dyDescent="0.35">
      <c r="A64" s="83" t="s">
        <v>274</v>
      </c>
      <c r="B64" s="83" t="s">
        <v>275</v>
      </c>
      <c r="C64" s="83" t="s">
        <v>276</v>
      </c>
      <c r="D64" s="83" t="s">
        <v>48</v>
      </c>
      <c r="E64" s="92">
        <v>39520</v>
      </c>
      <c r="F64" s="83" t="s">
        <v>49</v>
      </c>
      <c r="G64" s="83" t="s">
        <v>67</v>
      </c>
      <c r="H64" s="83" t="s">
        <v>51</v>
      </c>
      <c r="I64" s="93">
        <v>2.2383900928792602</v>
      </c>
      <c r="J64" s="82">
        <v>7.8562874251496497</v>
      </c>
      <c r="K64" s="82">
        <v>4.1976047904191498</v>
      </c>
      <c r="L64" s="82">
        <v>3.35329341317364</v>
      </c>
      <c r="M64" s="82">
        <v>0.84431137724550898</v>
      </c>
      <c r="N64" s="82">
        <v>4.6526946107784299</v>
      </c>
      <c r="O64" s="82">
        <v>10.437125748502901</v>
      </c>
      <c r="P64" s="82">
        <v>0.19760479041916201</v>
      </c>
      <c r="Q64" s="82">
        <v>0.96407185628742598</v>
      </c>
      <c r="R64" s="82">
        <v>0.11377245508981999</v>
      </c>
      <c r="S64" s="82">
        <v>0.23353293413173701</v>
      </c>
      <c r="T64" s="82">
        <v>0.16167664670658699</v>
      </c>
      <c r="U64" s="82">
        <v>15.7425149700597</v>
      </c>
      <c r="V64" s="82">
        <v>8.9161676646705992</v>
      </c>
      <c r="W64" s="82" t="s">
        <v>75</v>
      </c>
      <c r="X64" s="80" t="s">
        <v>52</v>
      </c>
      <c r="Y64" s="81">
        <v>45421</v>
      </c>
      <c r="Z64" s="84"/>
      <c r="AA64" s="81" t="s">
        <v>68</v>
      </c>
      <c r="AB64" s="81" t="s">
        <v>277</v>
      </c>
    </row>
    <row r="65" spans="1:28" ht="15.65" customHeight="1" x14ac:dyDescent="0.35">
      <c r="A65" s="83" t="s">
        <v>278</v>
      </c>
      <c r="B65" s="83" t="s">
        <v>279</v>
      </c>
      <c r="C65" s="83" t="s">
        <v>280</v>
      </c>
      <c r="D65" s="83" t="s">
        <v>281</v>
      </c>
      <c r="E65" s="92">
        <v>89015</v>
      </c>
      <c r="F65" s="83" t="s">
        <v>282</v>
      </c>
      <c r="G65" s="83" t="s">
        <v>109</v>
      </c>
      <c r="H65" s="83" t="s">
        <v>51</v>
      </c>
      <c r="I65" s="93">
        <v>12.117647058823501</v>
      </c>
      <c r="J65" s="82">
        <v>11.437125748503</v>
      </c>
      <c r="K65" s="82">
        <v>20</v>
      </c>
      <c r="L65" s="82">
        <v>25.964071856287401</v>
      </c>
      <c r="M65" s="82">
        <v>11.305389221556901</v>
      </c>
      <c r="N65" s="82">
        <v>41.407185628742504</v>
      </c>
      <c r="O65" s="82">
        <v>14.940119760479</v>
      </c>
      <c r="P65" s="82">
        <v>7.7904191616766401</v>
      </c>
      <c r="Q65" s="82">
        <v>4.5688622754491002</v>
      </c>
      <c r="R65" s="82">
        <v>15.790419161676599</v>
      </c>
      <c r="S65" s="82">
        <v>12.023952095808401</v>
      </c>
      <c r="T65" s="82">
        <v>6.562874251497</v>
      </c>
      <c r="U65" s="82">
        <v>34.329341317365298</v>
      </c>
      <c r="V65" s="82">
        <v>52.514970059880298</v>
      </c>
      <c r="W65" s="82" t="s">
        <v>75</v>
      </c>
      <c r="X65" s="80" t="s">
        <v>52</v>
      </c>
      <c r="Y65" s="81">
        <v>45554</v>
      </c>
      <c r="Z65" s="84" t="s">
        <v>61</v>
      </c>
      <c r="AA65" s="81" t="s">
        <v>68</v>
      </c>
      <c r="AB65" s="81" t="s">
        <v>54</v>
      </c>
    </row>
    <row r="66" spans="1:28" ht="15.65" customHeight="1" x14ac:dyDescent="0.35">
      <c r="A66" s="83" t="s">
        <v>283</v>
      </c>
      <c r="B66" s="83" t="s">
        <v>284</v>
      </c>
      <c r="C66" s="83" t="s">
        <v>285</v>
      </c>
      <c r="D66" s="83" t="s">
        <v>286</v>
      </c>
      <c r="E66" s="92">
        <v>96819</v>
      </c>
      <c r="F66" s="83" t="s">
        <v>202</v>
      </c>
      <c r="G66" s="83" t="s">
        <v>88</v>
      </c>
      <c r="H66" s="83" t="s">
        <v>51</v>
      </c>
      <c r="I66" s="93"/>
      <c r="J66" s="82">
        <v>3.8143712574850301</v>
      </c>
      <c r="K66" s="82">
        <v>6.9700598802395204</v>
      </c>
      <c r="L66" s="82">
        <v>10.586826347305401</v>
      </c>
      <c r="M66" s="82">
        <v>3.9880239520958098</v>
      </c>
      <c r="N66" s="82">
        <v>13.8323353293413</v>
      </c>
      <c r="O66" s="82">
        <v>7.5329341317365301</v>
      </c>
      <c r="P66" s="82">
        <v>0.62275449101796398</v>
      </c>
      <c r="Q66" s="82">
        <v>3.3712574850299402</v>
      </c>
      <c r="R66" s="82">
        <v>9.2994011976047908</v>
      </c>
      <c r="S66" s="82">
        <v>3.16167664670659</v>
      </c>
      <c r="T66" s="82">
        <v>1.39520958083832</v>
      </c>
      <c r="U66" s="82">
        <v>11.502994011976</v>
      </c>
      <c r="V66" s="82">
        <v>20.377245508982</v>
      </c>
      <c r="W66" s="82" t="s">
        <v>75</v>
      </c>
      <c r="X66" s="80" t="s">
        <v>75</v>
      </c>
      <c r="Y66" s="81" t="s">
        <v>75</v>
      </c>
      <c r="Z66" s="84"/>
      <c r="AA66" s="81" t="s">
        <v>75</v>
      </c>
      <c r="AB66" s="81" t="s">
        <v>75</v>
      </c>
    </row>
    <row r="67" spans="1:28" x14ac:dyDescent="0.35">
      <c r="A67" s="83" t="s">
        <v>287</v>
      </c>
      <c r="B67" s="83" t="s">
        <v>288</v>
      </c>
      <c r="C67" s="83" t="s">
        <v>289</v>
      </c>
      <c r="D67" s="83" t="s">
        <v>102</v>
      </c>
      <c r="E67" s="92">
        <v>77032</v>
      </c>
      <c r="F67" s="83" t="s">
        <v>290</v>
      </c>
      <c r="G67" s="83" t="s">
        <v>60</v>
      </c>
      <c r="H67" s="83" t="s">
        <v>51</v>
      </c>
      <c r="I67" s="93">
        <v>42.780219780219802</v>
      </c>
      <c r="J67" s="82">
        <v>774.52694610778099</v>
      </c>
      <c r="K67" s="82">
        <v>35.065868263473099</v>
      </c>
      <c r="L67" s="82">
        <v>12.9520958083832</v>
      </c>
      <c r="M67" s="82">
        <v>6.60479041916168</v>
      </c>
      <c r="N67" s="82">
        <v>26.910179640718599</v>
      </c>
      <c r="O67" s="82">
        <v>463.34131736527098</v>
      </c>
      <c r="P67" s="82">
        <v>9.6227544910179592</v>
      </c>
      <c r="Q67" s="82">
        <v>329.27544910179802</v>
      </c>
      <c r="R67" s="82">
        <v>11.071856287425099</v>
      </c>
      <c r="S67" s="82">
        <v>9.1257485029940106</v>
      </c>
      <c r="T67" s="82">
        <v>10.8562874251497</v>
      </c>
      <c r="U67" s="82">
        <v>798.09580838322995</v>
      </c>
      <c r="V67" s="82">
        <v>413.676646706589</v>
      </c>
      <c r="W67" s="82">
        <v>750</v>
      </c>
      <c r="X67" s="80" t="s">
        <v>52</v>
      </c>
      <c r="Y67" s="81">
        <v>45687</v>
      </c>
      <c r="Z67" s="84"/>
      <c r="AA67" s="81" t="s">
        <v>53</v>
      </c>
      <c r="AB67" s="81" t="s">
        <v>154</v>
      </c>
    </row>
    <row r="68" spans="1:28" x14ac:dyDescent="0.35">
      <c r="A68" s="83" t="s">
        <v>291</v>
      </c>
      <c r="B68" s="83" t="s">
        <v>292</v>
      </c>
      <c r="C68" s="83" t="s">
        <v>293</v>
      </c>
      <c r="D68" s="83" t="s">
        <v>102</v>
      </c>
      <c r="E68" s="92">
        <v>77351</v>
      </c>
      <c r="F68" s="83" t="s">
        <v>290</v>
      </c>
      <c r="G68" s="83" t="s">
        <v>50</v>
      </c>
      <c r="H68" s="83" t="s">
        <v>74</v>
      </c>
      <c r="I68" s="93">
        <v>27.278931750741801</v>
      </c>
      <c r="J68" s="82">
        <v>679.40718562875099</v>
      </c>
      <c r="K68" s="82">
        <v>67.041916167664894</v>
      </c>
      <c r="L68" s="82">
        <v>28.820359281437099</v>
      </c>
      <c r="M68" s="82">
        <v>11.748502994012</v>
      </c>
      <c r="N68" s="82">
        <v>49.838323353293397</v>
      </c>
      <c r="O68" s="82">
        <v>737.17964071857398</v>
      </c>
      <c r="P68" s="82">
        <v>0</v>
      </c>
      <c r="Q68" s="82">
        <v>0</v>
      </c>
      <c r="R68" s="82">
        <v>10.257485029940099</v>
      </c>
      <c r="S68" s="82">
        <v>8.3413173652694592</v>
      </c>
      <c r="T68" s="82">
        <v>15.8622754491018</v>
      </c>
      <c r="U68" s="82">
        <v>752.55688622755599</v>
      </c>
      <c r="V68" s="82">
        <v>349.58682634730599</v>
      </c>
      <c r="W68" s="82">
        <v>350</v>
      </c>
      <c r="X68" s="80" t="s">
        <v>52</v>
      </c>
      <c r="Y68" s="81">
        <v>45701</v>
      </c>
      <c r="Z68" s="84"/>
      <c r="AA68" s="81" t="s">
        <v>68</v>
      </c>
      <c r="AB68" s="81" t="s">
        <v>154</v>
      </c>
    </row>
    <row r="69" spans="1:28" ht="15.65" customHeight="1" x14ac:dyDescent="0.35">
      <c r="A69" s="83" t="s">
        <v>294</v>
      </c>
      <c r="B69" s="83" t="s">
        <v>295</v>
      </c>
      <c r="C69" s="83" t="s">
        <v>296</v>
      </c>
      <c r="D69" s="83" t="s">
        <v>58</v>
      </c>
      <c r="E69" s="92">
        <v>92231</v>
      </c>
      <c r="F69" s="83" t="s">
        <v>297</v>
      </c>
      <c r="G69" s="83" t="s">
        <v>60</v>
      </c>
      <c r="H69" s="83" t="s">
        <v>51</v>
      </c>
      <c r="I69" s="93">
        <v>31.2209302325581</v>
      </c>
      <c r="J69" s="82">
        <v>590.65868263473203</v>
      </c>
      <c r="K69" s="82">
        <v>17.538922155688599</v>
      </c>
      <c r="L69" s="82">
        <v>31.317365269461099</v>
      </c>
      <c r="M69" s="82">
        <v>31.077844311377198</v>
      </c>
      <c r="N69" s="82">
        <v>72.670658682634695</v>
      </c>
      <c r="O69" s="82">
        <v>536.14371257485095</v>
      </c>
      <c r="P69" s="82">
        <v>1.32335329341317</v>
      </c>
      <c r="Q69" s="82">
        <v>60.455089820359298</v>
      </c>
      <c r="R69" s="82">
        <v>29.874251497006</v>
      </c>
      <c r="S69" s="82">
        <v>10.8922155688623</v>
      </c>
      <c r="T69" s="82">
        <v>12.0958083832335</v>
      </c>
      <c r="U69" s="82">
        <v>617.73053892215796</v>
      </c>
      <c r="V69" s="82">
        <v>202.54491017964099</v>
      </c>
      <c r="W69" s="82">
        <v>640</v>
      </c>
      <c r="X69" s="80" t="s">
        <v>52</v>
      </c>
      <c r="Y69" s="81">
        <v>45673</v>
      </c>
      <c r="Z69" s="84"/>
      <c r="AA69" s="81" t="s">
        <v>53</v>
      </c>
      <c r="AB69" s="81" t="s">
        <v>54</v>
      </c>
    </row>
    <row r="70" spans="1:28" x14ac:dyDescent="0.35">
      <c r="A70" s="83" t="s">
        <v>298</v>
      </c>
      <c r="B70" s="83" t="s">
        <v>299</v>
      </c>
      <c r="C70" s="83" t="s">
        <v>300</v>
      </c>
      <c r="D70" s="83" t="s">
        <v>72</v>
      </c>
      <c r="E70" s="92">
        <v>71251</v>
      </c>
      <c r="F70" s="83" t="s">
        <v>49</v>
      </c>
      <c r="G70" s="83" t="s">
        <v>50</v>
      </c>
      <c r="H70" s="83" t="s">
        <v>51</v>
      </c>
      <c r="I70" s="93">
        <v>29.864312267658001</v>
      </c>
      <c r="J70" s="82">
        <v>904.68862275449897</v>
      </c>
      <c r="K70" s="82">
        <v>79.245508982035901</v>
      </c>
      <c r="L70" s="82">
        <v>3.4850299401197602</v>
      </c>
      <c r="M70" s="82">
        <v>1.87425149700599</v>
      </c>
      <c r="N70" s="82">
        <v>14.8323353293413</v>
      </c>
      <c r="O70" s="82">
        <v>965.66467065869006</v>
      </c>
      <c r="P70" s="82">
        <v>1.5868263473053901</v>
      </c>
      <c r="Q70" s="82">
        <v>7.2095808383233404</v>
      </c>
      <c r="R70" s="82">
        <v>0.75449101796407203</v>
      </c>
      <c r="S70" s="82">
        <v>1.6646706586826401</v>
      </c>
      <c r="T70" s="82">
        <v>5.2994011976047899</v>
      </c>
      <c r="U70" s="82">
        <v>981.57485029940801</v>
      </c>
      <c r="V70" s="82">
        <v>342.73652694610502</v>
      </c>
      <c r="W70" s="82">
        <v>500</v>
      </c>
      <c r="X70" s="80" t="s">
        <v>52</v>
      </c>
      <c r="Y70" s="81">
        <v>45638</v>
      </c>
      <c r="Z70" s="84"/>
      <c r="AA70" s="81" t="s">
        <v>53</v>
      </c>
      <c r="AB70" s="81" t="s">
        <v>54</v>
      </c>
    </row>
    <row r="71" spans="1:28" x14ac:dyDescent="0.35">
      <c r="A71" s="83" t="s">
        <v>301</v>
      </c>
      <c r="B71" s="83" t="s">
        <v>302</v>
      </c>
      <c r="C71" s="83" t="s">
        <v>303</v>
      </c>
      <c r="D71" s="83" t="s">
        <v>304</v>
      </c>
      <c r="E71" s="92">
        <v>83442</v>
      </c>
      <c r="F71" s="83" t="s">
        <v>282</v>
      </c>
      <c r="G71" s="83" t="s">
        <v>67</v>
      </c>
      <c r="H71" s="83" t="s">
        <v>51</v>
      </c>
      <c r="I71" s="93">
        <v>2.4375</v>
      </c>
      <c r="J71" s="82">
        <v>0.56886227544910195</v>
      </c>
      <c r="K71" s="82">
        <v>0.68263473053892199</v>
      </c>
      <c r="L71" s="82">
        <v>1.23952095808383</v>
      </c>
      <c r="M71" s="82">
        <v>0.64670658682634696</v>
      </c>
      <c r="N71" s="82">
        <v>2.4550898203592801</v>
      </c>
      <c r="O71" s="82">
        <v>0.64670658682634696</v>
      </c>
      <c r="P71" s="82">
        <v>2.9940119760479E-2</v>
      </c>
      <c r="Q71" s="82">
        <v>5.9880239520958096E-3</v>
      </c>
      <c r="R71" s="82">
        <v>3.59281437125748E-2</v>
      </c>
      <c r="S71" s="82">
        <v>0.149700598802395</v>
      </c>
      <c r="T71" s="82">
        <v>9.5808383233532898E-2</v>
      </c>
      <c r="U71" s="82">
        <v>2.8562874251496999</v>
      </c>
      <c r="V71" s="82">
        <v>2.5688622754491002</v>
      </c>
      <c r="W71" s="82" t="s">
        <v>75</v>
      </c>
      <c r="X71" s="80" t="s">
        <v>52</v>
      </c>
      <c r="Y71" s="81">
        <v>45491</v>
      </c>
      <c r="Z71" s="84" t="s">
        <v>61</v>
      </c>
      <c r="AA71" s="81" t="s">
        <v>68</v>
      </c>
      <c r="AB71" s="81" t="s">
        <v>54</v>
      </c>
    </row>
    <row r="72" spans="1:28" ht="15.65" customHeight="1" x14ac:dyDescent="0.35">
      <c r="A72" s="83" t="s">
        <v>305</v>
      </c>
      <c r="B72" s="83" t="s">
        <v>306</v>
      </c>
      <c r="C72" s="83" t="s">
        <v>307</v>
      </c>
      <c r="D72" s="83" t="s">
        <v>102</v>
      </c>
      <c r="E72" s="92">
        <v>77301</v>
      </c>
      <c r="F72" s="83" t="s">
        <v>290</v>
      </c>
      <c r="G72" s="83" t="s">
        <v>67</v>
      </c>
      <c r="H72" s="83" t="s">
        <v>51</v>
      </c>
      <c r="I72" s="93">
        <v>27.171597633136098</v>
      </c>
      <c r="J72" s="82">
        <v>718.22155688622604</v>
      </c>
      <c r="K72" s="82">
        <v>64.556886227544993</v>
      </c>
      <c r="L72" s="82">
        <v>23.071856287425099</v>
      </c>
      <c r="M72" s="82">
        <v>11.508982035928099</v>
      </c>
      <c r="N72" s="82">
        <v>54.089820359281397</v>
      </c>
      <c r="O72" s="82">
        <v>763.26946107784102</v>
      </c>
      <c r="P72" s="82">
        <v>0</v>
      </c>
      <c r="Q72" s="82">
        <v>0</v>
      </c>
      <c r="R72" s="82">
        <v>17.640718562874198</v>
      </c>
      <c r="S72" s="82">
        <v>9.7664670658682606</v>
      </c>
      <c r="T72" s="82">
        <v>14.8263473053892</v>
      </c>
      <c r="U72" s="82">
        <v>775.12574850299097</v>
      </c>
      <c r="V72" s="82">
        <v>690.46706586826394</v>
      </c>
      <c r="W72" s="82" t="s">
        <v>75</v>
      </c>
      <c r="X72" s="80" t="s">
        <v>52</v>
      </c>
      <c r="Y72" s="81">
        <v>45645</v>
      </c>
      <c r="Z72" s="84"/>
      <c r="AA72" s="81" t="s">
        <v>68</v>
      </c>
      <c r="AB72" s="81" t="s">
        <v>54</v>
      </c>
    </row>
    <row r="73" spans="1:28" x14ac:dyDescent="0.35">
      <c r="A73" s="83" t="s">
        <v>308</v>
      </c>
      <c r="B73" s="83" t="s">
        <v>309</v>
      </c>
      <c r="C73" s="83" t="s">
        <v>310</v>
      </c>
      <c r="D73" s="83" t="s">
        <v>256</v>
      </c>
      <c r="E73" s="92">
        <v>56201</v>
      </c>
      <c r="F73" s="83" t="s">
        <v>187</v>
      </c>
      <c r="G73" s="83" t="s">
        <v>67</v>
      </c>
      <c r="H73" s="83" t="s">
        <v>51</v>
      </c>
      <c r="I73" s="93">
        <v>52.285714285714299</v>
      </c>
      <c r="J73" s="82">
        <v>26.317365269461099</v>
      </c>
      <c r="K73" s="82">
        <v>20.383233532934099</v>
      </c>
      <c r="L73" s="82">
        <v>71.077844311377305</v>
      </c>
      <c r="M73" s="82">
        <v>24.604790419161699</v>
      </c>
      <c r="N73" s="82">
        <v>75.275449101796397</v>
      </c>
      <c r="O73" s="82">
        <v>55.365269461077901</v>
      </c>
      <c r="P73" s="82">
        <v>7.4970059880239504</v>
      </c>
      <c r="Q73" s="82">
        <v>4.24550898203593</v>
      </c>
      <c r="R73" s="82">
        <v>29.598802395209599</v>
      </c>
      <c r="S73" s="82">
        <v>11.562874251497</v>
      </c>
      <c r="T73" s="82">
        <v>8.2874251497005993</v>
      </c>
      <c r="U73" s="82">
        <v>92.934131736527107</v>
      </c>
      <c r="V73" s="82">
        <v>103.754491017964</v>
      </c>
      <c r="W73" s="82" t="s">
        <v>75</v>
      </c>
      <c r="X73" s="80" t="s">
        <v>52</v>
      </c>
      <c r="Y73" s="81">
        <v>45729</v>
      </c>
      <c r="Z73" s="95"/>
      <c r="AA73" s="81" t="s">
        <v>68</v>
      </c>
      <c r="AB73" s="81" t="s">
        <v>54</v>
      </c>
    </row>
    <row r="74" spans="1:28" ht="15.65" customHeight="1" x14ac:dyDescent="0.35">
      <c r="A74" s="83" t="s">
        <v>311</v>
      </c>
      <c r="B74" s="83" t="s">
        <v>312</v>
      </c>
      <c r="C74" s="83" t="s">
        <v>313</v>
      </c>
      <c r="D74" s="83" t="s">
        <v>102</v>
      </c>
      <c r="E74" s="92">
        <v>78118</v>
      </c>
      <c r="F74" s="83" t="s">
        <v>314</v>
      </c>
      <c r="G74" s="83" t="s">
        <v>109</v>
      </c>
      <c r="H74" s="83" t="s">
        <v>51</v>
      </c>
      <c r="I74" s="93">
        <v>1.1428571428571399</v>
      </c>
      <c r="J74" s="82">
        <v>0.34730538922155701</v>
      </c>
      <c r="K74" s="82">
        <v>0.215568862275449</v>
      </c>
      <c r="L74" s="82">
        <v>0.98802395209580895</v>
      </c>
      <c r="M74" s="82">
        <v>4.7904191616766498E-2</v>
      </c>
      <c r="N74" s="82">
        <v>1.19161676646707</v>
      </c>
      <c r="O74" s="82">
        <v>0.40119760479041899</v>
      </c>
      <c r="P74" s="82">
        <v>5.9880239520958096E-3</v>
      </c>
      <c r="Q74" s="82">
        <v>0</v>
      </c>
      <c r="R74" s="82">
        <v>0.36526946107784403</v>
      </c>
      <c r="S74" s="82">
        <v>0.67065868263473105</v>
      </c>
      <c r="T74" s="82">
        <v>0.149700598802395</v>
      </c>
      <c r="U74" s="82">
        <v>0.41317365269461098</v>
      </c>
      <c r="V74" s="82">
        <v>1.59880239520958</v>
      </c>
      <c r="W74" s="82" t="s">
        <v>75</v>
      </c>
      <c r="X74" s="80" t="s">
        <v>188</v>
      </c>
      <c r="Y74" s="81">
        <v>45394</v>
      </c>
      <c r="Z74" s="84" t="s">
        <v>61</v>
      </c>
      <c r="AA74" s="81" t="s">
        <v>189</v>
      </c>
      <c r="AB74" s="81" t="s">
        <v>54</v>
      </c>
    </row>
    <row r="75" spans="1:28" x14ac:dyDescent="0.35">
      <c r="A75" s="83" t="s">
        <v>315</v>
      </c>
      <c r="B75" s="83" t="s">
        <v>316</v>
      </c>
      <c r="C75" s="83" t="s">
        <v>313</v>
      </c>
      <c r="D75" s="83" t="s">
        <v>102</v>
      </c>
      <c r="E75" s="92">
        <v>78118</v>
      </c>
      <c r="F75" s="83" t="s">
        <v>314</v>
      </c>
      <c r="G75" s="83" t="s">
        <v>50</v>
      </c>
      <c r="H75" s="83" t="s">
        <v>51</v>
      </c>
      <c r="I75" s="93">
        <v>44.661354581673301</v>
      </c>
      <c r="J75" s="82">
        <v>908.67065868263296</v>
      </c>
      <c r="K75" s="82">
        <v>16.359281437125698</v>
      </c>
      <c r="L75" s="82">
        <v>1.1437125748503001</v>
      </c>
      <c r="M75" s="82">
        <v>4.7904191616766498E-2</v>
      </c>
      <c r="N75" s="82">
        <v>7.3353293413173697</v>
      </c>
      <c r="O75" s="82">
        <v>639.66467065867596</v>
      </c>
      <c r="P75" s="82">
        <v>2.5508982035928098</v>
      </c>
      <c r="Q75" s="82">
        <v>276.67065868263501</v>
      </c>
      <c r="R75" s="82">
        <v>0</v>
      </c>
      <c r="S75" s="82">
        <v>0.34131736526946099</v>
      </c>
      <c r="T75" s="82">
        <v>5.6646706586826303</v>
      </c>
      <c r="U75" s="82">
        <v>920.21556886227404</v>
      </c>
      <c r="V75" s="82">
        <v>525.766467065867</v>
      </c>
      <c r="W75" s="82">
        <v>928</v>
      </c>
      <c r="X75" s="80" t="s">
        <v>52</v>
      </c>
      <c r="Y75" s="81">
        <v>45372</v>
      </c>
      <c r="Z75" s="84" t="s">
        <v>61</v>
      </c>
      <c r="AA75" s="81" t="s">
        <v>53</v>
      </c>
      <c r="AB75" s="81" t="s">
        <v>54</v>
      </c>
    </row>
    <row r="76" spans="1:28" ht="15.65" customHeight="1" x14ac:dyDescent="0.35">
      <c r="A76" s="83" t="s">
        <v>317</v>
      </c>
      <c r="B76" s="83" t="s">
        <v>318</v>
      </c>
      <c r="C76" s="83" t="s">
        <v>319</v>
      </c>
      <c r="D76" s="83" t="s">
        <v>158</v>
      </c>
      <c r="E76" s="92">
        <v>74647</v>
      </c>
      <c r="F76" s="83" t="s">
        <v>108</v>
      </c>
      <c r="G76" s="83" t="s">
        <v>67</v>
      </c>
      <c r="H76" s="83" t="s">
        <v>51</v>
      </c>
      <c r="I76" s="93">
        <v>77.428571428571402</v>
      </c>
      <c r="J76" s="82">
        <v>38.994011976047901</v>
      </c>
      <c r="K76" s="82">
        <v>22.053892215568801</v>
      </c>
      <c r="L76" s="82">
        <v>20.215568862275401</v>
      </c>
      <c r="M76" s="82">
        <v>12.3413173652695</v>
      </c>
      <c r="N76" s="82">
        <v>42.700598802395199</v>
      </c>
      <c r="O76" s="82">
        <v>50.904191616766603</v>
      </c>
      <c r="P76" s="82">
        <v>0</v>
      </c>
      <c r="Q76" s="82">
        <v>0</v>
      </c>
      <c r="R76" s="82">
        <v>10.508982035928099</v>
      </c>
      <c r="S76" s="82">
        <v>8.6047904191616809</v>
      </c>
      <c r="T76" s="82">
        <v>7.4371257485029902</v>
      </c>
      <c r="U76" s="82">
        <v>67.053892215568894</v>
      </c>
      <c r="V76" s="82">
        <v>76.37125748503</v>
      </c>
      <c r="W76" s="82" t="s">
        <v>75</v>
      </c>
      <c r="X76" s="80" t="s">
        <v>52</v>
      </c>
      <c r="Y76" s="81">
        <v>45723</v>
      </c>
      <c r="Z76" s="84"/>
      <c r="AA76" s="81" t="s">
        <v>68</v>
      </c>
      <c r="AB76" s="81" t="s">
        <v>154</v>
      </c>
    </row>
    <row r="77" spans="1:28" x14ac:dyDescent="0.35">
      <c r="A77" s="83" t="s">
        <v>320</v>
      </c>
      <c r="B77" s="83" t="s">
        <v>321</v>
      </c>
      <c r="C77" s="83" t="s">
        <v>322</v>
      </c>
      <c r="D77" s="83" t="s">
        <v>323</v>
      </c>
      <c r="E77" s="92">
        <v>37918</v>
      </c>
      <c r="F77" s="83" t="s">
        <v>49</v>
      </c>
      <c r="G77" s="83" t="s">
        <v>109</v>
      </c>
      <c r="H77" s="83" t="s">
        <v>51</v>
      </c>
      <c r="I77" s="93">
        <v>1.71830985915493</v>
      </c>
      <c r="J77" s="82">
        <v>2.5149700598802398</v>
      </c>
      <c r="K77" s="82">
        <v>3.59880239520957</v>
      </c>
      <c r="L77" s="82">
        <v>3.32335329341316</v>
      </c>
      <c r="M77" s="82">
        <v>1.3892215568862301</v>
      </c>
      <c r="N77" s="82">
        <v>5.7185628742514698</v>
      </c>
      <c r="O77" s="82">
        <v>4.4670658682634503</v>
      </c>
      <c r="P77" s="82">
        <v>0.16167664670658699</v>
      </c>
      <c r="Q77" s="82">
        <v>0.47904191616766401</v>
      </c>
      <c r="R77" s="82">
        <v>1.79640718562874E-2</v>
      </c>
      <c r="S77" s="82">
        <v>5.3892215568862298E-2</v>
      </c>
      <c r="T77" s="82">
        <v>4.7904191616766498E-2</v>
      </c>
      <c r="U77" s="82">
        <v>10.7065868263472</v>
      </c>
      <c r="V77" s="82">
        <v>6.4371257485029503</v>
      </c>
      <c r="W77" s="82" t="s">
        <v>75</v>
      </c>
      <c r="X77" s="80" t="s">
        <v>52</v>
      </c>
      <c r="Y77" s="81">
        <v>45561</v>
      </c>
      <c r="Z77" s="84" t="s">
        <v>61</v>
      </c>
      <c r="AA77" s="81" t="s">
        <v>68</v>
      </c>
      <c r="AB77" s="81" t="s">
        <v>54</v>
      </c>
    </row>
    <row r="78" spans="1:28" ht="15.65" customHeight="1" x14ac:dyDescent="0.35">
      <c r="A78" s="83" t="s">
        <v>324</v>
      </c>
      <c r="B78" s="83" t="s">
        <v>325</v>
      </c>
      <c r="C78" s="83" t="s">
        <v>326</v>
      </c>
      <c r="D78" s="83" t="s">
        <v>92</v>
      </c>
      <c r="E78" s="92">
        <v>33194</v>
      </c>
      <c r="F78" s="83" t="s">
        <v>93</v>
      </c>
      <c r="G78" s="83" t="s">
        <v>119</v>
      </c>
      <c r="H78" s="83" t="s">
        <v>74</v>
      </c>
      <c r="I78" s="93">
        <v>46.278195488721799</v>
      </c>
      <c r="J78" s="82">
        <v>92.017964071857506</v>
      </c>
      <c r="K78" s="82">
        <v>33.335329341317298</v>
      </c>
      <c r="L78" s="82">
        <v>262.26946107784499</v>
      </c>
      <c r="M78" s="82">
        <v>291.27544910179603</v>
      </c>
      <c r="N78" s="82">
        <v>411.75449101796698</v>
      </c>
      <c r="O78" s="82">
        <v>266.33532934131802</v>
      </c>
      <c r="P78" s="82">
        <v>0.59281437125748504</v>
      </c>
      <c r="Q78" s="82">
        <v>0.215568862275449</v>
      </c>
      <c r="R78" s="82">
        <v>151.497005988024</v>
      </c>
      <c r="S78" s="82">
        <v>41.874251497006</v>
      </c>
      <c r="T78" s="82">
        <v>35.377245508982</v>
      </c>
      <c r="U78" s="82">
        <v>450.14970059880898</v>
      </c>
      <c r="V78" s="82">
        <v>446.047904191621</v>
      </c>
      <c r="W78" s="82">
        <v>450</v>
      </c>
      <c r="X78" s="80" t="s">
        <v>52</v>
      </c>
      <c r="Y78" s="81">
        <v>45547</v>
      </c>
      <c r="Z78" s="84" t="s">
        <v>61</v>
      </c>
      <c r="AA78" s="81" t="s">
        <v>53</v>
      </c>
      <c r="AB78" s="81" t="s">
        <v>54</v>
      </c>
    </row>
    <row r="79" spans="1:28" x14ac:dyDescent="0.35">
      <c r="A79" s="83" t="s">
        <v>327</v>
      </c>
      <c r="B79" s="83" t="s">
        <v>328</v>
      </c>
      <c r="C79" s="83" t="s">
        <v>329</v>
      </c>
      <c r="D79" s="83" t="s">
        <v>102</v>
      </c>
      <c r="E79" s="92">
        <v>78019</v>
      </c>
      <c r="F79" s="83" t="s">
        <v>314</v>
      </c>
      <c r="G79" s="83" t="s">
        <v>109</v>
      </c>
      <c r="H79" s="83" t="s">
        <v>74</v>
      </c>
      <c r="I79" s="93"/>
      <c r="J79" s="82">
        <v>8.9101796407185692</v>
      </c>
      <c r="K79" s="82">
        <v>0.70658682634730496</v>
      </c>
      <c r="L79" s="82">
        <v>0</v>
      </c>
      <c r="M79" s="82">
        <v>7.1856287425149698E-2</v>
      </c>
      <c r="N79" s="82">
        <v>0.38323353293413198</v>
      </c>
      <c r="O79" s="82">
        <v>9.3053892215568901</v>
      </c>
      <c r="P79" s="82">
        <v>0</v>
      </c>
      <c r="Q79" s="82">
        <v>0</v>
      </c>
      <c r="R79" s="82">
        <v>0</v>
      </c>
      <c r="S79" s="82">
        <v>2.39520958083832E-2</v>
      </c>
      <c r="T79" s="82">
        <v>0.19161676646706599</v>
      </c>
      <c r="U79" s="82">
        <v>9.4730538922155691</v>
      </c>
      <c r="V79" s="82">
        <v>7.9820359281437199</v>
      </c>
      <c r="W79" s="82" t="s">
        <v>75</v>
      </c>
      <c r="X79" s="80"/>
      <c r="Y79" s="81">
        <v>45695</v>
      </c>
      <c r="Z79" s="84"/>
      <c r="AA79" s="81"/>
      <c r="AB79" s="81" t="s">
        <v>154</v>
      </c>
    </row>
    <row r="80" spans="1:28" x14ac:dyDescent="0.35">
      <c r="A80" s="83" t="s">
        <v>330</v>
      </c>
      <c r="B80" s="83" t="s">
        <v>331</v>
      </c>
      <c r="C80" s="83" t="s">
        <v>332</v>
      </c>
      <c r="D80" s="83" t="s">
        <v>102</v>
      </c>
      <c r="E80" s="92">
        <v>78041</v>
      </c>
      <c r="F80" s="83" t="s">
        <v>175</v>
      </c>
      <c r="G80" s="83" t="s">
        <v>50</v>
      </c>
      <c r="H80" s="83" t="s">
        <v>51</v>
      </c>
      <c r="I80" s="93">
        <v>16.805970149253699</v>
      </c>
      <c r="J80" s="82">
        <v>335.38323353293401</v>
      </c>
      <c r="K80" s="82">
        <v>3.8682634730538901</v>
      </c>
      <c r="L80" s="82">
        <v>2.9760479041916201</v>
      </c>
      <c r="M80" s="82">
        <v>4.9401197604790399</v>
      </c>
      <c r="N80" s="82">
        <v>9.5808383233532898E-2</v>
      </c>
      <c r="O80" s="82">
        <v>5.1077844311377296</v>
      </c>
      <c r="P80" s="82">
        <v>9.7305389221556897</v>
      </c>
      <c r="Q80" s="82">
        <v>332.23353293413197</v>
      </c>
      <c r="R80" s="82">
        <v>1.47904191616766</v>
      </c>
      <c r="S80" s="82">
        <v>1.4910179640718599</v>
      </c>
      <c r="T80" s="82">
        <v>5.3712574850299397</v>
      </c>
      <c r="U80" s="82">
        <v>338.82634730539002</v>
      </c>
      <c r="V80" s="82">
        <v>205.15568862275501</v>
      </c>
      <c r="W80" s="82" t="s">
        <v>75</v>
      </c>
      <c r="X80" s="80" t="s">
        <v>52</v>
      </c>
      <c r="Y80" s="81">
        <v>45547</v>
      </c>
      <c r="Z80" s="84" t="s">
        <v>61</v>
      </c>
      <c r="AA80" s="81" t="s">
        <v>68</v>
      </c>
      <c r="AB80" s="81" t="s">
        <v>54</v>
      </c>
    </row>
    <row r="81" spans="1:28" ht="15.65" customHeight="1" x14ac:dyDescent="0.35">
      <c r="A81" s="83" t="s">
        <v>333</v>
      </c>
      <c r="B81" s="83" t="s">
        <v>334</v>
      </c>
      <c r="C81" s="83" t="s">
        <v>335</v>
      </c>
      <c r="D81" s="83" t="s">
        <v>145</v>
      </c>
      <c r="E81" s="92">
        <v>66048</v>
      </c>
      <c r="F81" s="83" t="s">
        <v>108</v>
      </c>
      <c r="G81" s="83" t="s">
        <v>88</v>
      </c>
      <c r="H81" s="83" t="s">
        <v>51</v>
      </c>
      <c r="I81" s="93"/>
      <c r="J81" s="82">
        <v>5.6526946107784397</v>
      </c>
      <c r="K81" s="82">
        <v>1.4610778443113801</v>
      </c>
      <c r="L81" s="82">
        <v>3.5748502994011999</v>
      </c>
      <c r="M81" s="82">
        <v>4.35928143712575</v>
      </c>
      <c r="N81" s="82">
        <v>8.1616766467065904</v>
      </c>
      <c r="O81" s="82">
        <v>6.8862275449101702</v>
      </c>
      <c r="P81" s="82">
        <v>0</v>
      </c>
      <c r="Q81" s="82">
        <v>0</v>
      </c>
      <c r="R81" s="82">
        <v>4.0419161676646702</v>
      </c>
      <c r="S81" s="82">
        <v>1.2934131736526899</v>
      </c>
      <c r="T81" s="82">
        <v>1.20359281437126</v>
      </c>
      <c r="U81" s="82">
        <v>8.5089820359281401</v>
      </c>
      <c r="V81" s="82">
        <v>14.2934131736527</v>
      </c>
      <c r="W81" s="82" t="s">
        <v>75</v>
      </c>
      <c r="X81" s="80" t="s">
        <v>75</v>
      </c>
      <c r="Y81" s="81" t="s">
        <v>75</v>
      </c>
      <c r="Z81" s="84"/>
      <c r="AA81" s="81" t="s">
        <v>75</v>
      </c>
      <c r="AB81" s="81" t="s">
        <v>75</v>
      </c>
    </row>
    <row r="82" spans="1:28" ht="15.65" customHeight="1" x14ac:dyDescent="0.35">
      <c r="A82" s="83" t="s">
        <v>336</v>
      </c>
      <c r="B82" s="83" t="s">
        <v>337</v>
      </c>
      <c r="C82" s="83" t="s">
        <v>241</v>
      </c>
      <c r="D82" s="83" t="s">
        <v>338</v>
      </c>
      <c r="E82" s="92">
        <v>29072</v>
      </c>
      <c r="F82" s="83" t="s">
        <v>66</v>
      </c>
      <c r="G82" s="83" t="s">
        <v>109</v>
      </c>
      <c r="H82" s="83" t="s">
        <v>51</v>
      </c>
      <c r="I82" s="93">
        <v>1.7457627118644099</v>
      </c>
      <c r="J82" s="82">
        <v>0.91616766467065902</v>
      </c>
      <c r="K82" s="82">
        <v>1.48502994011976</v>
      </c>
      <c r="L82" s="82">
        <v>0.70658682634730596</v>
      </c>
      <c r="M82" s="82">
        <v>0.31137724550898199</v>
      </c>
      <c r="N82" s="82">
        <v>1.68862275449102</v>
      </c>
      <c r="O82" s="82">
        <v>1.39520958083832</v>
      </c>
      <c r="P82" s="82">
        <v>5.9880239520958098E-2</v>
      </c>
      <c r="Q82" s="82">
        <v>0.27544910179640703</v>
      </c>
      <c r="R82" s="82">
        <v>3.59281437125748E-2</v>
      </c>
      <c r="S82" s="82">
        <v>2.9940119760479E-2</v>
      </c>
      <c r="T82" s="82">
        <v>3.5928143712574898E-2</v>
      </c>
      <c r="U82" s="82">
        <v>3.3173652694610598</v>
      </c>
      <c r="V82" s="82">
        <v>1.9700598802395199</v>
      </c>
      <c r="W82" s="82" t="s">
        <v>75</v>
      </c>
      <c r="X82" s="80" t="s">
        <v>52</v>
      </c>
      <c r="Y82" s="81">
        <v>45512</v>
      </c>
      <c r="Z82" s="84" t="s">
        <v>61</v>
      </c>
      <c r="AA82" s="81" t="s">
        <v>68</v>
      </c>
      <c r="AB82" s="81" t="s">
        <v>54</v>
      </c>
    </row>
    <row r="83" spans="1:28" ht="15.65" customHeight="1" x14ac:dyDescent="0.35">
      <c r="A83" s="83" t="s">
        <v>339</v>
      </c>
      <c r="B83" s="83" t="s">
        <v>340</v>
      </c>
      <c r="C83" s="83" t="s">
        <v>341</v>
      </c>
      <c r="D83" s="83" t="s">
        <v>102</v>
      </c>
      <c r="E83" s="92">
        <v>76642</v>
      </c>
      <c r="F83" s="83" t="s">
        <v>290</v>
      </c>
      <c r="G83" s="83" t="s">
        <v>109</v>
      </c>
      <c r="H83" s="83" t="s">
        <v>74</v>
      </c>
      <c r="I83" s="93">
        <v>30.521739130434799</v>
      </c>
      <c r="J83" s="82">
        <v>15.8622754491018</v>
      </c>
      <c r="K83" s="82">
        <v>1.6706586826347301</v>
      </c>
      <c r="L83" s="82">
        <v>3.64670658682634</v>
      </c>
      <c r="M83" s="82">
        <v>2.7904191616766401</v>
      </c>
      <c r="N83" s="82">
        <v>5.7125748502993998</v>
      </c>
      <c r="O83" s="82">
        <v>18.257485029940099</v>
      </c>
      <c r="P83" s="82">
        <v>0</v>
      </c>
      <c r="Q83" s="82">
        <v>0</v>
      </c>
      <c r="R83" s="82">
        <v>0.39520958083832303</v>
      </c>
      <c r="S83" s="82">
        <v>0.65269461077844304</v>
      </c>
      <c r="T83" s="82">
        <v>1.1377245508981999</v>
      </c>
      <c r="U83" s="82">
        <v>21.7844311377245</v>
      </c>
      <c r="V83" s="82">
        <v>18.742514970059901</v>
      </c>
      <c r="W83" s="82" t="s">
        <v>75</v>
      </c>
      <c r="X83" s="80" t="s">
        <v>52</v>
      </c>
      <c r="Y83" s="81">
        <v>45561</v>
      </c>
      <c r="Z83" s="84" t="s">
        <v>61</v>
      </c>
      <c r="AA83" s="81" t="s">
        <v>68</v>
      </c>
      <c r="AB83" s="81" t="s">
        <v>54</v>
      </c>
    </row>
    <row r="84" spans="1:28" x14ac:dyDescent="0.35">
      <c r="A84" s="83" t="s">
        <v>342</v>
      </c>
      <c r="B84" s="83" t="s">
        <v>343</v>
      </c>
      <c r="C84" s="83" t="s">
        <v>344</v>
      </c>
      <c r="D84" s="83" t="s">
        <v>186</v>
      </c>
      <c r="E84" s="92">
        <v>69101</v>
      </c>
      <c r="F84" s="83" t="s">
        <v>187</v>
      </c>
      <c r="G84" s="83" t="s">
        <v>109</v>
      </c>
      <c r="H84" s="83" t="s">
        <v>51</v>
      </c>
      <c r="I84" s="93">
        <v>1</v>
      </c>
      <c r="J84" s="82">
        <v>0.31736526946107801</v>
      </c>
      <c r="K84" s="82">
        <v>0.155688622754491</v>
      </c>
      <c r="L84" s="82">
        <v>0.61077844311377205</v>
      </c>
      <c r="M84" s="82">
        <v>0.17365269461077801</v>
      </c>
      <c r="N84" s="82">
        <v>0.940119760479042</v>
      </c>
      <c r="O84" s="82">
        <v>0.26347305389221598</v>
      </c>
      <c r="P84" s="82">
        <v>0</v>
      </c>
      <c r="Q84" s="82">
        <v>5.3892215568862298E-2</v>
      </c>
      <c r="R84" s="82">
        <v>5.9880239520958096E-3</v>
      </c>
      <c r="S84" s="82">
        <v>1.19760479041916E-2</v>
      </c>
      <c r="T84" s="82">
        <v>0</v>
      </c>
      <c r="U84" s="82">
        <v>1.23952095808383</v>
      </c>
      <c r="V84" s="82">
        <v>0.67664670658682602</v>
      </c>
      <c r="W84" s="82" t="s">
        <v>75</v>
      </c>
      <c r="X84" s="80"/>
      <c r="Y84" s="81">
        <v>45649</v>
      </c>
      <c r="Z84" s="84"/>
      <c r="AA84" s="81"/>
      <c r="AB84" s="81" t="s">
        <v>154</v>
      </c>
    </row>
    <row r="85" spans="1:28" ht="15.65" customHeight="1" x14ac:dyDescent="0.35">
      <c r="A85" s="83" t="s">
        <v>345</v>
      </c>
      <c r="B85" s="83" t="s">
        <v>346</v>
      </c>
      <c r="C85" s="83" t="s">
        <v>347</v>
      </c>
      <c r="D85" s="83" t="s">
        <v>163</v>
      </c>
      <c r="E85" s="92">
        <v>46204</v>
      </c>
      <c r="F85" s="83" t="s">
        <v>108</v>
      </c>
      <c r="G85" s="83" t="s">
        <v>109</v>
      </c>
      <c r="H85" s="83" t="s">
        <v>51</v>
      </c>
      <c r="I85" s="93"/>
      <c r="J85" s="82">
        <v>3.4550898203592801</v>
      </c>
      <c r="K85" s="82">
        <v>1.3832335329341301</v>
      </c>
      <c r="L85" s="82">
        <v>2.1077844311377198</v>
      </c>
      <c r="M85" s="82">
        <v>1.19161676646707</v>
      </c>
      <c r="N85" s="82">
        <v>3.35928143712575</v>
      </c>
      <c r="O85" s="82">
        <v>4.7365269461077899</v>
      </c>
      <c r="P85" s="82">
        <v>0</v>
      </c>
      <c r="Q85" s="82">
        <v>4.1916167664670698E-2</v>
      </c>
      <c r="R85" s="82">
        <v>0.59880239520958101</v>
      </c>
      <c r="S85" s="82">
        <v>0.43113772455089799</v>
      </c>
      <c r="T85" s="82">
        <v>0.73053892215568805</v>
      </c>
      <c r="U85" s="82">
        <v>6.3772455089820301</v>
      </c>
      <c r="V85" s="82">
        <v>3.16766467065868</v>
      </c>
      <c r="W85" s="82" t="s">
        <v>75</v>
      </c>
      <c r="X85" s="80" t="s">
        <v>188</v>
      </c>
      <c r="Y85" s="81">
        <v>45291</v>
      </c>
      <c r="Z85" s="84"/>
      <c r="AA85" s="81" t="s">
        <v>189</v>
      </c>
      <c r="AB85" s="81" t="s">
        <v>54</v>
      </c>
    </row>
    <row r="86" spans="1:28" ht="15.65" customHeight="1" x14ac:dyDescent="0.35">
      <c r="A86" s="83" t="s">
        <v>348</v>
      </c>
      <c r="B86" s="83" t="s">
        <v>349</v>
      </c>
      <c r="C86" s="83" t="s">
        <v>350</v>
      </c>
      <c r="D86" s="83" t="s">
        <v>58</v>
      </c>
      <c r="E86" s="92">
        <v>93301</v>
      </c>
      <c r="F86" s="83" t="s">
        <v>202</v>
      </c>
      <c r="G86" s="83" t="s">
        <v>60</v>
      </c>
      <c r="H86" s="83" t="s">
        <v>51</v>
      </c>
      <c r="I86" s="93">
        <v>307.33333333333297</v>
      </c>
      <c r="J86" s="82">
        <v>0</v>
      </c>
      <c r="K86" s="82">
        <v>2.4610778443113799</v>
      </c>
      <c r="L86" s="82">
        <v>12.586826347305401</v>
      </c>
      <c r="M86" s="82">
        <v>35.652694610778397</v>
      </c>
      <c r="N86" s="82">
        <v>50.700598802395199</v>
      </c>
      <c r="O86" s="82">
        <v>0</v>
      </c>
      <c r="P86" s="82">
        <v>0</v>
      </c>
      <c r="Q86" s="82">
        <v>0</v>
      </c>
      <c r="R86" s="82">
        <v>36.724550898203603</v>
      </c>
      <c r="S86" s="82">
        <v>1.8682634730538901</v>
      </c>
      <c r="T86" s="82">
        <v>0.48502994011975997</v>
      </c>
      <c r="U86" s="82">
        <v>11.622754491018</v>
      </c>
      <c r="V86" s="82">
        <v>42.131736526946099</v>
      </c>
      <c r="W86" s="82">
        <v>320</v>
      </c>
      <c r="X86" s="80" t="s">
        <v>52</v>
      </c>
      <c r="Y86" s="81">
        <v>45456</v>
      </c>
      <c r="Z86" s="84" t="s">
        <v>61</v>
      </c>
      <c r="AA86" s="81" t="s">
        <v>53</v>
      </c>
      <c r="AB86" s="81" t="s">
        <v>54</v>
      </c>
    </row>
    <row r="87" spans="1:28" ht="15.65" customHeight="1" x14ac:dyDescent="0.35">
      <c r="A87" s="83" t="s">
        <v>351</v>
      </c>
      <c r="B87" s="83" t="s">
        <v>352</v>
      </c>
      <c r="C87" s="83" t="s">
        <v>326</v>
      </c>
      <c r="D87" s="83" t="s">
        <v>92</v>
      </c>
      <c r="E87" s="92">
        <v>33132</v>
      </c>
      <c r="F87" s="83" t="s">
        <v>93</v>
      </c>
      <c r="G87" s="83" t="s">
        <v>88</v>
      </c>
      <c r="H87" s="83" t="s">
        <v>51</v>
      </c>
      <c r="I87" s="93"/>
      <c r="J87" s="82">
        <v>10.497005988024</v>
      </c>
      <c r="K87" s="82">
        <v>8.3712574850299397</v>
      </c>
      <c r="L87" s="82">
        <v>38.491017964071801</v>
      </c>
      <c r="M87" s="82">
        <v>21.053892215568901</v>
      </c>
      <c r="N87" s="82">
        <v>38.071856287425099</v>
      </c>
      <c r="O87" s="82">
        <v>40.341317365269397</v>
      </c>
      <c r="P87" s="82">
        <v>0</v>
      </c>
      <c r="Q87" s="82">
        <v>0</v>
      </c>
      <c r="R87" s="82">
        <v>14.868263473053901</v>
      </c>
      <c r="S87" s="82">
        <v>9.0778443113772394</v>
      </c>
      <c r="T87" s="82">
        <v>7.1437125748502996</v>
      </c>
      <c r="U87" s="82">
        <v>47.323353293413099</v>
      </c>
      <c r="V87" s="82">
        <v>27.5329341317365</v>
      </c>
      <c r="W87" s="82" t="s">
        <v>75</v>
      </c>
      <c r="X87" s="80" t="s">
        <v>75</v>
      </c>
      <c r="Y87" s="81" t="s">
        <v>75</v>
      </c>
      <c r="Z87" s="84"/>
      <c r="AA87" s="81" t="s">
        <v>75</v>
      </c>
      <c r="AB87" s="81" t="s">
        <v>75</v>
      </c>
    </row>
    <row r="88" spans="1:28" ht="15.65" customHeight="1" x14ac:dyDescent="0.35">
      <c r="A88" s="83" t="s">
        <v>353</v>
      </c>
      <c r="B88" s="83" t="s">
        <v>354</v>
      </c>
      <c r="C88" s="83" t="s">
        <v>326</v>
      </c>
      <c r="D88" s="83" t="s">
        <v>92</v>
      </c>
      <c r="E88" s="92">
        <v>33101</v>
      </c>
      <c r="F88" s="83" t="s">
        <v>93</v>
      </c>
      <c r="G88" s="83" t="s">
        <v>73</v>
      </c>
      <c r="H88" s="83" t="s">
        <v>51</v>
      </c>
      <c r="I88" s="93">
        <v>2.4390243902439001E-2</v>
      </c>
      <c r="J88" s="82">
        <v>1.60479041916168</v>
      </c>
      <c r="K88" s="82">
        <v>0.74251497005987999</v>
      </c>
      <c r="L88" s="82">
        <v>0.54491017964071897</v>
      </c>
      <c r="M88" s="82">
        <v>0.28143712574850299</v>
      </c>
      <c r="N88" s="82">
        <v>0.19760479041916201</v>
      </c>
      <c r="O88" s="82">
        <v>0.269461077844311</v>
      </c>
      <c r="P88" s="82">
        <v>0.66467065868263497</v>
      </c>
      <c r="Q88" s="82">
        <v>2.0419161676646702</v>
      </c>
      <c r="R88" s="82">
        <v>6.5868263473053898E-2</v>
      </c>
      <c r="S88" s="82">
        <v>1.79640718562874E-2</v>
      </c>
      <c r="T88" s="82">
        <v>0.13772455089820401</v>
      </c>
      <c r="U88" s="82">
        <v>2.95209580838323</v>
      </c>
      <c r="V88" s="82">
        <v>1.75449101796407</v>
      </c>
      <c r="W88" s="82" t="s">
        <v>75</v>
      </c>
      <c r="X88" s="80" t="s">
        <v>75</v>
      </c>
      <c r="Y88" s="81" t="s">
        <v>75</v>
      </c>
      <c r="Z88" s="84"/>
      <c r="AA88" s="81" t="s">
        <v>75</v>
      </c>
      <c r="AB88" s="81" t="s">
        <v>75</v>
      </c>
    </row>
    <row r="89" spans="1:28" x14ac:dyDescent="0.35">
      <c r="A89" s="83" t="s">
        <v>355</v>
      </c>
      <c r="B89" s="83" t="s">
        <v>356</v>
      </c>
      <c r="C89" s="83" t="s">
        <v>357</v>
      </c>
      <c r="D89" s="83" t="s">
        <v>128</v>
      </c>
      <c r="E89" s="92">
        <v>48161</v>
      </c>
      <c r="F89" s="83" t="s">
        <v>124</v>
      </c>
      <c r="G89" s="83" t="s">
        <v>67</v>
      </c>
      <c r="H89" s="83" t="s">
        <v>74</v>
      </c>
      <c r="I89" s="93">
        <v>79.7</v>
      </c>
      <c r="J89" s="82">
        <v>63.532934131736603</v>
      </c>
      <c r="K89" s="82">
        <v>15.694610778443099</v>
      </c>
      <c r="L89" s="82">
        <v>1.9341317365269499</v>
      </c>
      <c r="M89" s="82">
        <v>1.11377245508982</v>
      </c>
      <c r="N89" s="82">
        <v>6.2934131736526897</v>
      </c>
      <c r="O89" s="82">
        <v>75.778443113772596</v>
      </c>
      <c r="P89" s="82">
        <v>0</v>
      </c>
      <c r="Q89" s="82">
        <v>0.20359281437125701</v>
      </c>
      <c r="R89" s="82">
        <v>0.52095808383233499</v>
      </c>
      <c r="S89" s="82">
        <v>1.64071856287425</v>
      </c>
      <c r="T89" s="82">
        <v>2.6766467065868298</v>
      </c>
      <c r="U89" s="82">
        <v>77.437125748503107</v>
      </c>
      <c r="V89" s="82">
        <v>36.802395209580901</v>
      </c>
      <c r="W89" s="82" t="s">
        <v>75</v>
      </c>
      <c r="X89" s="80" t="s">
        <v>52</v>
      </c>
      <c r="Y89" s="81">
        <v>45729</v>
      </c>
      <c r="Z89" s="84"/>
      <c r="AA89" s="81" t="s">
        <v>68</v>
      </c>
      <c r="AB89" s="81" t="s">
        <v>154</v>
      </c>
    </row>
    <row r="90" spans="1:28" x14ac:dyDescent="0.35">
      <c r="A90" s="83" t="s">
        <v>358</v>
      </c>
      <c r="B90" s="83" t="s">
        <v>359</v>
      </c>
      <c r="C90" s="83" t="s">
        <v>307</v>
      </c>
      <c r="D90" s="83" t="s">
        <v>102</v>
      </c>
      <c r="E90" s="92">
        <v>77301</v>
      </c>
      <c r="F90" s="83" t="s">
        <v>290</v>
      </c>
      <c r="G90" s="83" t="s">
        <v>60</v>
      </c>
      <c r="H90" s="83" t="s">
        <v>51</v>
      </c>
      <c r="I90" s="93">
        <v>27.140350877193001</v>
      </c>
      <c r="J90" s="82">
        <v>149.55688622754599</v>
      </c>
      <c r="K90" s="82">
        <v>561.42514970059995</v>
      </c>
      <c r="L90" s="82">
        <v>355.26946107784602</v>
      </c>
      <c r="M90" s="82">
        <v>160.976047904192</v>
      </c>
      <c r="N90" s="82">
        <v>661.01796407185896</v>
      </c>
      <c r="O90" s="82">
        <v>455.49700598802599</v>
      </c>
      <c r="P90" s="82">
        <v>51.688622754491</v>
      </c>
      <c r="Q90" s="82">
        <v>59.023952095808497</v>
      </c>
      <c r="R90" s="82">
        <v>245.670658682636</v>
      </c>
      <c r="S90" s="82">
        <v>156.43113772455101</v>
      </c>
      <c r="T90" s="82">
        <v>167.40119760479101</v>
      </c>
      <c r="U90" s="82">
        <v>657.72455089820903</v>
      </c>
      <c r="V90" s="82">
        <v>852.68263473054697</v>
      </c>
      <c r="W90" s="82">
        <v>750</v>
      </c>
      <c r="X90" s="80" t="s">
        <v>52</v>
      </c>
      <c r="Y90" s="81">
        <v>45631</v>
      </c>
      <c r="Z90" s="84" t="s">
        <v>61</v>
      </c>
      <c r="AA90" s="81" t="s">
        <v>53</v>
      </c>
      <c r="AB90" s="81" t="s">
        <v>54</v>
      </c>
    </row>
    <row r="91" spans="1:28" ht="15.65" customHeight="1" x14ac:dyDescent="0.35">
      <c r="A91" s="83" t="s">
        <v>360</v>
      </c>
      <c r="B91" s="83" t="s">
        <v>361</v>
      </c>
      <c r="C91" s="83" t="s">
        <v>362</v>
      </c>
      <c r="D91" s="83" t="s">
        <v>167</v>
      </c>
      <c r="E91" s="92">
        <v>16866</v>
      </c>
      <c r="F91" s="83" t="s">
        <v>168</v>
      </c>
      <c r="G91" s="83" t="s">
        <v>50</v>
      </c>
      <c r="H91" s="83" t="s">
        <v>51</v>
      </c>
      <c r="I91" s="93">
        <v>128.5</v>
      </c>
      <c r="J91" s="82">
        <v>205.245508982036</v>
      </c>
      <c r="K91" s="82">
        <v>96.467065868263603</v>
      </c>
      <c r="L91" s="82">
        <v>542.27544910179699</v>
      </c>
      <c r="M91" s="82">
        <v>402.05988023952102</v>
      </c>
      <c r="N91" s="82">
        <v>705.65269461078105</v>
      </c>
      <c r="O91" s="82">
        <v>492.02395209580902</v>
      </c>
      <c r="P91" s="82">
        <v>26.479041916167699</v>
      </c>
      <c r="Q91" s="82">
        <v>21.892215568862301</v>
      </c>
      <c r="R91" s="82">
        <v>260.982035928144</v>
      </c>
      <c r="S91" s="82">
        <v>83.952095808383305</v>
      </c>
      <c r="T91" s="82">
        <v>86.233532934131702</v>
      </c>
      <c r="U91" s="82">
        <v>814.88023952096</v>
      </c>
      <c r="V91" s="82">
        <v>797.04790419161895</v>
      </c>
      <c r="W91" s="82">
        <v>800</v>
      </c>
      <c r="X91" s="80" t="s">
        <v>52</v>
      </c>
      <c r="Y91" s="81">
        <v>45722</v>
      </c>
      <c r="Z91" s="84"/>
      <c r="AA91" s="81" t="s">
        <v>53</v>
      </c>
      <c r="AB91" s="81" t="s">
        <v>154</v>
      </c>
    </row>
    <row r="92" spans="1:28" x14ac:dyDescent="0.35">
      <c r="A92" s="83" t="s">
        <v>363</v>
      </c>
      <c r="B92" s="83" t="s">
        <v>364</v>
      </c>
      <c r="C92" s="83" t="s">
        <v>365</v>
      </c>
      <c r="D92" s="83" t="s">
        <v>79</v>
      </c>
      <c r="E92" s="92">
        <v>11554</v>
      </c>
      <c r="F92" s="83" t="s">
        <v>366</v>
      </c>
      <c r="G92" s="83" t="s">
        <v>109</v>
      </c>
      <c r="H92" s="83" t="s">
        <v>51</v>
      </c>
      <c r="I92" s="93"/>
      <c r="J92" s="82">
        <v>1.7125748502994</v>
      </c>
      <c r="K92" s="82">
        <v>0.31736526946107801</v>
      </c>
      <c r="L92" s="82">
        <v>0.389221556886227</v>
      </c>
      <c r="M92" s="82">
        <v>0.38323353293413198</v>
      </c>
      <c r="N92" s="82">
        <v>1.0239520958083801</v>
      </c>
      <c r="O92" s="82">
        <v>1.7784431137724599</v>
      </c>
      <c r="P92" s="82">
        <v>0</v>
      </c>
      <c r="Q92" s="82">
        <v>0</v>
      </c>
      <c r="R92" s="82">
        <v>5.3892215568862298E-2</v>
      </c>
      <c r="S92" s="82">
        <v>2.9940119760479E-2</v>
      </c>
      <c r="T92" s="82">
        <v>1.79640718562874E-2</v>
      </c>
      <c r="U92" s="82">
        <v>2.7005988023951999</v>
      </c>
      <c r="V92" s="82">
        <v>2.4011976047904202</v>
      </c>
      <c r="W92" s="82" t="s">
        <v>75</v>
      </c>
      <c r="X92" s="80"/>
      <c r="Y92" s="81"/>
      <c r="Z92" s="84"/>
      <c r="AA92" s="81"/>
      <c r="AB92" s="81"/>
    </row>
    <row r="93" spans="1:28" ht="15.65" customHeight="1" x14ac:dyDescent="0.35">
      <c r="A93" s="83" t="s">
        <v>367</v>
      </c>
      <c r="B93" s="83" t="s">
        <v>368</v>
      </c>
      <c r="C93" s="83" t="s">
        <v>369</v>
      </c>
      <c r="D93" s="83" t="s">
        <v>281</v>
      </c>
      <c r="E93" s="92">
        <v>89060</v>
      </c>
      <c r="F93" s="83" t="s">
        <v>282</v>
      </c>
      <c r="G93" s="83" t="s">
        <v>370</v>
      </c>
      <c r="H93" s="83" t="s">
        <v>51</v>
      </c>
      <c r="I93" s="93">
        <v>87.636363636363598</v>
      </c>
      <c r="J93" s="82">
        <v>91.844311377245603</v>
      </c>
      <c r="K93" s="82">
        <v>81.479041916167702</v>
      </c>
      <c r="L93" s="82">
        <v>54.880239520958099</v>
      </c>
      <c r="M93" s="82">
        <v>45.556886227544901</v>
      </c>
      <c r="N93" s="82">
        <v>171.86227544910199</v>
      </c>
      <c r="O93" s="82">
        <v>101.70059880239501</v>
      </c>
      <c r="P93" s="82">
        <v>0.19760479041916201</v>
      </c>
      <c r="Q93" s="82">
        <v>0</v>
      </c>
      <c r="R93" s="82">
        <v>58.323353293413199</v>
      </c>
      <c r="S93" s="82">
        <v>34.916167664670603</v>
      </c>
      <c r="T93" s="82">
        <v>21.850299401197599</v>
      </c>
      <c r="U93" s="82">
        <v>158.67065868263501</v>
      </c>
      <c r="V93" s="82">
        <v>199.50299401197699</v>
      </c>
      <c r="W93" s="82" t="s">
        <v>75</v>
      </c>
      <c r="X93" s="80" t="s">
        <v>52</v>
      </c>
      <c r="Y93" s="81" t="s">
        <v>371</v>
      </c>
      <c r="Z93" s="84" t="s">
        <v>61</v>
      </c>
      <c r="AA93" s="81" t="s">
        <v>68</v>
      </c>
      <c r="AB93" s="81" t="s">
        <v>54</v>
      </c>
    </row>
    <row r="94" spans="1:28" x14ac:dyDescent="0.35">
      <c r="A94" s="83" t="s">
        <v>372</v>
      </c>
      <c r="B94" s="83" t="s">
        <v>373</v>
      </c>
      <c r="C94" s="83" t="s">
        <v>374</v>
      </c>
      <c r="D94" s="83" t="s">
        <v>65</v>
      </c>
      <c r="E94" s="92">
        <v>28429</v>
      </c>
      <c r="F94" s="83" t="s">
        <v>66</v>
      </c>
      <c r="G94" s="83" t="s">
        <v>109</v>
      </c>
      <c r="H94" s="83" t="s">
        <v>51</v>
      </c>
      <c r="I94" s="94">
        <v>2.53571428571429</v>
      </c>
      <c r="J94" s="82">
        <v>0.29341317365269498</v>
      </c>
      <c r="K94" s="82">
        <v>0.239520958083832</v>
      </c>
      <c r="L94" s="82">
        <v>0.29940119760479</v>
      </c>
      <c r="M94" s="82">
        <v>0.52095808383233499</v>
      </c>
      <c r="N94" s="82">
        <v>0.89820359281437101</v>
      </c>
      <c r="O94" s="82">
        <v>0.43712574850299402</v>
      </c>
      <c r="P94" s="82">
        <v>1.79640718562874E-2</v>
      </c>
      <c r="Q94" s="82">
        <v>0</v>
      </c>
      <c r="R94" s="82">
        <v>1.79640718562874E-2</v>
      </c>
      <c r="S94" s="82">
        <v>1.79640718562874E-2</v>
      </c>
      <c r="T94" s="82">
        <v>0</v>
      </c>
      <c r="U94" s="82">
        <v>1.31736526946108</v>
      </c>
      <c r="V94" s="82">
        <v>0.85628742514970002</v>
      </c>
      <c r="W94" s="82" t="s">
        <v>75</v>
      </c>
      <c r="X94" s="83" t="s">
        <v>52</v>
      </c>
      <c r="Y94" s="81">
        <v>45526</v>
      </c>
      <c r="Z94" s="84" t="s">
        <v>61</v>
      </c>
      <c r="AA94" s="81" t="s">
        <v>68</v>
      </c>
      <c r="AB94" s="84" t="s">
        <v>54</v>
      </c>
    </row>
    <row r="95" spans="1:28" x14ac:dyDescent="0.35">
      <c r="A95" s="83" t="s">
        <v>375</v>
      </c>
      <c r="B95" s="83" t="s">
        <v>376</v>
      </c>
      <c r="C95" s="83" t="s">
        <v>377</v>
      </c>
      <c r="D95" s="83" t="s">
        <v>123</v>
      </c>
      <c r="E95" s="92">
        <v>44505</v>
      </c>
      <c r="F95" s="83" t="s">
        <v>124</v>
      </c>
      <c r="G95" s="83" t="s">
        <v>109</v>
      </c>
      <c r="H95" s="83" t="s">
        <v>74</v>
      </c>
      <c r="I95" s="93"/>
      <c r="J95" s="82">
        <v>8.6586826347305301</v>
      </c>
      <c r="K95" s="82">
        <v>4</v>
      </c>
      <c r="L95" s="82">
        <v>3.24550898203593</v>
      </c>
      <c r="M95" s="82">
        <v>3.0598802395209601</v>
      </c>
      <c r="N95" s="82">
        <v>6.7784431137724503</v>
      </c>
      <c r="O95" s="82">
        <v>12.185628742515</v>
      </c>
      <c r="P95" s="82">
        <v>0</v>
      </c>
      <c r="Q95" s="82">
        <v>0</v>
      </c>
      <c r="R95" s="82">
        <v>2.64071856287425</v>
      </c>
      <c r="S95" s="82">
        <v>1.6586826347305399</v>
      </c>
      <c r="T95" s="82">
        <v>2.0898203592814402</v>
      </c>
      <c r="U95" s="82">
        <v>12.5748502994012</v>
      </c>
      <c r="V95" s="82">
        <v>12.508982035928099</v>
      </c>
      <c r="W95" s="82" t="s">
        <v>75</v>
      </c>
      <c r="X95" s="80"/>
      <c r="Y95" s="81"/>
      <c r="Z95" s="84"/>
      <c r="AA95" s="81"/>
      <c r="AB95" s="81"/>
    </row>
    <row r="96" spans="1:28" x14ac:dyDescent="0.35">
      <c r="A96" s="83" t="s">
        <v>378</v>
      </c>
      <c r="B96" s="83" t="s">
        <v>379</v>
      </c>
      <c r="C96" s="83" t="s">
        <v>380</v>
      </c>
      <c r="D96" s="83" t="s">
        <v>381</v>
      </c>
      <c r="E96" s="92">
        <v>98421</v>
      </c>
      <c r="F96" s="83" t="s">
        <v>382</v>
      </c>
      <c r="G96" s="83" t="s">
        <v>60</v>
      </c>
      <c r="H96" s="83" t="s">
        <v>51</v>
      </c>
      <c r="I96" s="93">
        <v>85.264150943396203</v>
      </c>
      <c r="J96" s="82">
        <v>452.35928143712903</v>
      </c>
      <c r="K96" s="82">
        <v>89.413173652694596</v>
      </c>
      <c r="L96" s="82">
        <v>157.29341317365299</v>
      </c>
      <c r="M96" s="82">
        <v>180.71856287425101</v>
      </c>
      <c r="N96" s="82">
        <v>320.94610778443098</v>
      </c>
      <c r="O96" s="82">
        <v>454.40119760479303</v>
      </c>
      <c r="P96" s="82">
        <v>39.754491017964099</v>
      </c>
      <c r="Q96" s="82">
        <v>64.682634730538894</v>
      </c>
      <c r="R96" s="82">
        <v>187.51497005988</v>
      </c>
      <c r="S96" s="82">
        <v>45.904191616766497</v>
      </c>
      <c r="T96" s="82">
        <v>32.347305389221603</v>
      </c>
      <c r="U96" s="82">
        <v>614.01796407185304</v>
      </c>
      <c r="V96" s="82">
        <v>614.46107784430797</v>
      </c>
      <c r="W96" s="82">
        <v>1181</v>
      </c>
      <c r="X96" s="80" t="s">
        <v>52</v>
      </c>
      <c r="Y96" s="81">
        <v>45687</v>
      </c>
      <c r="Z96" s="84"/>
      <c r="AA96" s="81" t="s">
        <v>53</v>
      </c>
      <c r="AB96" s="81" t="s">
        <v>54</v>
      </c>
    </row>
    <row r="97" spans="1:28" ht="15.65" customHeight="1" x14ac:dyDescent="0.35">
      <c r="A97" s="83" t="s">
        <v>383</v>
      </c>
      <c r="B97" s="83" t="s">
        <v>384</v>
      </c>
      <c r="C97" s="83" t="s">
        <v>385</v>
      </c>
      <c r="D97" s="83" t="s">
        <v>386</v>
      </c>
      <c r="E97" s="92">
        <v>5488</v>
      </c>
      <c r="F97" s="83" t="s">
        <v>98</v>
      </c>
      <c r="G97" s="83" t="s">
        <v>109</v>
      </c>
      <c r="H97" s="83" t="s">
        <v>51</v>
      </c>
      <c r="I97" s="94">
        <v>2.1014492753623202</v>
      </c>
      <c r="J97" s="82">
        <v>5.5149700598802198</v>
      </c>
      <c r="K97" s="82">
        <v>0.149700598802395</v>
      </c>
      <c r="L97" s="82">
        <v>0.22754491017964101</v>
      </c>
      <c r="M97" s="82">
        <v>0.13173652694610799</v>
      </c>
      <c r="N97" s="82">
        <v>0.40119760479041899</v>
      </c>
      <c r="O97" s="82">
        <v>5.5928143712574698</v>
      </c>
      <c r="P97" s="82">
        <v>0</v>
      </c>
      <c r="Q97" s="82">
        <v>2.9940119760479E-2</v>
      </c>
      <c r="R97" s="82">
        <v>0</v>
      </c>
      <c r="S97" s="82">
        <v>5.9880239520958096E-3</v>
      </c>
      <c r="T97" s="82">
        <v>0.11377245508981999</v>
      </c>
      <c r="U97" s="82">
        <v>5.9041916167664397</v>
      </c>
      <c r="V97" s="82">
        <v>3.9401197604790501</v>
      </c>
      <c r="W97" s="82" t="s">
        <v>75</v>
      </c>
      <c r="X97" s="83" t="s">
        <v>52</v>
      </c>
      <c r="Y97" s="81">
        <v>45470</v>
      </c>
      <c r="Z97" s="84" t="s">
        <v>61</v>
      </c>
      <c r="AA97" s="81" t="s">
        <v>68</v>
      </c>
      <c r="AB97" s="84" t="s">
        <v>54</v>
      </c>
    </row>
    <row r="98" spans="1:28" ht="15.65" customHeight="1" x14ac:dyDescent="0.35">
      <c r="A98" s="83" t="s">
        <v>387</v>
      </c>
      <c r="B98" s="83" t="s">
        <v>388</v>
      </c>
      <c r="C98" s="83" t="s">
        <v>389</v>
      </c>
      <c r="D98" s="83" t="s">
        <v>107</v>
      </c>
      <c r="E98" s="92">
        <v>40031</v>
      </c>
      <c r="F98" s="83" t="s">
        <v>108</v>
      </c>
      <c r="G98" s="83" t="s">
        <v>109</v>
      </c>
      <c r="H98" s="83" t="s">
        <v>51</v>
      </c>
      <c r="I98" s="93">
        <v>2.1875</v>
      </c>
      <c r="J98" s="82">
        <v>2.88023952095809</v>
      </c>
      <c r="K98" s="82">
        <v>1.0538922155688599</v>
      </c>
      <c r="L98" s="82">
        <v>2.5748502994011999</v>
      </c>
      <c r="M98" s="82">
        <v>1.7125748502994</v>
      </c>
      <c r="N98" s="82">
        <v>5.125748502994</v>
      </c>
      <c r="O98" s="82">
        <v>2.9341317365269499</v>
      </c>
      <c r="P98" s="82">
        <v>4.7904191616766498E-2</v>
      </c>
      <c r="Q98" s="82">
        <v>0.11377245508981999</v>
      </c>
      <c r="R98" s="82">
        <v>1.1317365269461099</v>
      </c>
      <c r="S98" s="82">
        <v>1.2275449101796401</v>
      </c>
      <c r="T98" s="82">
        <v>0.84431137724550898</v>
      </c>
      <c r="U98" s="82">
        <v>5.0179640718562704</v>
      </c>
      <c r="V98" s="82">
        <v>3.8922155688622699</v>
      </c>
      <c r="W98" s="82" t="s">
        <v>75</v>
      </c>
      <c r="X98" s="80" t="s">
        <v>52</v>
      </c>
      <c r="Y98" s="81">
        <v>45554</v>
      </c>
      <c r="Z98" s="84" t="s">
        <v>61</v>
      </c>
      <c r="AA98" s="81" t="s">
        <v>68</v>
      </c>
      <c r="AB98" s="81" t="s">
        <v>54</v>
      </c>
    </row>
    <row r="99" spans="1:28" ht="15.65" customHeight="1" x14ac:dyDescent="0.35">
      <c r="A99" s="83" t="s">
        <v>390</v>
      </c>
      <c r="B99" s="83" t="s">
        <v>391</v>
      </c>
      <c r="C99" s="83" t="s">
        <v>392</v>
      </c>
      <c r="D99" s="83" t="s">
        <v>92</v>
      </c>
      <c r="E99" s="92">
        <v>32839</v>
      </c>
      <c r="F99" s="83" t="s">
        <v>93</v>
      </c>
      <c r="G99" s="83" t="s">
        <v>109</v>
      </c>
      <c r="H99" s="83" t="s">
        <v>51</v>
      </c>
      <c r="I99" s="93">
        <v>2.27868852459016</v>
      </c>
      <c r="J99" s="82">
        <v>1.8922155688622799</v>
      </c>
      <c r="K99" s="82">
        <v>1.55688622754491</v>
      </c>
      <c r="L99" s="82">
        <v>2.6706586826347301</v>
      </c>
      <c r="M99" s="82">
        <v>1.36526946107785</v>
      </c>
      <c r="N99" s="82">
        <v>2.68862275449102</v>
      </c>
      <c r="O99" s="82">
        <v>3.5628742514969902</v>
      </c>
      <c r="P99" s="82">
        <v>0.33532934131736503</v>
      </c>
      <c r="Q99" s="82">
        <v>0.89820359281437101</v>
      </c>
      <c r="R99" s="82">
        <v>4.7904191616766498E-2</v>
      </c>
      <c r="S99" s="82">
        <v>1.79640718562874E-2</v>
      </c>
      <c r="T99" s="82">
        <v>0</v>
      </c>
      <c r="U99" s="82">
        <v>7.4191616766466497</v>
      </c>
      <c r="V99" s="82">
        <v>3.9281437125748302</v>
      </c>
      <c r="W99" s="82" t="s">
        <v>75</v>
      </c>
      <c r="X99" s="80" t="s">
        <v>52</v>
      </c>
      <c r="Y99" s="81">
        <v>45519</v>
      </c>
      <c r="Z99" s="84" t="s">
        <v>61</v>
      </c>
      <c r="AA99" s="81" t="s">
        <v>68</v>
      </c>
      <c r="AB99" s="81" t="s">
        <v>54</v>
      </c>
    </row>
    <row r="100" spans="1:28" ht="15.65" customHeight="1" x14ac:dyDescent="0.35">
      <c r="A100" s="83" t="s">
        <v>393</v>
      </c>
      <c r="B100" s="83" t="s">
        <v>394</v>
      </c>
      <c r="C100" s="83" t="s">
        <v>395</v>
      </c>
      <c r="D100" s="83" t="s">
        <v>79</v>
      </c>
      <c r="E100" s="92">
        <v>10924</v>
      </c>
      <c r="F100" s="83" t="s">
        <v>366</v>
      </c>
      <c r="G100" s="83" t="s">
        <v>67</v>
      </c>
      <c r="H100" s="83" t="s">
        <v>51</v>
      </c>
      <c r="I100" s="93">
        <v>38.299999999999997</v>
      </c>
      <c r="J100" s="82">
        <v>30.353293413173599</v>
      </c>
      <c r="K100" s="82">
        <v>27.898203592814401</v>
      </c>
      <c r="L100" s="82">
        <v>15.413173652694599</v>
      </c>
      <c r="M100" s="82">
        <v>15.317365269461099</v>
      </c>
      <c r="N100" s="82">
        <v>53.904191616766497</v>
      </c>
      <c r="O100" s="82">
        <v>35.077844311377298</v>
      </c>
      <c r="P100" s="82">
        <v>0</v>
      </c>
      <c r="Q100" s="82">
        <v>0</v>
      </c>
      <c r="R100" s="82">
        <v>7.9341317365269504</v>
      </c>
      <c r="S100" s="82">
        <v>11.0958083832335</v>
      </c>
      <c r="T100" s="82">
        <v>11.209580838323401</v>
      </c>
      <c r="U100" s="82">
        <v>58.74251497006</v>
      </c>
      <c r="V100" s="82">
        <v>55.946107784431199</v>
      </c>
      <c r="W100" s="82" t="s">
        <v>75</v>
      </c>
      <c r="X100" s="80" t="s">
        <v>52</v>
      </c>
      <c r="Y100" s="81">
        <v>45638</v>
      </c>
      <c r="Z100" s="84" t="s">
        <v>61</v>
      </c>
      <c r="AA100" s="81" t="s">
        <v>68</v>
      </c>
      <c r="AB100" s="81" t="s">
        <v>54</v>
      </c>
    </row>
    <row r="101" spans="1:28" x14ac:dyDescent="0.35">
      <c r="A101" s="83" t="s">
        <v>396</v>
      </c>
      <c r="B101" s="83" t="s">
        <v>397</v>
      </c>
      <c r="C101" s="83" t="s">
        <v>398</v>
      </c>
      <c r="D101" s="83" t="s">
        <v>58</v>
      </c>
      <c r="E101" s="92">
        <v>92154</v>
      </c>
      <c r="F101" s="83" t="s">
        <v>297</v>
      </c>
      <c r="G101" s="83" t="s">
        <v>60</v>
      </c>
      <c r="H101" s="83" t="s">
        <v>51</v>
      </c>
      <c r="I101" s="93">
        <v>20.2019277108434</v>
      </c>
      <c r="J101" s="82">
        <v>800.82634730537995</v>
      </c>
      <c r="K101" s="82">
        <v>470.11976047904</v>
      </c>
      <c r="L101" s="82">
        <v>45.479041916167702</v>
      </c>
      <c r="M101" s="82">
        <v>46.215568862275397</v>
      </c>
      <c r="N101" s="82">
        <v>150.35329341317399</v>
      </c>
      <c r="O101" s="82">
        <v>953.95808383231395</v>
      </c>
      <c r="P101" s="82">
        <v>16.952095808383199</v>
      </c>
      <c r="Q101" s="82">
        <v>241.37724550898201</v>
      </c>
      <c r="R101" s="82">
        <v>56.646706586826298</v>
      </c>
      <c r="S101" s="82">
        <v>24.922155688622698</v>
      </c>
      <c r="T101" s="82">
        <v>26.520958083832301</v>
      </c>
      <c r="U101" s="82">
        <v>1254.5508982036099</v>
      </c>
      <c r="V101" s="82">
        <v>461.54491017963898</v>
      </c>
      <c r="W101" s="82">
        <v>750</v>
      </c>
      <c r="X101" s="80" t="s">
        <v>52</v>
      </c>
      <c r="Y101" s="81">
        <v>45603</v>
      </c>
      <c r="Z101" s="84" t="s">
        <v>61</v>
      </c>
      <c r="AA101" s="81" t="s">
        <v>53</v>
      </c>
      <c r="AB101" s="81" t="s">
        <v>54</v>
      </c>
    </row>
    <row r="102" spans="1:28" ht="15.65" customHeight="1" x14ac:dyDescent="0.35">
      <c r="A102" s="83" t="s">
        <v>399</v>
      </c>
      <c r="B102" s="83" t="s">
        <v>400</v>
      </c>
      <c r="C102" s="83" t="s">
        <v>401</v>
      </c>
      <c r="D102" s="83" t="s">
        <v>152</v>
      </c>
      <c r="E102" s="92">
        <v>88081</v>
      </c>
      <c r="F102" s="83" t="s">
        <v>153</v>
      </c>
      <c r="G102" s="83" t="s">
        <v>50</v>
      </c>
      <c r="H102" s="83" t="s">
        <v>51</v>
      </c>
      <c r="I102" s="93">
        <v>21.712446351931298</v>
      </c>
      <c r="J102" s="82">
        <v>680.74850299402101</v>
      </c>
      <c r="K102" s="82">
        <v>88.538922155688695</v>
      </c>
      <c r="L102" s="82">
        <v>35.101796407185603</v>
      </c>
      <c r="M102" s="82">
        <v>11.9880239520958</v>
      </c>
      <c r="N102" s="82">
        <v>135.19760479041901</v>
      </c>
      <c r="O102" s="82">
        <v>513.77245508982298</v>
      </c>
      <c r="P102" s="82">
        <v>6.0119760479041897</v>
      </c>
      <c r="Q102" s="82">
        <v>161.39520958083801</v>
      </c>
      <c r="R102" s="82">
        <v>20.245508982035901</v>
      </c>
      <c r="S102" s="82">
        <v>14.005988023952099</v>
      </c>
      <c r="T102" s="82">
        <v>54.185628742515</v>
      </c>
      <c r="U102" s="82">
        <v>727.94011976048898</v>
      </c>
      <c r="V102" s="82">
        <v>687.09580838324598</v>
      </c>
      <c r="W102" s="82">
        <v>500</v>
      </c>
      <c r="X102" s="80" t="s">
        <v>52</v>
      </c>
      <c r="Y102" s="81">
        <v>45603</v>
      </c>
      <c r="Z102" s="84" t="s">
        <v>61</v>
      </c>
      <c r="AA102" s="81" t="s">
        <v>53</v>
      </c>
      <c r="AB102" s="81" t="s">
        <v>54</v>
      </c>
    </row>
    <row r="103" spans="1:28" ht="15.65" customHeight="1" x14ac:dyDescent="0.35">
      <c r="A103" s="83" t="s">
        <v>402</v>
      </c>
      <c r="B103" s="83" t="s">
        <v>403</v>
      </c>
      <c r="C103" s="83" t="s">
        <v>404</v>
      </c>
      <c r="D103" s="83" t="s">
        <v>186</v>
      </c>
      <c r="E103" s="92">
        <v>68949</v>
      </c>
      <c r="F103" s="83" t="s">
        <v>187</v>
      </c>
      <c r="G103" s="83" t="s">
        <v>109</v>
      </c>
      <c r="H103" s="83" t="s">
        <v>51</v>
      </c>
      <c r="I103" s="93">
        <v>90.75</v>
      </c>
      <c r="J103" s="82">
        <v>1.0059880239521</v>
      </c>
      <c r="K103" s="82">
        <v>6.39520958083832</v>
      </c>
      <c r="L103" s="82">
        <v>10.245508982035901</v>
      </c>
      <c r="M103" s="82">
        <v>10.7065868263473</v>
      </c>
      <c r="N103" s="82">
        <v>23.946107784431099</v>
      </c>
      <c r="O103" s="82">
        <v>3.5988023952095798</v>
      </c>
      <c r="P103" s="82">
        <v>0.80838323353293395</v>
      </c>
      <c r="Q103" s="82">
        <v>0</v>
      </c>
      <c r="R103" s="82">
        <v>3.3892215568862301</v>
      </c>
      <c r="S103" s="82">
        <v>4.6946107784431099</v>
      </c>
      <c r="T103" s="82">
        <v>1.27544910179641</v>
      </c>
      <c r="U103" s="82">
        <v>18.994011976047901</v>
      </c>
      <c r="V103" s="82">
        <v>20.6586826347305</v>
      </c>
      <c r="W103" s="82" t="s">
        <v>75</v>
      </c>
      <c r="X103" s="80" t="s">
        <v>52</v>
      </c>
      <c r="Y103" s="81">
        <v>45694</v>
      </c>
      <c r="Z103" s="84"/>
      <c r="AA103" s="81" t="s">
        <v>68</v>
      </c>
      <c r="AB103" s="81" t="s">
        <v>154</v>
      </c>
    </row>
    <row r="104" spans="1:28" x14ac:dyDescent="0.35">
      <c r="A104" s="83" t="s">
        <v>405</v>
      </c>
      <c r="B104" s="83" t="s">
        <v>406</v>
      </c>
      <c r="C104" s="83" t="s">
        <v>407</v>
      </c>
      <c r="D104" s="83" t="s">
        <v>237</v>
      </c>
      <c r="E104" s="92">
        <v>35447</v>
      </c>
      <c r="F104" s="83" t="s">
        <v>49</v>
      </c>
      <c r="G104" s="83" t="s">
        <v>67</v>
      </c>
      <c r="H104" s="83" t="s">
        <v>51</v>
      </c>
      <c r="I104" s="93">
        <v>2.7769230769230799</v>
      </c>
      <c r="J104" s="82">
        <v>8.0239520958083403</v>
      </c>
      <c r="K104" s="82">
        <v>12.065868263473</v>
      </c>
      <c r="L104" s="82">
        <v>11.2514970059879</v>
      </c>
      <c r="M104" s="82">
        <v>5.7365269461077704</v>
      </c>
      <c r="N104" s="82">
        <v>15.592814371257401</v>
      </c>
      <c r="O104" s="82">
        <v>17.083832335329198</v>
      </c>
      <c r="P104" s="82">
        <v>2.4251497005988001</v>
      </c>
      <c r="Q104" s="82">
        <v>1.9760479041916199</v>
      </c>
      <c r="R104" s="82">
        <v>0.55688622754491002</v>
      </c>
      <c r="S104" s="82">
        <v>0.45508982035928103</v>
      </c>
      <c r="T104" s="82">
        <v>0.53293413173652704</v>
      </c>
      <c r="U104" s="82">
        <v>35.532934131736603</v>
      </c>
      <c r="V104" s="82">
        <v>25.4431137724549</v>
      </c>
      <c r="W104" s="82" t="s">
        <v>75</v>
      </c>
      <c r="X104" s="80" t="s">
        <v>52</v>
      </c>
      <c r="Y104" s="81">
        <v>45512</v>
      </c>
      <c r="Z104" s="84" t="s">
        <v>61</v>
      </c>
      <c r="AA104" s="81" t="s">
        <v>68</v>
      </c>
      <c r="AB104" s="81" t="s">
        <v>54</v>
      </c>
    </row>
    <row r="105" spans="1:28" ht="15.65" customHeight="1" x14ac:dyDescent="0.35">
      <c r="A105" s="83" t="s">
        <v>408</v>
      </c>
      <c r="B105" s="83" t="s">
        <v>409</v>
      </c>
      <c r="C105" s="83" t="s">
        <v>410</v>
      </c>
      <c r="D105" s="83" t="s">
        <v>167</v>
      </c>
      <c r="E105" s="92">
        <v>18428</v>
      </c>
      <c r="F105" s="83" t="s">
        <v>168</v>
      </c>
      <c r="G105" s="83" t="s">
        <v>67</v>
      </c>
      <c r="H105" s="83" t="s">
        <v>74</v>
      </c>
      <c r="I105" s="93">
        <v>30.744186046511601</v>
      </c>
      <c r="J105" s="82">
        <v>104.05988023952099</v>
      </c>
      <c r="K105" s="82">
        <v>18.5928143712575</v>
      </c>
      <c r="L105" s="82">
        <v>32.976047904191603</v>
      </c>
      <c r="M105" s="82">
        <v>26.419161676646699</v>
      </c>
      <c r="N105" s="82">
        <v>64.305389221556894</v>
      </c>
      <c r="O105" s="82">
        <v>117.74251497006</v>
      </c>
      <c r="P105" s="82">
        <v>0</v>
      </c>
      <c r="Q105" s="82">
        <v>0</v>
      </c>
      <c r="R105" s="82">
        <v>10.0299401197605</v>
      </c>
      <c r="S105" s="82">
        <v>8.5089820359281401</v>
      </c>
      <c r="T105" s="82">
        <v>10.1556886227545</v>
      </c>
      <c r="U105" s="82">
        <v>153.35329341317399</v>
      </c>
      <c r="V105" s="82">
        <v>149.12574850299401</v>
      </c>
      <c r="W105" s="82">
        <v>100</v>
      </c>
      <c r="X105" s="80" t="s">
        <v>52</v>
      </c>
      <c r="Y105" s="81">
        <v>45715</v>
      </c>
      <c r="Z105" s="84"/>
      <c r="AA105" s="81" t="s">
        <v>53</v>
      </c>
      <c r="AB105" s="81" t="s">
        <v>154</v>
      </c>
    </row>
    <row r="106" spans="1:28" x14ac:dyDescent="0.35">
      <c r="A106" s="83" t="s">
        <v>411</v>
      </c>
      <c r="B106" s="83" t="s">
        <v>412</v>
      </c>
      <c r="C106" s="83" t="s">
        <v>413</v>
      </c>
      <c r="D106" s="83" t="s">
        <v>72</v>
      </c>
      <c r="E106" s="92">
        <v>70576</v>
      </c>
      <c r="F106" s="83" t="s">
        <v>49</v>
      </c>
      <c r="G106" s="83" t="s">
        <v>50</v>
      </c>
      <c r="H106" s="83" t="s">
        <v>74</v>
      </c>
      <c r="I106" s="94">
        <v>28.938356164383599</v>
      </c>
      <c r="J106" s="82">
        <v>288.71856287425902</v>
      </c>
      <c r="K106" s="82">
        <v>118.694610778444</v>
      </c>
      <c r="L106" s="82">
        <v>160.33532934132</v>
      </c>
      <c r="M106" s="82">
        <v>95.742514970061293</v>
      </c>
      <c r="N106" s="82">
        <v>271.99401197605198</v>
      </c>
      <c r="O106" s="82">
        <v>390.95808383233498</v>
      </c>
      <c r="P106" s="82">
        <v>0.29940119760479</v>
      </c>
      <c r="Q106" s="82">
        <v>0.239520958083832</v>
      </c>
      <c r="R106" s="82">
        <v>31.4730538922155</v>
      </c>
      <c r="S106" s="82">
        <v>23.251497005988</v>
      </c>
      <c r="T106" s="82">
        <v>29.149700598802401</v>
      </c>
      <c r="U106" s="82">
        <v>579.61676646705803</v>
      </c>
      <c r="V106" s="82">
        <v>535.43712574849496</v>
      </c>
      <c r="W106" s="82" t="s">
        <v>75</v>
      </c>
      <c r="X106" s="83" t="s">
        <v>52</v>
      </c>
      <c r="Y106" s="81">
        <v>45505</v>
      </c>
      <c r="Z106" s="84" t="s">
        <v>61</v>
      </c>
      <c r="AA106" s="81" t="s">
        <v>53</v>
      </c>
      <c r="AB106" s="84" t="s">
        <v>54</v>
      </c>
    </row>
    <row r="107" spans="1:28" x14ac:dyDescent="0.35">
      <c r="A107" s="83" t="s">
        <v>414</v>
      </c>
      <c r="B107" s="83" t="s">
        <v>415</v>
      </c>
      <c r="C107" s="83" t="s">
        <v>416</v>
      </c>
      <c r="D107" s="83" t="s">
        <v>92</v>
      </c>
      <c r="E107" s="92">
        <v>33762</v>
      </c>
      <c r="F107" s="83" t="s">
        <v>93</v>
      </c>
      <c r="G107" s="83" t="s">
        <v>109</v>
      </c>
      <c r="H107" s="83" t="s">
        <v>51</v>
      </c>
      <c r="I107" s="93">
        <v>1.66336633663366</v>
      </c>
      <c r="J107" s="82">
        <v>1.8922155688622699</v>
      </c>
      <c r="K107" s="82">
        <v>2.1257485029940102</v>
      </c>
      <c r="L107" s="82">
        <v>2.3832335329341299</v>
      </c>
      <c r="M107" s="82">
        <v>0.75449101796407303</v>
      </c>
      <c r="N107" s="82">
        <v>3.15568862275448</v>
      </c>
      <c r="O107" s="82">
        <v>3.5988023952095598</v>
      </c>
      <c r="P107" s="82">
        <v>0.107784431137725</v>
      </c>
      <c r="Q107" s="82">
        <v>0.29341317365269498</v>
      </c>
      <c r="R107" s="82">
        <v>2.9940119760479E-2</v>
      </c>
      <c r="S107" s="82">
        <v>5.9880239520958098E-2</v>
      </c>
      <c r="T107" s="82">
        <v>7.1856287425149698E-2</v>
      </c>
      <c r="U107" s="82">
        <v>6.9940119760478501</v>
      </c>
      <c r="V107" s="82">
        <v>3.9520958083832101</v>
      </c>
      <c r="W107" s="82" t="s">
        <v>75</v>
      </c>
      <c r="X107" s="80" t="s">
        <v>52</v>
      </c>
      <c r="Y107" s="81">
        <v>45561</v>
      </c>
      <c r="Z107" s="84" t="s">
        <v>61</v>
      </c>
      <c r="AA107" s="81" t="s">
        <v>68</v>
      </c>
      <c r="AB107" s="81" t="s">
        <v>54</v>
      </c>
    </row>
    <row r="108" spans="1:28" x14ac:dyDescent="0.35">
      <c r="A108" s="83" t="s">
        <v>417</v>
      </c>
      <c r="B108" s="83" t="s">
        <v>418</v>
      </c>
      <c r="C108" s="83" t="s">
        <v>419</v>
      </c>
      <c r="D108" s="83" t="s">
        <v>420</v>
      </c>
      <c r="E108" s="92">
        <v>82201</v>
      </c>
      <c r="F108" s="83" t="s">
        <v>197</v>
      </c>
      <c r="G108" s="83" t="s">
        <v>109</v>
      </c>
      <c r="H108" s="83" t="s">
        <v>51</v>
      </c>
      <c r="I108" s="94">
        <v>1.75</v>
      </c>
      <c r="J108" s="82">
        <v>0.42514970059880203</v>
      </c>
      <c r="K108" s="82">
        <v>0.45508982035928103</v>
      </c>
      <c r="L108" s="82">
        <v>0.48502994011975997</v>
      </c>
      <c r="M108" s="82">
        <v>0.149700598802395</v>
      </c>
      <c r="N108" s="82">
        <v>0.880239520958084</v>
      </c>
      <c r="O108" s="82">
        <v>0.63473053892215503</v>
      </c>
      <c r="P108" s="82">
        <v>0</v>
      </c>
      <c r="Q108" s="82">
        <v>0</v>
      </c>
      <c r="R108" s="82">
        <v>8.9820359281437098E-2</v>
      </c>
      <c r="S108" s="82">
        <v>4.1916167664670698E-2</v>
      </c>
      <c r="T108" s="82">
        <v>8.9820359281437098E-2</v>
      </c>
      <c r="U108" s="82">
        <v>1.2934131736526999</v>
      </c>
      <c r="V108" s="82">
        <v>1.04191616766467</v>
      </c>
      <c r="W108" s="82" t="s">
        <v>75</v>
      </c>
      <c r="X108" s="83" t="s">
        <v>188</v>
      </c>
      <c r="Y108" s="81">
        <v>45373</v>
      </c>
      <c r="Z108" s="84"/>
      <c r="AA108" s="81" t="s">
        <v>189</v>
      </c>
      <c r="AB108" s="84" t="s">
        <v>54</v>
      </c>
    </row>
    <row r="109" spans="1:28" x14ac:dyDescent="0.35">
      <c r="A109" s="83" t="s">
        <v>421</v>
      </c>
      <c r="B109" s="83" t="s">
        <v>422</v>
      </c>
      <c r="C109" s="83" t="s">
        <v>423</v>
      </c>
      <c r="D109" s="83" t="s">
        <v>424</v>
      </c>
      <c r="E109" s="92">
        <v>2360</v>
      </c>
      <c r="F109" s="83" t="s">
        <v>98</v>
      </c>
      <c r="G109" s="83" t="s">
        <v>67</v>
      </c>
      <c r="H109" s="83" t="s">
        <v>74</v>
      </c>
      <c r="I109" s="93">
        <v>78.284153005464503</v>
      </c>
      <c r="J109" s="82">
        <v>145.56287425149699</v>
      </c>
      <c r="K109" s="82">
        <v>25.2814371257485</v>
      </c>
      <c r="L109" s="82">
        <v>120.15568862275499</v>
      </c>
      <c r="M109" s="82">
        <v>114.70059880239501</v>
      </c>
      <c r="N109" s="82">
        <v>138.96407185628701</v>
      </c>
      <c r="O109" s="82">
        <v>266.27544910179699</v>
      </c>
      <c r="P109" s="82">
        <v>0.28742514970059901</v>
      </c>
      <c r="Q109" s="82">
        <v>0.17365269461077801</v>
      </c>
      <c r="R109" s="82">
        <v>41.814371257485</v>
      </c>
      <c r="S109" s="82">
        <v>10.4491017964072</v>
      </c>
      <c r="T109" s="82">
        <v>14.5748502994012</v>
      </c>
      <c r="U109" s="82">
        <v>338.86227544910201</v>
      </c>
      <c r="V109" s="82">
        <v>219.06586826347299</v>
      </c>
      <c r="W109" s="82" t="s">
        <v>75</v>
      </c>
      <c r="X109" s="80" t="s">
        <v>52</v>
      </c>
      <c r="Y109" s="81">
        <v>45617</v>
      </c>
      <c r="Z109" s="84" t="s">
        <v>61</v>
      </c>
      <c r="AA109" s="81" t="s">
        <v>68</v>
      </c>
      <c r="AB109" s="81" t="s">
        <v>54</v>
      </c>
    </row>
    <row r="110" spans="1:28" x14ac:dyDescent="0.35">
      <c r="A110" s="83" t="s">
        <v>425</v>
      </c>
      <c r="B110" s="83" t="s">
        <v>426</v>
      </c>
      <c r="C110" s="83" t="s">
        <v>427</v>
      </c>
      <c r="D110" s="83" t="s">
        <v>428</v>
      </c>
      <c r="E110" s="92">
        <v>50313</v>
      </c>
      <c r="F110" s="83" t="s">
        <v>187</v>
      </c>
      <c r="G110" s="83" t="s">
        <v>109</v>
      </c>
      <c r="H110" s="83" t="s">
        <v>51</v>
      </c>
      <c r="I110" s="93">
        <v>87.6666666666667</v>
      </c>
      <c r="J110" s="82">
        <v>4.0838323353293404</v>
      </c>
      <c r="K110" s="82">
        <v>10.8622754491018</v>
      </c>
      <c r="L110" s="82">
        <v>9.6167664670658706</v>
      </c>
      <c r="M110" s="82">
        <v>10.820359281437099</v>
      </c>
      <c r="N110" s="82">
        <v>30.455089820359198</v>
      </c>
      <c r="O110" s="82">
        <v>4.5029940119760496</v>
      </c>
      <c r="P110" s="82">
        <v>3.59281437125748E-2</v>
      </c>
      <c r="Q110" s="82">
        <v>0.389221556886228</v>
      </c>
      <c r="R110" s="82">
        <v>7.3353293413173697</v>
      </c>
      <c r="S110" s="82">
        <v>1.20359281437126</v>
      </c>
      <c r="T110" s="82">
        <v>1.52095808383234</v>
      </c>
      <c r="U110" s="82">
        <v>25.323353293413099</v>
      </c>
      <c r="V110" s="82">
        <v>30.964071856287401</v>
      </c>
      <c r="W110" s="82" t="s">
        <v>75</v>
      </c>
      <c r="X110" s="80" t="s">
        <v>52</v>
      </c>
      <c r="Y110" s="81">
        <v>45704</v>
      </c>
      <c r="Z110" s="84"/>
      <c r="AA110" s="81" t="s">
        <v>68</v>
      </c>
      <c r="AB110" s="81" t="s">
        <v>54</v>
      </c>
    </row>
    <row r="111" spans="1:28" x14ac:dyDescent="0.35">
      <c r="A111" s="83" t="s">
        <v>429</v>
      </c>
      <c r="B111" s="83" t="s">
        <v>430</v>
      </c>
      <c r="C111" s="83" t="s">
        <v>431</v>
      </c>
      <c r="D111" s="83" t="s">
        <v>102</v>
      </c>
      <c r="E111" s="92">
        <v>78566</v>
      </c>
      <c r="F111" s="83" t="s">
        <v>175</v>
      </c>
      <c r="G111" s="83" t="s">
        <v>119</v>
      </c>
      <c r="H111" s="83" t="s">
        <v>51</v>
      </c>
      <c r="I111" s="93">
        <v>7.8057630736392696</v>
      </c>
      <c r="J111" s="82">
        <v>978.37125748503695</v>
      </c>
      <c r="K111" s="82">
        <v>28.317365269461099</v>
      </c>
      <c r="L111" s="82">
        <v>0.85029940119760705</v>
      </c>
      <c r="M111" s="82">
        <v>4.7005988023952101</v>
      </c>
      <c r="N111" s="82">
        <v>99.431137724551505</v>
      </c>
      <c r="O111" s="82">
        <v>912.13772455090498</v>
      </c>
      <c r="P111" s="82">
        <v>0.101796407185629</v>
      </c>
      <c r="Q111" s="82">
        <v>0.56886227544910195</v>
      </c>
      <c r="R111" s="82">
        <v>25.568862275449099</v>
      </c>
      <c r="S111" s="82">
        <v>26.9101796407185</v>
      </c>
      <c r="T111" s="82">
        <v>37.065868263473099</v>
      </c>
      <c r="U111" s="82">
        <v>922.69461077845096</v>
      </c>
      <c r="V111" s="82">
        <v>528.07185628743105</v>
      </c>
      <c r="W111" s="82">
        <v>650</v>
      </c>
      <c r="X111" s="80" t="s">
        <v>52</v>
      </c>
      <c r="Y111" s="81">
        <v>45547</v>
      </c>
      <c r="Z111" s="84" t="s">
        <v>61</v>
      </c>
      <c r="AA111" s="81" t="s">
        <v>53</v>
      </c>
      <c r="AB111" s="81" t="s">
        <v>54</v>
      </c>
    </row>
    <row r="112" spans="1:28" x14ac:dyDescent="0.35">
      <c r="A112" s="83" t="s">
        <v>432</v>
      </c>
      <c r="B112" s="83" t="s">
        <v>433</v>
      </c>
      <c r="C112" s="83" t="s">
        <v>434</v>
      </c>
      <c r="D112" s="83" t="s">
        <v>428</v>
      </c>
      <c r="E112" s="92">
        <v>51501</v>
      </c>
      <c r="F112" s="83" t="s">
        <v>187</v>
      </c>
      <c r="G112" s="83" t="s">
        <v>109</v>
      </c>
      <c r="H112" s="83" t="s">
        <v>51</v>
      </c>
      <c r="I112" s="94">
        <v>52.125</v>
      </c>
      <c r="J112" s="82">
        <v>2.0718562874251498</v>
      </c>
      <c r="K112" s="82">
        <v>4.5149700598802402</v>
      </c>
      <c r="L112" s="82">
        <v>10.0838323353293</v>
      </c>
      <c r="M112" s="82">
        <v>17.598802395209599</v>
      </c>
      <c r="N112" s="82">
        <v>30.748502994011901</v>
      </c>
      <c r="O112" s="82">
        <v>3.04790419161677</v>
      </c>
      <c r="P112" s="82">
        <v>0.155688622754491</v>
      </c>
      <c r="Q112" s="82">
        <v>0.31736526946107801</v>
      </c>
      <c r="R112" s="82">
        <v>6.2275449101796401</v>
      </c>
      <c r="S112" s="82">
        <v>1.6586826347305399</v>
      </c>
      <c r="T112" s="82">
        <v>1.2275449101796401</v>
      </c>
      <c r="U112" s="82">
        <v>25.1556886227545</v>
      </c>
      <c r="V112" s="82">
        <v>29.730538922155599</v>
      </c>
      <c r="W112" s="82" t="s">
        <v>75</v>
      </c>
      <c r="X112" s="83" t="s">
        <v>52</v>
      </c>
      <c r="Y112" s="81">
        <v>45589</v>
      </c>
      <c r="Z112" s="84" t="s">
        <v>61</v>
      </c>
      <c r="AA112" s="81" t="s">
        <v>68</v>
      </c>
      <c r="AB112" s="84" t="s">
        <v>54</v>
      </c>
    </row>
    <row r="113" spans="1:28" x14ac:dyDescent="0.35">
      <c r="A113" s="83" t="s">
        <v>435</v>
      </c>
      <c r="B113" s="83" t="s">
        <v>436</v>
      </c>
      <c r="C113" s="83" t="s">
        <v>437</v>
      </c>
      <c r="D113" s="83" t="s">
        <v>102</v>
      </c>
      <c r="E113" s="92">
        <v>76009</v>
      </c>
      <c r="F113" s="83" t="s">
        <v>103</v>
      </c>
      <c r="G113" s="83" t="s">
        <v>50</v>
      </c>
      <c r="H113" s="83" t="s">
        <v>51</v>
      </c>
      <c r="I113" s="94">
        <v>9.5808823529411793</v>
      </c>
      <c r="J113" s="82">
        <v>251.05389221556999</v>
      </c>
      <c r="K113" s="82">
        <v>83.898203592814994</v>
      </c>
      <c r="L113" s="82">
        <v>202.98802395209501</v>
      </c>
      <c r="M113" s="82">
        <v>122.53293413173699</v>
      </c>
      <c r="N113" s="82">
        <v>269.89820359281498</v>
      </c>
      <c r="O113" s="82">
        <v>333.98203592814599</v>
      </c>
      <c r="P113" s="82">
        <v>21.544910179640699</v>
      </c>
      <c r="Q113" s="82">
        <v>35.047904191616801</v>
      </c>
      <c r="R113" s="82">
        <v>103.946107784432</v>
      </c>
      <c r="S113" s="82">
        <v>58.449101796407298</v>
      </c>
      <c r="T113" s="82">
        <v>43.856287425149802</v>
      </c>
      <c r="U113" s="82">
        <v>454.22155688622797</v>
      </c>
      <c r="V113" s="82">
        <v>408.44910179640999</v>
      </c>
      <c r="W113" s="82">
        <v>525</v>
      </c>
      <c r="X113" s="83" t="s">
        <v>52</v>
      </c>
      <c r="Y113" s="81">
        <v>45645</v>
      </c>
      <c r="Z113" s="84"/>
      <c r="AA113" s="81" t="s">
        <v>53</v>
      </c>
      <c r="AB113" s="84" t="s">
        <v>54</v>
      </c>
    </row>
    <row r="114" spans="1:28" x14ac:dyDescent="0.35">
      <c r="A114" s="83" t="s">
        <v>438</v>
      </c>
      <c r="B114" s="83" t="s">
        <v>439</v>
      </c>
      <c r="C114" s="83" t="s">
        <v>440</v>
      </c>
      <c r="D114" s="83" t="s">
        <v>132</v>
      </c>
      <c r="E114" s="92">
        <v>23901</v>
      </c>
      <c r="F114" s="83" t="s">
        <v>133</v>
      </c>
      <c r="G114" s="83" t="s">
        <v>50</v>
      </c>
      <c r="H114" s="83" t="s">
        <v>74</v>
      </c>
      <c r="I114" s="93">
        <v>87.681159420289902</v>
      </c>
      <c r="J114" s="82">
        <v>149.48502994012</v>
      </c>
      <c r="K114" s="82">
        <v>68.167664670658695</v>
      </c>
      <c r="L114" s="82">
        <v>128.20958083832301</v>
      </c>
      <c r="M114" s="82">
        <v>141.85029940119799</v>
      </c>
      <c r="N114" s="82">
        <v>272.53892215568902</v>
      </c>
      <c r="O114" s="82">
        <v>215.04790419161699</v>
      </c>
      <c r="P114" s="82">
        <v>0</v>
      </c>
      <c r="Q114" s="82">
        <v>0.125748502994012</v>
      </c>
      <c r="R114" s="82">
        <v>80.946107784431206</v>
      </c>
      <c r="S114" s="82">
        <v>32.706586826347298</v>
      </c>
      <c r="T114" s="82">
        <v>33.952095808383199</v>
      </c>
      <c r="U114" s="82">
        <v>340.10778443113901</v>
      </c>
      <c r="V114" s="82">
        <v>303.38922155688601</v>
      </c>
      <c r="W114" s="82">
        <v>459</v>
      </c>
      <c r="X114" s="80" t="s">
        <v>52</v>
      </c>
      <c r="Y114" s="81">
        <v>45645</v>
      </c>
      <c r="Z114" s="84" t="s">
        <v>61</v>
      </c>
      <c r="AA114" s="81" t="s">
        <v>53</v>
      </c>
      <c r="AB114" s="81" t="s">
        <v>54</v>
      </c>
    </row>
    <row r="115" spans="1:28" x14ac:dyDescent="0.35">
      <c r="A115" s="83" t="s">
        <v>441</v>
      </c>
      <c r="B115" s="83" t="s">
        <v>442</v>
      </c>
      <c r="C115" s="83" t="s">
        <v>357</v>
      </c>
      <c r="D115" s="83" t="s">
        <v>72</v>
      </c>
      <c r="E115" s="92">
        <v>71202</v>
      </c>
      <c r="F115" s="83" t="s">
        <v>49</v>
      </c>
      <c r="G115" s="83" t="s">
        <v>50</v>
      </c>
      <c r="H115" s="83" t="s">
        <v>74</v>
      </c>
      <c r="I115" s="94">
        <v>33.2817551963049</v>
      </c>
      <c r="J115" s="82">
        <v>767.44311377245003</v>
      </c>
      <c r="K115" s="82">
        <v>27.838323353293401</v>
      </c>
      <c r="L115" s="82">
        <v>5.7604790419161596</v>
      </c>
      <c r="M115" s="82">
        <v>4.3413173652694601</v>
      </c>
      <c r="N115" s="82">
        <v>13.8023952095808</v>
      </c>
      <c r="O115" s="82">
        <v>28.508982035928099</v>
      </c>
      <c r="P115" s="82">
        <v>8.6766467065868191</v>
      </c>
      <c r="Q115" s="82">
        <v>754.39520958083403</v>
      </c>
      <c r="R115" s="82">
        <v>3.9281437125748502</v>
      </c>
      <c r="S115" s="82">
        <v>4.3532934131736498</v>
      </c>
      <c r="T115" s="82">
        <v>7.0658682634730496</v>
      </c>
      <c r="U115" s="82">
        <v>790.03592814370802</v>
      </c>
      <c r="V115" s="82">
        <v>314.69461077844397</v>
      </c>
      <c r="W115" s="82">
        <v>677</v>
      </c>
      <c r="X115" s="83" t="s">
        <v>52</v>
      </c>
      <c r="Y115" s="81">
        <v>45603</v>
      </c>
      <c r="Z115" s="84" t="s">
        <v>61</v>
      </c>
      <c r="AA115" s="81" t="s">
        <v>53</v>
      </c>
      <c r="AB115" s="84" t="s">
        <v>54</v>
      </c>
    </row>
    <row r="116" spans="1:28" x14ac:dyDescent="0.35">
      <c r="A116" s="83" t="s">
        <v>443</v>
      </c>
      <c r="B116" s="83" t="s">
        <v>444</v>
      </c>
      <c r="C116" s="83" t="s">
        <v>332</v>
      </c>
      <c r="D116" s="83" t="s">
        <v>102</v>
      </c>
      <c r="E116" s="92">
        <v>78046</v>
      </c>
      <c r="F116" s="83" t="s">
        <v>175</v>
      </c>
      <c r="G116" s="83" t="s">
        <v>370</v>
      </c>
      <c r="H116" s="83" t="s">
        <v>74</v>
      </c>
      <c r="I116" s="93">
        <v>96.962500000000006</v>
      </c>
      <c r="J116" s="82">
        <v>616.61077844312194</v>
      </c>
      <c r="K116" s="82">
        <v>6.6107784431137704</v>
      </c>
      <c r="L116" s="82">
        <v>1.4491017964071899</v>
      </c>
      <c r="M116" s="82">
        <v>1.24550898203593</v>
      </c>
      <c r="N116" s="82">
        <v>18.239520958083801</v>
      </c>
      <c r="O116" s="82">
        <v>607.39520958084597</v>
      </c>
      <c r="P116" s="82">
        <v>0</v>
      </c>
      <c r="Q116" s="82">
        <v>0.28143712574850299</v>
      </c>
      <c r="R116" s="82">
        <v>1.7904191616766501</v>
      </c>
      <c r="S116" s="82">
        <v>5.7664670658682597</v>
      </c>
      <c r="T116" s="82">
        <v>10.6407185628743</v>
      </c>
      <c r="U116" s="82">
        <v>607.71856287425999</v>
      </c>
      <c r="V116" s="82">
        <v>347.20958083832699</v>
      </c>
      <c r="W116" s="82">
        <v>275</v>
      </c>
      <c r="X116" s="80" t="s">
        <v>52</v>
      </c>
      <c r="Y116" s="81">
        <v>45666</v>
      </c>
      <c r="Z116" s="84"/>
      <c r="AA116" s="81" t="s">
        <v>68</v>
      </c>
      <c r="AB116" s="81" t="s">
        <v>54</v>
      </c>
    </row>
    <row r="117" spans="1:28" x14ac:dyDescent="0.35">
      <c r="A117" s="83" t="s">
        <v>445</v>
      </c>
      <c r="B117" s="83" t="s">
        <v>446</v>
      </c>
      <c r="C117" s="83" t="s">
        <v>447</v>
      </c>
      <c r="D117" s="83" t="s">
        <v>72</v>
      </c>
      <c r="E117" s="92">
        <v>71334</v>
      </c>
      <c r="F117" s="83" t="s">
        <v>49</v>
      </c>
      <c r="G117" s="83" t="s">
        <v>50</v>
      </c>
      <c r="H117" s="83" t="s">
        <v>74</v>
      </c>
      <c r="I117" s="94">
        <v>73.529126213592207</v>
      </c>
      <c r="J117" s="82">
        <v>488.95808383233702</v>
      </c>
      <c r="K117" s="82">
        <v>61.820359281437099</v>
      </c>
      <c r="L117" s="82">
        <v>1.31736526946108</v>
      </c>
      <c r="M117" s="82">
        <v>0.75449101796407203</v>
      </c>
      <c r="N117" s="82">
        <v>11.353293413173599</v>
      </c>
      <c r="O117" s="82">
        <v>541.26347305389402</v>
      </c>
      <c r="P117" s="82">
        <v>0</v>
      </c>
      <c r="Q117" s="82">
        <v>0.23353293413173701</v>
      </c>
      <c r="R117" s="82">
        <v>1.4550898203592799</v>
      </c>
      <c r="S117" s="82">
        <v>1.76646706586826</v>
      </c>
      <c r="T117" s="82">
        <v>2.5868263473053901</v>
      </c>
      <c r="U117" s="82">
        <v>547.04191616766695</v>
      </c>
      <c r="V117" s="82">
        <v>282.56886227544902</v>
      </c>
      <c r="W117" s="82">
        <v>361</v>
      </c>
      <c r="X117" s="83" t="s">
        <v>52</v>
      </c>
      <c r="Y117" s="81">
        <v>45617</v>
      </c>
      <c r="Z117" s="84" t="s">
        <v>61</v>
      </c>
      <c r="AA117" s="81" t="s">
        <v>53</v>
      </c>
      <c r="AB117" s="84" t="s">
        <v>54</v>
      </c>
    </row>
    <row r="118" spans="1:28" x14ac:dyDescent="0.35">
      <c r="A118" s="83" t="s">
        <v>448</v>
      </c>
      <c r="B118" s="83" t="s">
        <v>449</v>
      </c>
      <c r="C118" s="83" t="s">
        <v>450</v>
      </c>
      <c r="D118" s="83" t="s">
        <v>87</v>
      </c>
      <c r="E118" s="92">
        <v>30250</v>
      </c>
      <c r="F118" s="83" t="s">
        <v>66</v>
      </c>
      <c r="G118" s="83" t="s">
        <v>370</v>
      </c>
      <c r="H118" s="83" t="s">
        <v>51</v>
      </c>
      <c r="I118" s="94">
        <v>1.2978723404255299</v>
      </c>
      <c r="J118" s="82">
        <v>1.6646706586826401</v>
      </c>
      <c r="K118" s="82">
        <v>1.80838323353293</v>
      </c>
      <c r="L118" s="82">
        <v>2.5868263473053901</v>
      </c>
      <c r="M118" s="82">
        <v>0.81437125748503003</v>
      </c>
      <c r="N118" s="82">
        <v>3.6526946107784402</v>
      </c>
      <c r="O118" s="82">
        <v>3.2215568862275399</v>
      </c>
      <c r="P118" s="82">
        <v>0</v>
      </c>
      <c r="Q118" s="82">
        <v>0</v>
      </c>
      <c r="R118" s="82">
        <v>0.239520958083832</v>
      </c>
      <c r="S118" s="82">
        <v>8.9820359281437098E-2</v>
      </c>
      <c r="T118" s="82">
        <v>3.59281437125748E-2</v>
      </c>
      <c r="U118" s="82">
        <v>6.5089820359281099</v>
      </c>
      <c r="V118" s="82">
        <v>4.91616766467064</v>
      </c>
      <c r="W118" s="82" t="s">
        <v>75</v>
      </c>
      <c r="X118" s="83" t="s">
        <v>52</v>
      </c>
      <c r="Y118" s="81">
        <v>45246</v>
      </c>
      <c r="Z118" s="84" t="s">
        <v>61</v>
      </c>
      <c r="AA118" s="81" t="s">
        <v>68</v>
      </c>
      <c r="AB118" s="84" t="s">
        <v>54</v>
      </c>
    </row>
    <row r="119" spans="1:28" x14ac:dyDescent="0.35">
      <c r="A119" s="83" t="s">
        <v>451</v>
      </c>
      <c r="B119" s="83" t="s">
        <v>452</v>
      </c>
      <c r="C119" s="83" t="s">
        <v>453</v>
      </c>
      <c r="D119" s="83" t="s">
        <v>454</v>
      </c>
      <c r="E119" s="92">
        <v>96950</v>
      </c>
      <c r="F119" s="83" t="s">
        <v>202</v>
      </c>
      <c r="G119" s="83" t="s">
        <v>109</v>
      </c>
      <c r="H119" s="83" t="s">
        <v>51</v>
      </c>
      <c r="I119" s="94"/>
      <c r="J119" s="82">
        <v>2.1796407185628701</v>
      </c>
      <c r="K119" s="82">
        <v>1.9341317365269499</v>
      </c>
      <c r="L119" s="82">
        <v>0.56287425149700598</v>
      </c>
      <c r="M119" s="82">
        <v>0</v>
      </c>
      <c r="N119" s="82">
        <v>3.0059880239521002</v>
      </c>
      <c r="O119" s="82">
        <v>1.19161676646707</v>
      </c>
      <c r="P119" s="82">
        <v>0</v>
      </c>
      <c r="Q119" s="82">
        <v>0.47904191616766501</v>
      </c>
      <c r="R119" s="82">
        <v>1.4550898203592799</v>
      </c>
      <c r="S119" s="82">
        <v>0.58682634730538896</v>
      </c>
      <c r="T119" s="82">
        <v>0</v>
      </c>
      <c r="U119" s="82">
        <v>2.63473053892216</v>
      </c>
      <c r="V119" s="82">
        <v>3.6467065868263502</v>
      </c>
      <c r="W119" s="82" t="s">
        <v>75</v>
      </c>
      <c r="X119" s="83" t="s">
        <v>188</v>
      </c>
      <c r="Y119" s="81">
        <v>45359</v>
      </c>
      <c r="Z119" s="84" t="s">
        <v>61</v>
      </c>
      <c r="AA119" s="81" t="s">
        <v>189</v>
      </c>
      <c r="AB119" s="84" t="s">
        <v>54</v>
      </c>
    </row>
    <row r="120" spans="1:28" x14ac:dyDescent="0.35">
      <c r="A120" s="83" t="s">
        <v>455</v>
      </c>
      <c r="B120" s="83" t="s">
        <v>456</v>
      </c>
      <c r="C120" s="83" t="s">
        <v>457</v>
      </c>
      <c r="D120" s="83" t="s">
        <v>458</v>
      </c>
      <c r="E120" s="92">
        <v>84119</v>
      </c>
      <c r="F120" s="83" t="s">
        <v>282</v>
      </c>
      <c r="G120" s="83" t="s">
        <v>109</v>
      </c>
      <c r="H120" s="83" t="s">
        <v>51</v>
      </c>
      <c r="I120" s="94">
        <v>2.0379746835443</v>
      </c>
      <c r="J120" s="82">
        <v>1</v>
      </c>
      <c r="K120" s="82">
        <v>4.3353293413173404</v>
      </c>
      <c r="L120" s="82">
        <v>0.47305389221556898</v>
      </c>
      <c r="M120" s="82">
        <v>0.11377245508981999</v>
      </c>
      <c r="N120" s="82">
        <v>3.9341317365269299</v>
      </c>
      <c r="O120" s="82">
        <v>1.56287425149701</v>
      </c>
      <c r="P120" s="82">
        <v>0.215568862275449</v>
      </c>
      <c r="Q120" s="82">
        <v>0.209580838323353</v>
      </c>
      <c r="R120" s="82">
        <v>0.66467065868263497</v>
      </c>
      <c r="S120" s="82">
        <v>0.13173652694610799</v>
      </c>
      <c r="T120" s="82">
        <v>0.14371257485029901</v>
      </c>
      <c r="U120" s="82">
        <v>4.9820359281436897</v>
      </c>
      <c r="V120" s="82">
        <v>4.6886227544909902</v>
      </c>
      <c r="W120" s="82" t="s">
        <v>75</v>
      </c>
      <c r="X120" s="83" t="s">
        <v>52</v>
      </c>
      <c r="Y120" s="81">
        <v>45562</v>
      </c>
      <c r="Z120" s="84" t="s">
        <v>61</v>
      </c>
      <c r="AA120" s="81" t="s">
        <v>68</v>
      </c>
      <c r="AB120" s="84" t="s">
        <v>54</v>
      </c>
    </row>
    <row r="121" spans="1:28" x14ac:dyDescent="0.35">
      <c r="A121" s="83" t="s">
        <v>459</v>
      </c>
      <c r="B121" s="83" t="s">
        <v>460</v>
      </c>
      <c r="C121" s="83" t="s">
        <v>461</v>
      </c>
      <c r="D121" s="83" t="s">
        <v>462</v>
      </c>
      <c r="E121" s="92">
        <v>965</v>
      </c>
      <c r="F121" s="83" t="s">
        <v>93</v>
      </c>
      <c r="G121" s="83" t="s">
        <v>73</v>
      </c>
      <c r="H121" s="83" t="s">
        <v>51</v>
      </c>
      <c r="I121" s="94">
        <v>2.3921568627451002</v>
      </c>
      <c r="J121" s="82">
        <v>4.2814371257484902</v>
      </c>
      <c r="K121" s="82">
        <v>0.25149700598802399</v>
      </c>
      <c r="L121" s="82">
        <v>0.59281437125748504</v>
      </c>
      <c r="M121" s="82">
        <v>0.179640718562874</v>
      </c>
      <c r="N121" s="82">
        <v>0.67065868263473105</v>
      </c>
      <c r="O121" s="82">
        <v>4.0479041916167597</v>
      </c>
      <c r="P121" s="82">
        <v>4.1916167664670698E-2</v>
      </c>
      <c r="Q121" s="82">
        <v>0.54491017964071797</v>
      </c>
      <c r="R121" s="82">
        <v>0.23353293413173701</v>
      </c>
      <c r="S121" s="82">
        <v>5.9880239520958098E-2</v>
      </c>
      <c r="T121" s="82">
        <v>1.19760479041916E-2</v>
      </c>
      <c r="U121" s="82">
        <v>4.9999999999999796</v>
      </c>
      <c r="V121" s="82">
        <v>2.6227544910179601</v>
      </c>
      <c r="W121" s="82" t="s">
        <v>75</v>
      </c>
      <c r="X121" s="83" t="s">
        <v>75</v>
      </c>
      <c r="Y121" s="81" t="s">
        <v>75</v>
      </c>
      <c r="Z121" s="84"/>
      <c r="AA121" s="81" t="s">
        <v>75</v>
      </c>
      <c r="AB121" s="84" t="s">
        <v>75</v>
      </c>
    </row>
    <row r="122" spans="1:28" x14ac:dyDescent="0.35">
      <c r="A122" s="83" t="s">
        <v>463</v>
      </c>
      <c r="B122" s="83" t="s">
        <v>464</v>
      </c>
      <c r="C122" s="83" t="s">
        <v>465</v>
      </c>
      <c r="D122" s="83" t="s">
        <v>137</v>
      </c>
      <c r="E122" s="92">
        <v>85349</v>
      </c>
      <c r="F122" s="83" t="s">
        <v>297</v>
      </c>
      <c r="G122" s="83" t="s">
        <v>67</v>
      </c>
      <c r="H122" s="83" t="s">
        <v>51</v>
      </c>
      <c r="I122" s="94">
        <v>6.54285714285714</v>
      </c>
      <c r="J122" s="82">
        <v>38.610778443113801</v>
      </c>
      <c r="K122" s="82">
        <v>7.2035928143712802</v>
      </c>
      <c r="L122" s="82">
        <v>0.47904191616766501</v>
      </c>
      <c r="M122" s="82">
        <v>1.07784431137725</v>
      </c>
      <c r="N122" s="82">
        <v>2.6107784431137699</v>
      </c>
      <c r="O122" s="82">
        <v>34.395209580838198</v>
      </c>
      <c r="P122" s="82">
        <v>0.13772455089820401</v>
      </c>
      <c r="Q122" s="82">
        <v>10.227544910179599</v>
      </c>
      <c r="R122" s="82">
        <v>0.77844311377245501</v>
      </c>
      <c r="S122" s="82">
        <v>0.119760479041916</v>
      </c>
      <c r="T122" s="82">
        <v>0.239520958083832</v>
      </c>
      <c r="U122" s="82">
        <v>46.233532934132</v>
      </c>
      <c r="V122" s="82">
        <v>20.772455089820198</v>
      </c>
      <c r="W122" s="82">
        <v>100</v>
      </c>
      <c r="X122" s="83" t="s">
        <v>52</v>
      </c>
      <c r="Y122" s="81">
        <v>45561</v>
      </c>
      <c r="Z122" s="84" t="s">
        <v>61</v>
      </c>
      <c r="AA122" s="81" t="s">
        <v>68</v>
      </c>
      <c r="AB122" s="84" t="s">
        <v>54</v>
      </c>
    </row>
    <row r="123" spans="1:28" x14ac:dyDescent="0.35">
      <c r="A123" s="83" t="s">
        <v>466</v>
      </c>
      <c r="B123" s="83" t="s">
        <v>467</v>
      </c>
      <c r="C123" s="83" t="s">
        <v>468</v>
      </c>
      <c r="D123" s="83" t="s">
        <v>123</v>
      </c>
      <c r="E123" s="92">
        <v>44883</v>
      </c>
      <c r="F123" s="83" t="s">
        <v>124</v>
      </c>
      <c r="G123" s="83" t="s">
        <v>67</v>
      </c>
      <c r="H123" s="83" t="s">
        <v>51</v>
      </c>
      <c r="I123" s="94">
        <v>84.25</v>
      </c>
      <c r="J123" s="82">
        <v>17.017964071856301</v>
      </c>
      <c r="K123" s="82">
        <v>11.772455089820401</v>
      </c>
      <c r="L123" s="82">
        <v>15.5209580838323</v>
      </c>
      <c r="M123" s="82">
        <v>18.167664670658699</v>
      </c>
      <c r="N123" s="82">
        <v>45.772455089820397</v>
      </c>
      <c r="O123" s="82">
        <v>13.353293413173599</v>
      </c>
      <c r="P123" s="82">
        <v>2.1736526946107801</v>
      </c>
      <c r="Q123" s="82">
        <v>1.1796407185628699</v>
      </c>
      <c r="R123" s="82">
        <v>13.748502994012</v>
      </c>
      <c r="S123" s="82">
        <v>3.68862275449102</v>
      </c>
      <c r="T123" s="82">
        <v>4.4550898203592801</v>
      </c>
      <c r="U123" s="82">
        <v>40.586826347305397</v>
      </c>
      <c r="V123" s="82">
        <v>49.556886227544901</v>
      </c>
      <c r="W123" s="82" t="s">
        <v>75</v>
      </c>
      <c r="X123" s="83" t="s">
        <v>52</v>
      </c>
      <c r="Y123" s="81">
        <v>45596</v>
      </c>
      <c r="Z123" s="84" t="s">
        <v>61</v>
      </c>
      <c r="AA123" s="81" t="s">
        <v>68</v>
      </c>
      <c r="AB123" s="84" t="s">
        <v>54</v>
      </c>
    </row>
    <row r="124" spans="1:28" x14ac:dyDescent="0.35">
      <c r="A124" s="83" t="s">
        <v>469</v>
      </c>
      <c r="B124" s="83" t="s">
        <v>470</v>
      </c>
      <c r="C124" s="83" t="s">
        <v>471</v>
      </c>
      <c r="D124" s="83" t="s">
        <v>256</v>
      </c>
      <c r="E124" s="92">
        <v>55330</v>
      </c>
      <c r="F124" s="83" t="s">
        <v>187</v>
      </c>
      <c r="G124" s="83" t="s">
        <v>67</v>
      </c>
      <c r="H124" s="83" t="s">
        <v>51</v>
      </c>
      <c r="I124" s="93">
        <v>1</v>
      </c>
      <c r="J124" s="82">
        <v>4.5928143712574796</v>
      </c>
      <c r="K124" s="82">
        <v>5.5988023952095798</v>
      </c>
      <c r="L124" s="82">
        <v>9.2814371257485</v>
      </c>
      <c r="M124" s="82">
        <v>2.7604790419161702</v>
      </c>
      <c r="N124" s="82">
        <v>12.1976047904192</v>
      </c>
      <c r="O124" s="82">
        <v>9.2395209580838191</v>
      </c>
      <c r="P124" s="82">
        <v>0.40718562874251502</v>
      </c>
      <c r="Q124" s="82">
        <v>0.389221556886228</v>
      </c>
      <c r="R124" s="82">
        <v>4.8742514970059903</v>
      </c>
      <c r="S124" s="82">
        <v>1.8143712574850299</v>
      </c>
      <c r="T124" s="82">
        <v>2.3053892215568901</v>
      </c>
      <c r="U124" s="82">
        <v>13.2395209580838</v>
      </c>
      <c r="V124" s="82">
        <v>16.251497005988</v>
      </c>
      <c r="W124" s="82" t="s">
        <v>75</v>
      </c>
      <c r="X124" s="80" t="s">
        <v>52</v>
      </c>
      <c r="Y124" s="81">
        <v>45414</v>
      </c>
      <c r="Z124" s="84" t="s">
        <v>61</v>
      </c>
      <c r="AA124" s="81" t="s">
        <v>68</v>
      </c>
      <c r="AB124" s="81" t="s">
        <v>54</v>
      </c>
    </row>
    <row r="125" spans="1:28" x14ac:dyDescent="0.35">
      <c r="A125" s="83" t="s">
        <v>472</v>
      </c>
      <c r="B125" s="83" t="s">
        <v>473</v>
      </c>
      <c r="C125" s="83" t="s">
        <v>474</v>
      </c>
      <c r="D125" s="83" t="s">
        <v>475</v>
      </c>
      <c r="E125" s="92">
        <v>25309</v>
      </c>
      <c r="F125" s="83" t="s">
        <v>168</v>
      </c>
      <c r="G125" s="83" t="s">
        <v>67</v>
      </c>
      <c r="H125" s="83" t="s">
        <v>51</v>
      </c>
      <c r="I125" s="94">
        <v>5.5263157894736796</v>
      </c>
      <c r="J125" s="82">
        <v>2.2275449101796401</v>
      </c>
      <c r="K125" s="82">
        <v>1.76646706586826</v>
      </c>
      <c r="L125" s="82">
        <v>1.88023952095808</v>
      </c>
      <c r="M125" s="82">
        <v>1.16766467065868</v>
      </c>
      <c r="N125" s="82">
        <v>4.03592814371257</v>
      </c>
      <c r="O125" s="82">
        <v>3.0059880239521002</v>
      </c>
      <c r="P125" s="82">
        <v>0</v>
      </c>
      <c r="Q125" s="82">
        <v>0</v>
      </c>
      <c r="R125" s="82">
        <v>0.45508982035928103</v>
      </c>
      <c r="S125" s="82">
        <v>0.31137724550898199</v>
      </c>
      <c r="T125" s="82">
        <v>0.52095808383233499</v>
      </c>
      <c r="U125" s="82">
        <v>5.75449101796407</v>
      </c>
      <c r="V125" s="82">
        <v>4.8203592814371197</v>
      </c>
      <c r="W125" s="82" t="s">
        <v>75</v>
      </c>
      <c r="X125" s="83" t="s">
        <v>52</v>
      </c>
      <c r="Y125" s="81">
        <v>45561</v>
      </c>
      <c r="Z125" s="84" t="s">
        <v>61</v>
      </c>
      <c r="AA125" s="81" t="s">
        <v>68</v>
      </c>
      <c r="AB125" s="84" t="s">
        <v>54</v>
      </c>
    </row>
    <row r="126" spans="1:28" x14ac:dyDescent="0.35">
      <c r="A126" s="83" t="s">
        <v>476</v>
      </c>
      <c r="B126" s="83" t="s">
        <v>477</v>
      </c>
      <c r="C126" s="83" t="s">
        <v>478</v>
      </c>
      <c r="D126" s="83" t="s">
        <v>72</v>
      </c>
      <c r="E126" s="92">
        <v>70515</v>
      </c>
      <c r="F126" s="83" t="s">
        <v>49</v>
      </c>
      <c r="G126" s="83" t="s">
        <v>50</v>
      </c>
      <c r="H126" s="83" t="s">
        <v>51</v>
      </c>
      <c r="I126" s="93">
        <v>45.152380952381002</v>
      </c>
      <c r="J126" s="82">
        <v>603.82634730538905</v>
      </c>
      <c r="K126" s="82">
        <v>100.88622754491</v>
      </c>
      <c r="L126" s="82">
        <v>92.664670658682795</v>
      </c>
      <c r="M126" s="82">
        <v>35.251497005988</v>
      </c>
      <c r="N126" s="82">
        <v>2.3532934131736498</v>
      </c>
      <c r="O126" s="82">
        <v>4.1796407185628697</v>
      </c>
      <c r="P126" s="82">
        <v>112.245508982036</v>
      </c>
      <c r="Q126" s="82">
        <v>713.8502994012</v>
      </c>
      <c r="R126" s="82">
        <v>53.437125748503</v>
      </c>
      <c r="S126" s="82">
        <v>23.077844311377198</v>
      </c>
      <c r="T126" s="82">
        <v>20.916167664670599</v>
      </c>
      <c r="U126" s="82">
        <v>735.19760479042202</v>
      </c>
      <c r="V126" s="82">
        <v>414.32934131736403</v>
      </c>
      <c r="W126" s="82">
        <v>700</v>
      </c>
      <c r="X126" s="80" t="s">
        <v>52</v>
      </c>
      <c r="Y126" s="81">
        <v>45533</v>
      </c>
      <c r="Z126" s="84" t="s">
        <v>61</v>
      </c>
      <c r="AA126" s="81" t="s">
        <v>53</v>
      </c>
      <c r="AB126" s="81" t="s">
        <v>54</v>
      </c>
    </row>
    <row r="127" spans="1:28" x14ac:dyDescent="0.35">
      <c r="A127" s="83" t="s">
        <v>479</v>
      </c>
      <c r="B127" s="83" t="s">
        <v>480</v>
      </c>
      <c r="C127" s="83" t="s">
        <v>481</v>
      </c>
      <c r="D127" s="83" t="s">
        <v>102</v>
      </c>
      <c r="E127" s="92">
        <v>78061</v>
      </c>
      <c r="F127" s="83" t="s">
        <v>314</v>
      </c>
      <c r="G127" s="83" t="s">
        <v>60</v>
      </c>
      <c r="H127" s="83" t="s">
        <v>51</v>
      </c>
      <c r="I127" s="94">
        <v>49.8762376237624</v>
      </c>
      <c r="J127" s="82">
        <v>1299.08383233533</v>
      </c>
      <c r="K127" s="82">
        <v>106.125748502994</v>
      </c>
      <c r="L127" s="82">
        <v>188.724550898204</v>
      </c>
      <c r="M127" s="82">
        <v>68.197604790419206</v>
      </c>
      <c r="N127" s="82">
        <v>334.25748502994003</v>
      </c>
      <c r="O127" s="82">
        <v>1291.43712574851</v>
      </c>
      <c r="P127" s="82">
        <v>21.317365269461099</v>
      </c>
      <c r="Q127" s="82">
        <v>15.119760479041901</v>
      </c>
      <c r="R127" s="82">
        <v>78.970059880239603</v>
      </c>
      <c r="S127" s="82">
        <v>75.389221556886298</v>
      </c>
      <c r="T127" s="82">
        <v>171.88622754491001</v>
      </c>
      <c r="U127" s="82">
        <v>1335.8862275449101</v>
      </c>
      <c r="V127" s="82">
        <v>1002.04191616767</v>
      </c>
      <c r="W127" s="82">
        <v>1350</v>
      </c>
      <c r="X127" s="83" t="s">
        <v>52</v>
      </c>
      <c r="Y127" s="81">
        <v>45694</v>
      </c>
      <c r="Z127" s="84"/>
      <c r="AA127" s="81" t="s">
        <v>53</v>
      </c>
      <c r="AB127" s="84" t="s">
        <v>154</v>
      </c>
    </row>
    <row r="128" spans="1:28" x14ac:dyDescent="0.35">
      <c r="A128" s="83" t="s">
        <v>482</v>
      </c>
      <c r="B128" s="83" t="s">
        <v>483</v>
      </c>
      <c r="C128" s="83" t="s">
        <v>484</v>
      </c>
      <c r="D128" s="83" t="s">
        <v>128</v>
      </c>
      <c r="E128" s="92">
        <v>48060</v>
      </c>
      <c r="F128" s="83" t="s">
        <v>124</v>
      </c>
      <c r="G128" s="83" t="s">
        <v>67</v>
      </c>
      <c r="H128" s="83" t="s">
        <v>74</v>
      </c>
      <c r="I128" s="94">
        <v>128.25</v>
      </c>
      <c r="J128" s="82">
        <v>46.287425149700603</v>
      </c>
      <c r="K128" s="82">
        <v>10.8922155688623</v>
      </c>
      <c r="L128" s="82">
        <v>10.275449101796401</v>
      </c>
      <c r="M128" s="82">
        <v>5.2814371257485</v>
      </c>
      <c r="N128" s="82">
        <v>21.197604790419199</v>
      </c>
      <c r="O128" s="82">
        <v>51.538922155688702</v>
      </c>
      <c r="P128" s="82">
        <v>0</v>
      </c>
      <c r="Q128" s="82">
        <v>0</v>
      </c>
      <c r="R128" s="82">
        <v>5.0239520958083803</v>
      </c>
      <c r="S128" s="82">
        <v>3.68862275449102</v>
      </c>
      <c r="T128" s="82">
        <v>4.1017964071856303</v>
      </c>
      <c r="U128" s="82">
        <v>59.922155688622802</v>
      </c>
      <c r="V128" s="82">
        <v>52.497005988024</v>
      </c>
      <c r="W128" s="82" t="s">
        <v>75</v>
      </c>
      <c r="X128" s="83" t="s">
        <v>52</v>
      </c>
      <c r="Y128" s="81">
        <v>45554</v>
      </c>
      <c r="Z128" s="84" t="s">
        <v>61</v>
      </c>
      <c r="AA128" s="81" t="s">
        <v>68</v>
      </c>
      <c r="AB128" s="84" t="s">
        <v>54</v>
      </c>
    </row>
    <row r="129" spans="1:28" x14ac:dyDescent="0.35">
      <c r="A129" s="83" t="s">
        <v>485</v>
      </c>
      <c r="B129" s="83" t="s">
        <v>486</v>
      </c>
      <c r="C129" s="83" t="s">
        <v>487</v>
      </c>
      <c r="D129" s="83" t="s">
        <v>273</v>
      </c>
      <c r="E129" s="92">
        <v>63670</v>
      </c>
      <c r="F129" s="83" t="s">
        <v>108</v>
      </c>
      <c r="G129" s="83" t="s">
        <v>109</v>
      </c>
      <c r="H129" s="83"/>
      <c r="I129" s="93"/>
      <c r="J129" s="82">
        <v>7.1856287425149698E-2</v>
      </c>
      <c r="K129" s="82">
        <v>1.11377245508982</v>
      </c>
      <c r="L129" s="82">
        <v>0.74251497005987999</v>
      </c>
      <c r="M129" s="82">
        <v>0.215568862275449</v>
      </c>
      <c r="N129" s="82">
        <v>1.0119760479041899</v>
      </c>
      <c r="O129" s="82">
        <v>0.98203592814371199</v>
      </c>
      <c r="P129" s="82">
        <v>0</v>
      </c>
      <c r="Q129" s="82">
        <v>0.149700598802395</v>
      </c>
      <c r="R129" s="82">
        <v>0.39520958083832303</v>
      </c>
      <c r="S129" s="82">
        <v>0.245508982035928</v>
      </c>
      <c r="T129" s="82">
        <v>0.13772455089820401</v>
      </c>
      <c r="U129" s="82">
        <v>1.36526946107784</v>
      </c>
      <c r="V129" s="82">
        <v>1.04790419161677</v>
      </c>
      <c r="W129" s="82" t="s">
        <v>75</v>
      </c>
      <c r="X129" s="80"/>
      <c r="Y129" s="81"/>
      <c r="Z129" s="84"/>
      <c r="AA129" s="81"/>
      <c r="AB129" s="81"/>
    </row>
    <row r="130" spans="1:28" x14ac:dyDescent="0.35">
      <c r="A130" s="83" t="s">
        <v>488</v>
      </c>
      <c r="B130" s="83" t="s">
        <v>489</v>
      </c>
      <c r="C130" s="83" t="s">
        <v>490</v>
      </c>
      <c r="D130" s="83" t="s">
        <v>87</v>
      </c>
      <c r="E130" s="92">
        <v>31815</v>
      </c>
      <c r="F130" s="83" t="s">
        <v>66</v>
      </c>
      <c r="G130" s="83" t="s">
        <v>50</v>
      </c>
      <c r="H130" s="83" t="s">
        <v>51</v>
      </c>
      <c r="I130" s="94">
        <v>67.9368932038835</v>
      </c>
      <c r="J130" s="82">
        <v>743.31137724550899</v>
      </c>
      <c r="K130" s="82">
        <v>194.92814371257501</v>
      </c>
      <c r="L130" s="82">
        <v>371.56287425149702</v>
      </c>
      <c r="M130" s="82">
        <v>328.04191616766502</v>
      </c>
      <c r="N130" s="82">
        <v>670.50299401197799</v>
      </c>
      <c r="O130" s="82">
        <v>758.53293413173606</v>
      </c>
      <c r="P130" s="82">
        <v>46.676646706586801</v>
      </c>
      <c r="Q130" s="82">
        <v>162.13173652694601</v>
      </c>
      <c r="R130" s="82">
        <v>258.17365269461101</v>
      </c>
      <c r="S130" s="82">
        <v>131.31137724550899</v>
      </c>
      <c r="T130" s="82">
        <v>99.952095808383206</v>
      </c>
      <c r="U130" s="82">
        <v>1148.4071856287601</v>
      </c>
      <c r="V130" s="82">
        <v>1030.08383233534</v>
      </c>
      <c r="W130" s="82">
        <v>1600</v>
      </c>
      <c r="X130" s="83" t="s">
        <v>52</v>
      </c>
      <c r="Y130" s="81">
        <v>45505</v>
      </c>
      <c r="Z130" s="84" t="s">
        <v>61</v>
      </c>
      <c r="AA130" s="81" t="s">
        <v>53</v>
      </c>
      <c r="AB130" s="84" t="s">
        <v>54</v>
      </c>
    </row>
    <row r="131" spans="1:28" x14ac:dyDescent="0.35">
      <c r="A131" s="83" t="s">
        <v>491</v>
      </c>
      <c r="B131" s="83" t="s">
        <v>492</v>
      </c>
      <c r="C131" s="83" t="s">
        <v>493</v>
      </c>
      <c r="D131" s="83" t="s">
        <v>97</v>
      </c>
      <c r="E131" s="92">
        <v>3820</v>
      </c>
      <c r="F131" s="83" t="s">
        <v>98</v>
      </c>
      <c r="G131" s="83" t="s">
        <v>67</v>
      </c>
      <c r="H131" s="83" t="s">
        <v>51</v>
      </c>
      <c r="I131" s="94">
        <v>148.842105263158</v>
      </c>
      <c r="J131" s="82">
        <v>0</v>
      </c>
      <c r="K131" s="82">
        <v>0</v>
      </c>
      <c r="L131" s="82">
        <v>49.161676646706603</v>
      </c>
      <c r="M131" s="82">
        <v>41.335329341317397</v>
      </c>
      <c r="N131" s="82">
        <v>44.574850299401199</v>
      </c>
      <c r="O131" s="82">
        <v>32.616766467065901</v>
      </c>
      <c r="P131" s="82">
        <v>6.7425149700598803</v>
      </c>
      <c r="Q131" s="82">
        <v>6.5628742514970098</v>
      </c>
      <c r="R131" s="82">
        <v>22.646706586826301</v>
      </c>
      <c r="S131" s="82">
        <v>7.24550898203593</v>
      </c>
      <c r="T131" s="82">
        <v>6.7305389221556897</v>
      </c>
      <c r="U131" s="82">
        <v>53.874251497006</v>
      </c>
      <c r="V131" s="82">
        <v>55.886227544910199</v>
      </c>
      <c r="W131" s="82" t="s">
        <v>75</v>
      </c>
      <c r="X131" s="83" t="s">
        <v>52</v>
      </c>
      <c r="Y131" s="81">
        <v>45547</v>
      </c>
      <c r="Z131" s="84" t="s">
        <v>61</v>
      </c>
      <c r="AA131" s="81" t="s">
        <v>68</v>
      </c>
      <c r="AB131" s="84" t="s">
        <v>54</v>
      </c>
    </row>
    <row r="132" spans="1:28" x14ac:dyDescent="0.35">
      <c r="A132" s="83" t="s">
        <v>494</v>
      </c>
      <c r="B132" s="83" t="s">
        <v>495</v>
      </c>
      <c r="C132" s="83" t="s">
        <v>496</v>
      </c>
      <c r="D132" s="83" t="s">
        <v>420</v>
      </c>
      <c r="E132" s="92">
        <v>82935</v>
      </c>
      <c r="F132" s="83" t="s">
        <v>197</v>
      </c>
      <c r="G132" s="83" t="s">
        <v>109</v>
      </c>
      <c r="H132" s="83" t="s">
        <v>51</v>
      </c>
      <c r="I132" s="94">
        <v>3.5</v>
      </c>
      <c r="J132" s="82">
        <v>0.23353293413173701</v>
      </c>
      <c r="K132" s="82">
        <v>0.52095808383233499</v>
      </c>
      <c r="L132" s="82">
        <v>0.61077844311377205</v>
      </c>
      <c r="M132" s="82">
        <v>6.5868263473053898E-2</v>
      </c>
      <c r="N132" s="82">
        <v>1.03592814371257</v>
      </c>
      <c r="O132" s="82">
        <v>0.28742514970059901</v>
      </c>
      <c r="P132" s="82">
        <v>0</v>
      </c>
      <c r="Q132" s="82">
        <v>0.107784431137725</v>
      </c>
      <c r="R132" s="82">
        <v>0.19760479041916201</v>
      </c>
      <c r="S132" s="82">
        <v>2.39520958083832E-2</v>
      </c>
      <c r="T132" s="82">
        <v>1.79640718562874E-2</v>
      </c>
      <c r="U132" s="82">
        <v>1.19161676646707</v>
      </c>
      <c r="V132" s="82">
        <v>1.1796407185628699</v>
      </c>
      <c r="W132" s="82" t="s">
        <v>75</v>
      </c>
      <c r="X132" s="83" t="s">
        <v>188</v>
      </c>
      <c r="Y132" s="81">
        <v>45377</v>
      </c>
      <c r="Z132" s="84" t="s">
        <v>61</v>
      </c>
      <c r="AA132" s="81" t="s">
        <v>189</v>
      </c>
      <c r="AB132" s="84" t="s">
        <v>54</v>
      </c>
    </row>
    <row r="133" spans="1:28" x14ac:dyDescent="0.35">
      <c r="A133" s="83" t="s">
        <v>497</v>
      </c>
      <c r="B133" s="83" t="s">
        <v>498</v>
      </c>
      <c r="C133" s="83" t="s">
        <v>499</v>
      </c>
      <c r="D133" s="83" t="s">
        <v>102</v>
      </c>
      <c r="E133" s="92">
        <v>76574</v>
      </c>
      <c r="F133" s="83" t="s">
        <v>314</v>
      </c>
      <c r="G133" s="83" t="s">
        <v>50</v>
      </c>
      <c r="H133" s="83" t="s">
        <v>74</v>
      </c>
      <c r="I133" s="93">
        <v>72.0625</v>
      </c>
      <c r="J133" s="82">
        <v>199.982035928144</v>
      </c>
      <c r="K133" s="82">
        <v>40.634730538922099</v>
      </c>
      <c r="L133" s="82">
        <v>114.06586826347301</v>
      </c>
      <c r="M133" s="82">
        <v>69.143712574850397</v>
      </c>
      <c r="N133" s="82">
        <v>235.04790419161699</v>
      </c>
      <c r="O133" s="82">
        <v>188.778443113772</v>
      </c>
      <c r="P133" s="82">
        <v>0</v>
      </c>
      <c r="Q133" s="82">
        <v>0</v>
      </c>
      <c r="R133" s="82">
        <v>62.562874251497</v>
      </c>
      <c r="S133" s="82">
        <v>57.772455089820397</v>
      </c>
      <c r="T133" s="82">
        <v>101.14371257485</v>
      </c>
      <c r="U133" s="82">
        <v>202.34730538922099</v>
      </c>
      <c r="V133" s="82">
        <v>288.01796407185702</v>
      </c>
      <c r="W133" s="82">
        <v>461</v>
      </c>
      <c r="X133" s="80" t="s">
        <v>52</v>
      </c>
      <c r="Y133" s="81">
        <v>45645</v>
      </c>
      <c r="Z133" s="84"/>
      <c r="AA133" s="81" t="s">
        <v>53</v>
      </c>
      <c r="AB133" s="81" t="s">
        <v>54</v>
      </c>
    </row>
    <row r="134" spans="1:28" x14ac:dyDescent="0.35">
      <c r="A134" s="83" t="s">
        <v>500</v>
      </c>
      <c r="B134" s="83" t="s">
        <v>501</v>
      </c>
      <c r="C134" s="83" t="s">
        <v>502</v>
      </c>
      <c r="D134" s="83" t="s">
        <v>152</v>
      </c>
      <c r="E134" s="92">
        <v>87016</v>
      </c>
      <c r="F134" s="83" t="s">
        <v>153</v>
      </c>
      <c r="G134" s="83" t="s">
        <v>67</v>
      </c>
      <c r="H134" s="83" t="s">
        <v>74</v>
      </c>
      <c r="I134" s="94">
        <v>32.595348837209301</v>
      </c>
      <c r="J134" s="82">
        <v>323.502994011976</v>
      </c>
      <c r="K134" s="82">
        <v>52.000000000000199</v>
      </c>
      <c r="L134" s="82">
        <v>7.6347305389221498</v>
      </c>
      <c r="M134" s="82">
        <v>4.1437125748502996</v>
      </c>
      <c r="N134" s="82">
        <v>51.598802395209702</v>
      </c>
      <c r="O134" s="82">
        <v>335.68263473053798</v>
      </c>
      <c r="P134" s="82">
        <v>0</v>
      </c>
      <c r="Q134" s="82">
        <v>0</v>
      </c>
      <c r="R134" s="82">
        <v>2.2215568862275501</v>
      </c>
      <c r="S134" s="82">
        <v>1.35329341317365</v>
      </c>
      <c r="T134" s="82">
        <v>20.508982035928099</v>
      </c>
      <c r="U134" s="82">
        <v>363.19760479041798</v>
      </c>
      <c r="V134" s="82">
        <v>255.62275449101699</v>
      </c>
      <c r="W134" s="82">
        <v>505</v>
      </c>
      <c r="X134" s="83" t="s">
        <v>52</v>
      </c>
      <c r="Y134" s="81">
        <v>45589</v>
      </c>
      <c r="Z134" s="84" t="s">
        <v>61</v>
      </c>
      <c r="AA134" s="81" t="s">
        <v>53</v>
      </c>
      <c r="AB134" s="84" t="s">
        <v>54</v>
      </c>
    </row>
    <row r="135" spans="1:28" x14ac:dyDescent="0.35">
      <c r="A135" s="83" t="s">
        <v>503</v>
      </c>
      <c r="B135" s="83" t="s">
        <v>504</v>
      </c>
      <c r="C135" s="83" t="s">
        <v>505</v>
      </c>
      <c r="D135" s="83" t="s">
        <v>158</v>
      </c>
      <c r="E135" s="92">
        <v>74103</v>
      </c>
      <c r="F135" s="83" t="s">
        <v>103</v>
      </c>
      <c r="G135" s="83" t="s">
        <v>67</v>
      </c>
      <c r="H135" s="83" t="s">
        <v>51</v>
      </c>
      <c r="I135" s="93">
        <v>2.3444444444444401</v>
      </c>
      <c r="J135" s="82">
        <v>5.8682634730538696</v>
      </c>
      <c r="K135" s="82">
        <v>3.7604790419161702</v>
      </c>
      <c r="L135" s="82">
        <v>2.5089820359281401</v>
      </c>
      <c r="M135" s="82">
        <v>1.2874251497006</v>
      </c>
      <c r="N135" s="82">
        <v>6.0538922155688404</v>
      </c>
      <c r="O135" s="82">
        <v>5.8682634730538696</v>
      </c>
      <c r="P135" s="82">
        <v>0.359281437125749</v>
      </c>
      <c r="Q135" s="82">
        <v>1.1437125748503001</v>
      </c>
      <c r="R135" s="82">
        <v>0.79640718562874202</v>
      </c>
      <c r="S135" s="82">
        <v>0.29940119760479</v>
      </c>
      <c r="T135" s="82">
        <v>0.41317365269461098</v>
      </c>
      <c r="U135" s="82">
        <v>11.916167664670599</v>
      </c>
      <c r="V135" s="82">
        <v>5.3173652694610603</v>
      </c>
      <c r="W135" s="82" t="s">
        <v>75</v>
      </c>
      <c r="X135" s="80" t="s">
        <v>52</v>
      </c>
      <c r="Y135" s="81">
        <v>45554</v>
      </c>
      <c r="Z135" s="84" t="s">
        <v>61</v>
      </c>
      <c r="AA135" s="81" t="s">
        <v>68</v>
      </c>
      <c r="AB135" s="81" t="s">
        <v>54</v>
      </c>
    </row>
    <row r="136" spans="1:28" x14ac:dyDescent="0.35">
      <c r="A136" s="83" t="s">
        <v>506</v>
      </c>
      <c r="B136" s="83" t="s">
        <v>507</v>
      </c>
      <c r="C136" s="83" t="s">
        <v>508</v>
      </c>
      <c r="D136" s="83" t="s">
        <v>182</v>
      </c>
      <c r="E136" s="92">
        <v>4578</v>
      </c>
      <c r="F136" s="83" t="s">
        <v>98</v>
      </c>
      <c r="G136" s="83" t="s">
        <v>109</v>
      </c>
      <c r="H136" s="83"/>
      <c r="I136" s="94"/>
      <c r="J136" s="82">
        <v>0</v>
      </c>
      <c r="K136" s="82">
        <v>0</v>
      </c>
      <c r="L136" s="82">
        <v>1.0958083832335299</v>
      </c>
      <c r="M136" s="82">
        <v>0.84431137724550898</v>
      </c>
      <c r="N136" s="82">
        <v>0.81437125748503003</v>
      </c>
      <c r="O136" s="82">
        <v>1.12574850299401</v>
      </c>
      <c r="P136" s="82">
        <v>0</v>
      </c>
      <c r="Q136" s="82">
        <v>0</v>
      </c>
      <c r="R136" s="82">
        <v>0.46706586826347302</v>
      </c>
      <c r="S136" s="82">
        <v>0.101796407185629</v>
      </c>
      <c r="T136" s="82">
        <v>0.245508982035928</v>
      </c>
      <c r="U136" s="82">
        <v>1.12574850299401</v>
      </c>
      <c r="V136" s="82">
        <v>0.57485029940119803</v>
      </c>
      <c r="W136" s="82" t="s">
        <v>75</v>
      </c>
      <c r="X136" s="83"/>
      <c r="Y136" s="81"/>
      <c r="Z136" s="84"/>
      <c r="AA136" s="81"/>
      <c r="AB136" s="84"/>
    </row>
    <row r="137" spans="1:28" x14ac:dyDescent="0.35">
      <c r="A137" s="83" t="s">
        <v>509</v>
      </c>
      <c r="B137" s="83" t="s">
        <v>510</v>
      </c>
      <c r="C137" s="83" t="s">
        <v>511</v>
      </c>
      <c r="D137" s="83" t="s">
        <v>512</v>
      </c>
      <c r="E137" s="92">
        <v>72701</v>
      </c>
      <c r="F137" s="83" t="s">
        <v>49</v>
      </c>
      <c r="G137" s="83" t="s">
        <v>109</v>
      </c>
      <c r="H137" s="83" t="s">
        <v>51</v>
      </c>
      <c r="I137" s="94">
        <v>1.7346938775510199</v>
      </c>
      <c r="J137" s="82">
        <v>0.92215568862275499</v>
      </c>
      <c r="K137" s="82">
        <v>1.11976047904192</v>
      </c>
      <c r="L137" s="82">
        <v>1.20359281437126</v>
      </c>
      <c r="M137" s="82">
        <v>0.40119760479041899</v>
      </c>
      <c r="N137" s="82">
        <v>1.3712574850299399</v>
      </c>
      <c r="O137" s="82">
        <v>2.0898203592814402</v>
      </c>
      <c r="P137" s="82">
        <v>6.5868263473053898E-2</v>
      </c>
      <c r="Q137" s="82">
        <v>0.119760479041916</v>
      </c>
      <c r="R137" s="82">
        <v>8.3832335329341298E-2</v>
      </c>
      <c r="S137" s="82">
        <v>2.9940119760479E-2</v>
      </c>
      <c r="T137" s="82">
        <v>1.19760479041916E-2</v>
      </c>
      <c r="U137" s="82">
        <v>3.52095808383232</v>
      </c>
      <c r="V137" s="82">
        <v>2.3892215568862198</v>
      </c>
      <c r="W137" s="82" t="s">
        <v>75</v>
      </c>
      <c r="X137" s="83" t="s">
        <v>52</v>
      </c>
      <c r="Y137" s="81">
        <v>45232</v>
      </c>
      <c r="Z137" s="84" t="s">
        <v>61</v>
      </c>
      <c r="AA137" s="81" t="s">
        <v>68</v>
      </c>
      <c r="AB137" s="84" t="s">
        <v>54</v>
      </c>
    </row>
    <row r="138" spans="1:28" x14ac:dyDescent="0.35">
      <c r="A138" s="83" t="s">
        <v>513</v>
      </c>
      <c r="B138" s="83" t="s">
        <v>514</v>
      </c>
      <c r="C138" s="83" t="s">
        <v>515</v>
      </c>
      <c r="D138" s="83" t="s">
        <v>281</v>
      </c>
      <c r="E138" s="92">
        <v>89506</v>
      </c>
      <c r="F138" s="83" t="s">
        <v>282</v>
      </c>
      <c r="G138" s="83" t="s">
        <v>109</v>
      </c>
      <c r="H138" s="83" t="s">
        <v>51</v>
      </c>
      <c r="I138" s="94">
        <v>19.703703703703699</v>
      </c>
      <c r="J138" s="82">
        <v>0.81437125748503003</v>
      </c>
      <c r="K138" s="82">
        <v>2.0239520958083799</v>
      </c>
      <c r="L138" s="82">
        <v>3.44311377245509</v>
      </c>
      <c r="M138" s="82">
        <v>3.7005988023952101</v>
      </c>
      <c r="N138" s="82">
        <v>7.9281437125748502</v>
      </c>
      <c r="O138" s="82">
        <v>1.7425149700598801</v>
      </c>
      <c r="P138" s="82">
        <v>0.25149700598802399</v>
      </c>
      <c r="Q138" s="82">
        <v>5.9880239520958098E-2</v>
      </c>
      <c r="R138" s="82">
        <v>2.3832335329341299</v>
      </c>
      <c r="S138" s="82">
        <v>0.20359281437125801</v>
      </c>
      <c r="T138" s="82">
        <v>0.47305389221556898</v>
      </c>
      <c r="U138" s="82">
        <v>6.92215568862275</v>
      </c>
      <c r="V138" s="82">
        <v>8.6766467065868191</v>
      </c>
      <c r="W138" s="82" t="s">
        <v>75</v>
      </c>
      <c r="X138" s="83" t="s">
        <v>52</v>
      </c>
      <c r="Y138" s="81">
        <v>45603</v>
      </c>
      <c r="Z138" s="84" t="s">
        <v>61</v>
      </c>
      <c r="AA138" s="81" t="s">
        <v>68</v>
      </c>
      <c r="AB138" s="84" t="s">
        <v>54</v>
      </c>
    </row>
    <row r="139" spans="1:28" x14ac:dyDescent="0.35">
      <c r="A139" s="83" t="s">
        <v>516</v>
      </c>
      <c r="B139" s="83" t="s">
        <v>517</v>
      </c>
      <c r="C139" s="83" t="s">
        <v>332</v>
      </c>
      <c r="D139" s="83" t="s">
        <v>102</v>
      </c>
      <c r="E139" s="92">
        <v>78041</v>
      </c>
      <c r="F139" s="83" t="s">
        <v>175</v>
      </c>
      <c r="G139" s="83" t="s">
        <v>50</v>
      </c>
      <c r="H139" s="83" t="s">
        <v>51</v>
      </c>
      <c r="I139" s="94">
        <v>18.9583333333333</v>
      </c>
      <c r="J139" s="82">
        <v>234.45508982036</v>
      </c>
      <c r="K139" s="82">
        <v>4.3353293413173599</v>
      </c>
      <c r="L139" s="82">
        <v>27.724550898203599</v>
      </c>
      <c r="M139" s="82">
        <v>52.934131736527</v>
      </c>
      <c r="N139" s="82">
        <v>32.844311377245397</v>
      </c>
      <c r="O139" s="82">
        <v>247.02994011976199</v>
      </c>
      <c r="P139" s="82">
        <v>4.6946107784431099</v>
      </c>
      <c r="Q139" s="82">
        <v>34.880239520958099</v>
      </c>
      <c r="R139" s="82">
        <v>15.724550898203599</v>
      </c>
      <c r="S139" s="82">
        <v>8.8023952095808404</v>
      </c>
      <c r="T139" s="82">
        <v>8.2754491017964007</v>
      </c>
      <c r="U139" s="82">
        <v>286.646706586829</v>
      </c>
      <c r="V139" s="82">
        <v>191.79640718562999</v>
      </c>
      <c r="W139" s="82">
        <v>250</v>
      </c>
      <c r="X139" s="83" t="s">
        <v>52</v>
      </c>
      <c r="Y139" s="81">
        <v>45694</v>
      </c>
      <c r="Z139" s="84"/>
      <c r="AA139" s="81" t="s">
        <v>53</v>
      </c>
      <c r="AB139" s="84" t="s">
        <v>154</v>
      </c>
    </row>
    <row r="140" spans="1:28" x14ac:dyDescent="0.35">
      <c r="A140" s="83" t="s">
        <v>518</v>
      </c>
      <c r="B140" s="83" t="s">
        <v>519</v>
      </c>
      <c r="C140" s="83" t="s">
        <v>520</v>
      </c>
      <c r="D140" s="83" t="s">
        <v>72</v>
      </c>
      <c r="E140" s="92">
        <v>71483</v>
      </c>
      <c r="F140" s="83" t="s">
        <v>49</v>
      </c>
      <c r="G140" s="83" t="s">
        <v>50</v>
      </c>
      <c r="H140" s="83" t="s">
        <v>74</v>
      </c>
      <c r="I140" s="93">
        <v>105.03051643192499</v>
      </c>
      <c r="J140" s="82">
        <v>1013.02395209581</v>
      </c>
      <c r="K140" s="82">
        <v>214.77245508982</v>
      </c>
      <c r="L140" s="82">
        <v>187.005988023952</v>
      </c>
      <c r="M140" s="82">
        <v>94.580838323353305</v>
      </c>
      <c r="N140" s="82">
        <v>286.01796407185702</v>
      </c>
      <c r="O140" s="82">
        <v>1222.89820359281</v>
      </c>
      <c r="P140" s="82">
        <v>0.43712574850299402</v>
      </c>
      <c r="Q140" s="82">
        <v>2.9940119760479E-2</v>
      </c>
      <c r="R140" s="82">
        <v>59.401197604790397</v>
      </c>
      <c r="S140" s="82">
        <v>48.550898203592801</v>
      </c>
      <c r="T140" s="82">
        <v>41.808383233532901</v>
      </c>
      <c r="U140" s="82">
        <v>1359.62275449102</v>
      </c>
      <c r="V140" s="82">
        <v>839.68862275449396</v>
      </c>
      <c r="W140" s="82">
        <v>946</v>
      </c>
      <c r="X140" s="80" t="s">
        <v>52</v>
      </c>
      <c r="Y140" s="81">
        <v>45673</v>
      </c>
      <c r="Z140" s="84"/>
      <c r="AA140" s="81" t="s">
        <v>53</v>
      </c>
      <c r="AB140" s="81" t="s">
        <v>54</v>
      </c>
    </row>
    <row r="141" spans="1:28" x14ac:dyDescent="0.35">
      <c r="A141" s="83" t="s">
        <v>521</v>
      </c>
      <c r="B141" s="83" t="s">
        <v>522</v>
      </c>
      <c r="C141" s="83" t="s">
        <v>523</v>
      </c>
      <c r="D141" s="83" t="s">
        <v>524</v>
      </c>
      <c r="E141" s="92">
        <v>2863</v>
      </c>
      <c r="F141" s="83" t="s">
        <v>98</v>
      </c>
      <c r="G141" s="83" t="s">
        <v>109</v>
      </c>
      <c r="H141" s="83" t="s">
        <v>74</v>
      </c>
      <c r="I141" s="94">
        <v>67.9375</v>
      </c>
      <c r="J141" s="82">
        <v>16.2215568862275</v>
      </c>
      <c r="K141" s="82">
        <v>4.07784431137725</v>
      </c>
      <c r="L141" s="82">
        <v>42.329341317365298</v>
      </c>
      <c r="M141" s="82">
        <v>49.197604790419099</v>
      </c>
      <c r="N141" s="82">
        <v>58.467065868263397</v>
      </c>
      <c r="O141" s="82">
        <v>50.119760479042</v>
      </c>
      <c r="P141" s="82">
        <v>1.4131736526946099</v>
      </c>
      <c r="Q141" s="82">
        <v>1.8263473053892201</v>
      </c>
      <c r="R141" s="82">
        <v>22.389221556886199</v>
      </c>
      <c r="S141" s="82">
        <v>2.75449101796407</v>
      </c>
      <c r="T141" s="82">
        <v>2.6946107784431099</v>
      </c>
      <c r="U141" s="82">
        <v>83.988023952095702</v>
      </c>
      <c r="V141" s="82">
        <v>71.592814371257504</v>
      </c>
      <c r="W141" s="82" t="s">
        <v>75</v>
      </c>
      <c r="X141" s="83" t="s">
        <v>52</v>
      </c>
      <c r="Y141" s="81">
        <v>45554</v>
      </c>
      <c r="Z141" s="84" t="s">
        <v>61</v>
      </c>
      <c r="AA141" s="81" t="s">
        <v>68</v>
      </c>
      <c r="AB141" s="84" t="s">
        <v>54</v>
      </c>
    </row>
  </sheetData>
  <mergeCells count="13">
    <mergeCell ref="Q3:T3"/>
    <mergeCell ref="U3:X3"/>
    <mergeCell ref="Y3:AB3"/>
    <mergeCell ref="J5:M5"/>
    <mergeCell ref="N5:Q5"/>
    <mergeCell ref="R5:U5"/>
    <mergeCell ref="W5:AB5"/>
    <mergeCell ref="M3:P3"/>
    <mergeCell ref="A1:D1"/>
    <mergeCell ref="A2:D2"/>
    <mergeCell ref="A3:D3"/>
    <mergeCell ref="E3:H3"/>
    <mergeCell ref="I3:L3"/>
  </mergeCells>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B92-E294-49BF-8B79-DB46998969A5}">
  <sheetPr codeName="Sheet5"/>
  <dimension ref="A1:X657"/>
  <sheetViews>
    <sheetView topLeftCell="A9" zoomScaleNormal="100" workbookViewId="0">
      <selection activeCell="D1" sqref="D1"/>
    </sheetView>
  </sheetViews>
  <sheetFormatPr defaultRowHeight="14.5" x14ac:dyDescent="0.35"/>
  <cols>
    <col min="1" max="1" width="52.26953125" customWidth="1"/>
    <col min="2" max="2" width="20" customWidth="1"/>
  </cols>
  <sheetData>
    <row r="1" spans="1:6" ht="26" x14ac:dyDescent="0.35">
      <c r="A1" s="156" t="s">
        <v>525</v>
      </c>
      <c r="B1" s="156"/>
      <c r="C1" s="27"/>
      <c r="D1" s="27"/>
      <c r="E1" s="27"/>
      <c r="F1" s="27"/>
    </row>
    <row r="2" spans="1:6" ht="15" thickBot="1" x14ac:dyDescent="0.4">
      <c r="A2" s="171"/>
      <c r="B2" s="171"/>
    </row>
    <row r="3" spans="1:6" ht="98.15" customHeight="1" x14ac:dyDescent="0.35">
      <c r="A3" s="169" t="s">
        <v>526</v>
      </c>
      <c r="B3" s="170"/>
    </row>
    <row r="4" spans="1:6" x14ac:dyDescent="0.35">
      <c r="A4" s="21" t="s">
        <v>527</v>
      </c>
      <c r="B4" s="20" t="s">
        <v>528</v>
      </c>
    </row>
    <row r="5" spans="1:6" x14ac:dyDescent="0.35">
      <c r="A5" s="57" t="s">
        <v>360</v>
      </c>
      <c r="B5" s="58">
        <v>121</v>
      </c>
    </row>
    <row r="6" spans="1:6" x14ac:dyDescent="0.35">
      <c r="A6" s="57" t="s">
        <v>358</v>
      </c>
      <c r="B6" s="58">
        <v>69</v>
      </c>
    </row>
    <row r="7" spans="1:6" x14ac:dyDescent="0.35">
      <c r="A7" s="57" t="s">
        <v>479</v>
      </c>
      <c r="B7" s="58">
        <v>66</v>
      </c>
    </row>
    <row r="8" spans="1:6" x14ac:dyDescent="0.35">
      <c r="A8" s="57" t="s">
        <v>215</v>
      </c>
      <c r="B8" s="58">
        <v>63</v>
      </c>
    </row>
    <row r="9" spans="1:6" x14ac:dyDescent="0.35">
      <c r="A9" s="57" t="s">
        <v>116</v>
      </c>
      <c r="B9" s="58">
        <v>60</v>
      </c>
    </row>
    <row r="10" spans="1:6" x14ac:dyDescent="0.35">
      <c r="A10" s="57" t="s">
        <v>228</v>
      </c>
      <c r="B10" s="58">
        <v>56</v>
      </c>
    </row>
    <row r="11" spans="1:6" x14ac:dyDescent="0.35">
      <c r="A11" s="57" t="s">
        <v>139</v>
      </c>
      <c r="B11" s="58">
        <v>49</v>
      </c>
    </row>
    <row r="12" spans="1:6" x14ac:dyDescent="0.35">
      <c r="A12" s="57" t="s">
        <v>438</v>
      </c>
      <c r="B12" s="58">
        <v>48</v>
      </c>
    </row>
    <row r="13" spans="1:6" x14ac:dyDescent="0.35">
      <c r="A13" s="57" t="s">
        <v>129</v>
      </c>
      <c r="B13" s="58">
        <v>35</v>
      </c>
    </row>
    <row r="14" spans="1:6" x14ac:dyDescent="0.35">
      <c r="A14" s="57" t="s">
        <v>245</v>
      </c>
      <c r="B14" s="58">
        <v>32</v>
      </c>
    </row>
    <row r="15" spans="1:6" x14ac:dyDescent="0.35">
      <c r="A15" s="57" t="s">
        <v>247</v>
      </c>
      <c r="B15" s="58">
        <v>30</v>
      </c>
    </row>
    <row r="16" spans="1:6" x14ac:dyDescent="0.35">
      <c r="A16" s="57" t="s">
        <v>99</v>
      </c>
      <c r="B16" s="58">
        <v>23</v>
      </c>
    </row>
    <row r="17" spans="1:2" x14ac:dyDescent="0.35">
      <c r="A17" s="57" t="s">
        <v>411</v>
      </c>
      <c r="B17" s="58">
        <v>22</v>
      </c>
    </row>
    <row r="18" spans="1:2" x14ac:dyDescent="0.35">
      <c r="A18" s="57" t="s">
        <v>134</v>
      </c>
      <c r="B18" s="58">
        <v>19</v>
      </c>
    </row>
    <row r="19" spans="1:2" x14ac:dyDescent="0.35">
      <c r="A19" s="57" t="s">
        <v>294</v>
      </c>
      <c r="B19" s="58">
        <v>18</v>
      </c>
    </row>
    <row r="20" spans="1:2" x14ac:dyDescent="0.35">
      <c r="A20" s="57" t="s">
        <v>193</v>
      </c>
      <c r="B20" s="58">
        <v>18</v>
      </c>
    </row>
    <row r="21" spans="1:2" x14ac:dyDescent="0.35">
      <c r="A21" s="57" t="s">
        <v>421</v>
      </c>
      <c r="B21" s="58">
        <v>17</v>
      </c>
    </row>
    <row r="22" spans="1:2" x14ac:dyDescent="0.35">
      <c r="A22" s="57" t="s">
        <v>324</v>
      </c>
      <c r="B22" s="58">
        <v>16</v>
      </c>
    </row>
    <row r="23" spans="1:2" x14ac:dyDescent="0.35">
      <c r="A23" s="57" t="s">
        <v>142</v>
      </c>
      <c r="B23" s="58">
        <v>13</v>
      </c>
    </row>
    <row r="24" spans="1:2" x14ac:dyDescent="0.35">
      <c r="A24" s="57" t="s">
        <v>367</v>
      </c>
      <c r="B24" s="58">
        <v>12</v>
      </c>
    </row>
    <row r="25" spans="1:2" x14ac:dyDescent="0.35">
      <c r="A25" s="57" t="s">
        <v>435</v>
      </c>
      <c r="B25" s="58">
        <v>12</v>
      </c>
    </row>
    <row r="26" spans="1:2" x14ac:dyDescent="0.35">
      <c r="A26" s="57" t="s">
        <v>125</v>
      </c>
      <c r="B26" s="58">
        <v>9</v>
      </c>
    </row>
    <row r="27" spans="1:2" x14ac:dyDescent="0.35">
      <c r="A27" s="57" t="s">
        <v>491</v>
      </c>
      <c r="B27" s="58">
        <v>9</v>
      </c>
    </row>
    <row r="28" spans="1:2" x14ac:dyDescent="0.35">
      <c r="A28" s="57" t="s">
        <v>521</v>
      </c>
      <c r="B28" s="58">
        <v>9</v>
      </c>
    </row>
    <row r="29" spans="1:2" x14ac:dyDescent="0.35">
      <c r="A29" s="57" t="s">
        <v>260</v>
      </c>
      <c r="B29" s="58">
        <v>7</v>
      </c>
    </row>
    <row r="30" spans="1:2" x14ac:dyDescent="0.35">
      <c r="A30" s="57" t="s">
        <v>278</v>
      </c>
      <c r="B30" s="58">
        <v>7</v>
      </c>
    </row>
    <row r="31" spans="1:2" x14ac:dyDescent="0.35">
      <c r="A31" s="57" t="s">
        <v>518</v>
      </c>
      <c r="B31" s="58">
        <v>6</v>
      </c>
    </row>
    <row r="32" spans="1:2" x14ac:dyDescent="0.35">
      <c r="A32" s="57" t="s">
        <v>223</v>
      </c>
      <c r="B32" s="58">
        <v>6</v>
      </c>
    </row>
    <row r="33" spans="1:2" x14ac:dyDescent="0.35">
      <c r="A33" s="57" t="s">
        <v>55</v>
      </c>
      <c r="B33" s="58">
        <v>6</v>
      </c>
    </row>
    <row r="34" spans="1:2" x14ac:dyDescent="0.35">
      <c r="A34" s="57" t="s">
        <v>476</v>
      </c>
      <c r="B34" s="58">
        <v>5</v>
      </c>
    </row>
    <row r="35" spans="1:2" x14ac:dyDescent="0.35">
      <c r="A35" s="57" t="s">
        <v>378</v>
      </c>
      <c r="B35" s="58">
        <v>4</v>
      </c>
    </row>
    <row r="36" spans="1:2" x14ac:dyDescent="0.35">
      <c r="A36" s="57" t="s">
        <v>466</v>
      </c>
      <c r="B36" s="58">
        <v>4</v>
      </c>
    </row>
    <row r="37" spans="1:2" x14ac:dyDescent="0.35">
      <c r="A37" s="57" t="s">
        <v>399</v>
      </c>
      <c r="B37" s="58">
        <v>4</v>
      </c>
    </row>
    <row r="38" spans="1:2" x14ac:dyDescent="0.35">
      <c r="A38" s="57" t="s">
        <v>45</v>
      </c>
      <c r="B38" s="58">
        <v>4</v>
      </c>
    </row>
    <row r="39" spans="1:2" x14ac:dyDescent="0.35">
      <c r="A39" s="57" t="s">
        <v>253</v>
      </c>
      <c r="B39" s="58">
        <v>4</v>
      </c>
    </row>
    <row r="40" spans="1:2" x14ac:dyDescent="0.35">
      <c r="A40" s="57" t="s">
        <v>146</v>
      </c>
      <c r="B40" s="58">
        <v>3</v>
      </c>
    </row>
    <row r="41" spans="1:2" x14ac:dyDescent="0.35">
      <c r="A41" s="57" t="s">
        <v>317</v>
      </c>
      <c r="B41" s="58">
        <v>3</v>
      </c>
    </row>
    <row r="42" spans="1:2" x14ac:dyDescent="0.35">
      <c r="A42" s="57" t="s">
        <v>179</v>
      </c>
      <c r="B42" s="58">
        <v>3</v>
      </c>
    </row>
    <row r="43" spans="1:2" x14ac:dyDescent="0.35">
      <c r="A43" s="57" t="s">
        <v>89</v>
      </c>
      <c r="B43" s="58">
        <v>3</v>
      </c>
    </row>
    <row r="44" spans="1:2" x14ac:dyDescent="0.35">
      <c r="A44" s="57" t="s">
        <v>348</v>
      </c>
      <c r="B44" s="58">
        <v>3</v>
      </c>
    </row>
    <row r="45" spans="1:2" x14ac:dyDescent="0.35">
      <c r="A45" s="57" t="s">
        <v>69</v>
      </c>
      <c r="B45" s="58">
        <v>3</v>
      </c>
    </row>
    <row r="46" spans="1:2" x14ac:dyDescent="0.35">
      <c r="A46" s="57" t="s">
        <v>287</v>
      </c>
      <c r="B46" s="58">
        <v>3</v>
      </c>
    </row>
    <row r="47" spans="1:2" x14ac:dyDescent="0.35">
      <c r="A47" s="57" t="s">
        <v>488</v>
      </c>
      <c r="B47" s="58">
        <v>2</v>
      </c>
    </row>
    <row r="48" spans="1:2" x14ac:dyDescent="0.35">
      <c r="A48" s="57" t="s">
        <v>81</v>
      </c>
      <c r="B48" s="58">
        <v>2</v>
      </c>
    </row>
    <row r="49" spans="1:2" x14ac:dyDescent="0.35">
      <c r="A49" s="57" t="s">
        <v>248</v>
      </c>
      <c r="B49" s="58">
        <v>2</v>
      </c>
    </row>
    <row r="50" spans="1:2" x14ac:dyDescent="0.35">
      <c r="A50" s="57" t="s">
        <v>251</v>
      </c>
      <c r="B50" s="58">
        <v>2</v>
      </c>
    </row>
    <row r="51" spans="1:2" x14ac:dyDescent="0.35">
      <c r="A51" s="57" t="s">
        <v>482</v>
      </c>
      <c r="B51" s="58">
        <v>2</v>
      </c>
    </row>
    <row r="52" spans="1:2" x14ac:dyDescent="0.35">
      <c r="A52" s="57" t="s">
        <v>220</v>
      </c>
      <c r="B52" s="58">
        <v>2</v>
      </c>
    </row>
    <row r="53" spans="1:2" x14ac:dyDescent="0.35">
      <c r="A53" s="57" t="s">
        <v>203</v>
      </c>
      <c r="B53" s="58">
        <v>2</v>
      </c>
    </row>
    <row r="54" spans="1:2" x14ac:dyDescent="0.35">
      <c r="A54" s="57" t="s">
        <v>308</v>
      </c>
      <c r="B54" s="58">
        <v>2</v>
      </c>
    </row>
    <row r="55" spans="1:2" x14ac:dyDescent="0.35">
      <c r="A55" s="57" t="s">
        <v>408</v>
      </c>
      <c r="B55" s="58">
        <v>2</v>
      </c>
    </row>
    <row r="56" spans="1:2" x14ac:dyDescent="0.35">
      <c r="A56" s="57" t="s">
        <v>257</v>
      </c>
      <c r="B56" s="58">
        <v>2</v>
      </c>
    </row>
    <row r="57" spans="1:2" x14ac:dyDescent="0.35">
      <c r="A57" s="57" t="s">
        <v>298</v>
      </c>
      <c r="B57" s="58">
        <v>2</v>
      </c>
    </row>
    <row r="58" spans="1:2" x14ac:dyDescent="0.35">
      <c r="A58" s="57" t="s">
        <v>500</v>
      </c>
      <c r="B58" s="58">
        <v>1</v>
      </c>
    </row>
    <row r="59" spans="1:2" x14ac:dyDescent="0.35">
      <c r="A59" s="57" t="s">
        <v>443</v>
      </c>
      <c r="B59" s="58">
        <v>1</v>
      </c>
    </row>
    <row r="60" spans="1:2" x14ac:dyDescent="0.35">
      <c r="A60" s="57" t="s">
        <v>516</v>
      </c>
      <c r="B60" s="58">
        <v>1</v>
      </c>
    </row>
    <row r="61" spans="1:2" x14ac:dyDescent="0.35">
      <c r="A61" s="57" t="s">
        <v>469</v>
      </c>
      <c r="B61" s="58">
        <v>1</v>
      </c>
    </row>
    <row r="62" spans="1:2" x14ac:dyDescent="0.35">
      <c r="A62" s="57" t="s">
        <v>402</v>
      </c>
      <c r="B62" s="58">
        <v>1</v>
      </c>
    </row>
    <row r="63" spans="1:2" x14ac:dyDescent="0.35">
      <c r="A63" s="57" t="s">
        <v>529</v>
      </c>
      <c r="B63" s="58">
        <v>1</v>
      </c>
    </row>
    <row r="64" spans="1:2" x14ac:dyDescent="0.35">
      <c r="A64" s="57" t="s">
        <v>530</v>
      </c>
      <c r="B64" s="58">
        <v>1</v>
      </c>
    </row>
    <row r="65" spans="1:2" x14ac:dyDescent="0.35">
      <c r="A65" s="57" t="s">
        <v>531</v>
      </c>
      <c r="B65" s="58">
        <v>1</v>
      </c>
    </row>
    <row r="66" spans="1:2" x14ac:dyDescent="0.35">
      <c r="A66" s="57" t="s">
        <v>441</v>
      </c>
      <c r="B66" s="58">
        <v>1</v>
      </c>
    </row>
    <row r="67" spans="1:2" x14ac:dyDescent="0.35">
      <c r="A67" s="57" t="s">
        <v>425</v>
      </c>
      <c r="B67" s="58">
        <v>1</v>
      </c>
    </row>
    <row r="68" spans="1:2" x14ac:dyDescent="0.35">
      <c r="A68" s="57" t="s">
        <v>330</v>
      </c>
      <c r="B68" s="58">
        <v>1</v>
      </c>
    </row>
    <row r="69" spans="1:2" x14ac:dyDescent="0.35">
      <c r="A69" s="57" t="s">
        <v>104</v>
      </c>
      <c r="B69" s="58">
        <v>1</v>
      </c>
    </row>
    <row r="70" spans="1:2" x14ac:dyDescent="0.35">
      <c r="A70" s="22" t="s">
        <v>532</v>
      </c>
      <c r="B70" s="22">
        <v>938</v>
      </c>
    </row>
    <row r="73" spans="1:2" x14ac:dyDescent="0.35">
      <c r="A73" s="174" t="s">
        <v>533</v>
      </c>
      <c r="B73" s="175"/>
    </row>
    <row r="74" spans="1:2" x14ac:dyDescent="0.35">
      <c r="A74" s="21" t="s">
        <v>527</v>
      </c>
      <c r="B74" s="20" t="s">
        <v>528</v>
      </c>
    </row>
    <row r="75" spans="1:2" x14ac:dyDescent="0.35">
      <c r="A75" s="57" t="s">
        <v>360</v>
      </c>
      <c r="B75" s="58">
        <v>140</v>
      </c>
    </row>
    <row r="76" spans="1:2" x14ac:dyDescent="0.35">
      <c r="A76" s="57" t="s">
        <v>358</v>
      </c>
      <c r="B76" s="58">
        <v>91</v>
      </c>
    </row>
    <row r="77" spans="1:2" x14ac:dyDescent="0.35">
      <c r="A77" s="57" t="s">
        <v>479</v>
      </c>
      <c r="B77" s="58">
        <v>66</v>
      </c>
    </row>
    <row r="78" spans="1:2" x14ac:dyDescent="0.35">
      <c r="A78" s="57" t="s">
        <v>116</v>
      </c>
      <c r="B78" s="58">
        <v>63</v>
      </c>
    </row>
    <row r="79" spans="1:2" x14ac:dyDescent="0.35">
      <c r="A79" s="57" t="s">
        <v>215</v>
      </c>
      <c r="B79" s="58">
        <v>57</v>
      </c>
    </row>
    <row r="80" spans="1:2" x14ac:dyDescent="0.35">
      <c r="A80" s="57" t="s">
        <v>139</v>
      </c>
      <c r="B80" s="58">
        <v>51</v>
      </c>
    </row>
    <row r="81" spans="1:2" x14ac:dyDescent="0.35">
      <c r="A81" s="57" t="s">
        <v>228</v>
      </c>
      <c r="B81" s="58">
        <v>40</v>
      </c>
    </row>
    <row r="82" spans="1:2" x14ac:dyDescent="0.35">
      <c r="A82" s="57" t="s">
        <v>129</v>
      </c>
      <c r="B82" s="58">
        <v>38</v>
      </c>
    </row>
    <row r="83" spans="1:2" x14ac:dyDescent="0.35">
      <c r="A83" s="57" t="s">
        <v>367</v>
      </c>
      <c r="B83" s="58">
        <v>33</v>
      </c>
    </row>
    <row r="84" spans="1:2" x14ac:dyDescent="0.35">
      <c r="A84" s="57" t="s">
        <v>438</v>
      </c>
      <c r="B84" s="58">
        <v>29</v>
      </c>
    </row>
    <row r="85" spans="1:2" x14ac:dyDescent="0.35">
      <c r="A85" s="57" t="s">
        <v>99</v>
      </c>
      <c r="B85" s="58">
        <v>26</v>
      </c>
    </row>
    <row r="86" spans="1:2" x14ac:dyDescent="0.35">
      <c r="A86" s="57" t="s">
        <v>294</v>
      </c>
      <c r="B86" s="58">
        <v>25</v>
      </c>
    </row>
    <row r="87" spans="1:2" x14ac:dyDescent="0.35">
      <c r="A87" s="57" t="s">
        <v>193</v>
      </c>
      <c r="B87" s="58">
        <v>24</v>
      </c>
    </row>
    <row r="88" spans="1:2" x14ac:dyDescent="0.35">
      <c r="A88" s="57" t="s">
        <v>421</v>
      </c>
      <c r="B88" s="58">
        <v>24</v>
      </c>
    </row>
    <row r="89" spans="1:2" x14ac:dyDescent="0.35">
      <c r="A89" s="57" t="s">
        <v>245</v>
      </c>
      <c r="B89" s="58">
        <v>24</v>
      </c>
    </row>
    <row r="90" spans="1:2" x14ac:dyDescent="0.35">
      <c r="A90" s="57" t="s">
        <v>134</v>
      </c>
      <c r="B90" s="58">
        <v>21</v>
      </c>
    </row>
    <row r="91" spans="1:2" x14ac:dyDescent="0.35">
      <c r="A91" s="57" t="s">
        <v>247</v>
      </c>
      <c r="B91" s="58">
        <v>21</v>
      </c>
    </row>
    <row r="92" spans="1:2" x14ac:dyDescent="0.35">
      <c r="A92" s="57" t="s">
        <v>324</v>
      </c>
      <c r="B92" s="58">
        <v>16</v>
      </c>
    </row>
    <row r="93" spans="1:2" x14ac:dyDescent="0.35">
      <c r="A93" s="57" t="s">
        <v>411</v>
      </c>
      <c r="B93" s="58">
        <v>15</v>
      </c>
    </row>
    <row r="94" spans="1:2" x14ac:dyDescent="0.35">
      <c r="A94" s="57" t="s">
        <v>278</v>
      </c>
      <c r="B94" s="58">
        <v>13</v>
      </c>
    </row>
    <row r="95" spans="1:2" x14ac:dyDescent="0.35">
      <c r="A95" s="57" t="s">
        <v>251</v>
      </c>
      <c r="B95" s="58">
        <v>12</v>
      </c>
    </row>
    <row r="96" spans="1:2" x14ac:dyDescent="0.35">
      <c r="A96" s="57" t="s">
        <v>378</v>
      </c>
      <c r="B96" s="58">
        <v>12</v>
      </c>
    </row>
    <row r="97" spans="1:2" x14ac:dyDescent="0.35">
      <c r="A97" s="57" t="s">
        <v>521</v>
      </c>
      <c r="B97" s="58">
        <v>11</v>
      </c>
    </row>
    <row r="98" spans="1:2" x14ac:dyDescent="0.35">
      <c r="A98" s="57" t="s">
        <v>260</v>
      </c>
      <c r="B98" s="58">
        <v>11</v>
      </c>
    </row>
    <row r="99" spans="1:2" x14ac:dyDescent="0.35">
      <c r="A99" s="57" t="s">
        <v>491</v>
      </c>
      <c r="B99" s="58">
        <v>10</v>
      </c>
    </row>
    <row r="100" spans="1:2" x14ac:dyDescent="0.35">
      <c r="A100" s="57" t="s">
        <v>142</v>
      </c>
      <c r="B100" s="58">
        <v>9</v>
      </c>
    </row>
    <row r="101" spans="1:2" x14ac:dyDescent="0.35">
      <c r="A101" s="57" t="s">
        <v>223</v>
      </c>
      <c r="B101" s="58">
        <v>8</v>
      </c>
    </row>
    <row r="102" spans="1:2" x14ac:dyDescent="0.35">
      <c r="A102" s="57" t="s">
        <v>435</v>
      </c>
      <c r="B102" s="58">
        <v>7</v>
      </c>
    </row>
    <row r="103" spans="1:2" x14ac:dyDescent="0.35">
      <c r="A103" s="57" t="s">
        <v>203</v>
      </c>
      <c r="B103" s="58">
        <v>7</v>
      </c>
    </row>
    <row r="104" spans="1:2" x14ac:dyDescent="0.35">
      <c r="A104" s="57" t="s">
        <v>518</v>
      </c>
      <c r="B104" s="58">
        <v>6</v>
      </c>
    </row>
    <row r="105" spans="1:2" x14ac:dyDescent="0.35">
      <c r="A105" s="57" t="s">
        <v>488</v>
      </c>
      <c r="B105" s="58">
        <v>6</v>
      </c>
    </row>
    <row r="106" spans="1:2" x14ac:dyDescent="0.35">
      <c r="A106" s="57" t="s">
        <v>308</v>
      </c>
      <c r="B106" s="58">
        <v>6</v>
      </c>
    </row>
    <row r="107" spans="1:2" x14ac:dyDescent="0.35">
      <c r="A107" s="57" t="s">
        <v>125</v>
      </c>
      <c r="B107" s="58">
        <v>6</v>
      </c>
    </row>
    <row r="108" spans="1:2" x14ac:dyDescent="0.35">
      <c r="A108" s="57" t="s">
        <v>89</v>
      </c>
      <c r="B108" s="58">
        <v>5</v>
      </c>
    </row>
    <row r="109" spans="1:2" x14ac:dyDescent="0.35">
      <c r="A109" s="57" t="s">
        <v>432</v>
      </c>
      <c r="B109" s="58">
        <v>5</v>
      </c>
    </row>
    <row r="110" spans="1:2" x14ac:dyDescent="0.35">
      <c r="A110" s="57" t="s">
        <v>317</v>
      </c>
      <c r="B110" s="58">
        <v>5</v>
      </c>
    </row>
    <row r="111" spans="1:2" x14ac:dyDescent="0.35">
      <c r="A111" s="57" t="s">
        <v>45</v>
      </c>
      <c r="B111" s="58">
        <v>5</v>
      </c>
    </row>
    <row r="112" spans="1:2" x14ac:dyDescent="0.35">
      <c r="A112" s="57" t="s">
        <v>500</v>
      </c>
      <c r="B112" s="58">
        <v>4</v>
      </c>
    </row>
    <row r="113" spans="1:2" x14ac:dyDescent="0.35">
      <c r="A113" s="57" t="s">
        <v>408</v>
      </c>
      <c r="B113" s="58">
        <v>4</v>
      </c>
    </row>
    <row r="114" spans="1:2" x14ac:dyDescent="0.35">
      <c r="A114" s="57" t="s">
        <v>287</v>
      </c>
      <c r="B114" s="58">
        <v>3</v>
      </c>
    </row>
    <row r="115" spans="1:2" x14ac:dyDescent="0.35">
      <c r="A115" s="57" t="s">
        <v>248</v>
      </c>
      <c r="B115" s="58">
        <v>3</v>
      </c>
    </row>
    <row r="116" spans="1:2" x14ac:dyDescent="0.35">
      <c r="A116" s="57" t="s">
        <v>348</v>
      </c>
      <c r="B116" s="58">
        <v>3</v>
      </c>
    </row>
    <row r="117" spans="1:2" x14ac:dyDescent="0.35">
      <c r="A117" s="57" t="s">
        <v>466</v>
      </c>
      <c r="B117" s="58">
        <v>2</v>
      </c>
    </row>
    <row r="118" spans="1:2" x14ac:dyDescent="0.35">
      <c r="A118" s="57" t="s">
        <v>482</v>
      </c>
      <c r="B118" s="58">
        <v>2</v>
      </c>
    </row>
    <row r="119" spans="1:2" x14ac:dyDescent="0.35">
      <c r="A119" s="57" t="s">
        <v>220</v>
      </c>
      <c r="B119" s="58">
        <v>2</v>
      </c>
    </row>
    <row r="120" spans="1:2" x14ac:dyDescent="0.35">
      <c r="A120" s="57" t="s">
        <v>476</v>
      </c>
      <c r="B120" s="58">
        <v>1</v>
      </c>
    </row>
    <row r="121" spans="1:2" x14ac:dyDescent="0.35">
      <c r="A121" s="57" t="s">
        <v>179</v>
      </c>
      <c r="B121" s="58">
        <v>1</v>
      </c>
    </row>
    <row r="122" spans="1:2" x14ac:dyDescent="0.35">
      <c r="A122" s="57" t="s">
        <v>257</v>
      </c>
      <c r="B122" s="58">
        <v>1</v>
      </c>
    </row>
    <row r="123" spans="1:2" x14ac:dyDescent="0.35">
      <c r="A123" s="57" t="s">
        <v>425</v>
      </c>
      <c r="B123" s="58">
        <v>1</v>
      </c>
    </row>
    <row r="124" spans="1:2" x14ac:dyDescent="0.35">
      <c r="A124" s="57" t="s">
        <v>55</v>
      </c>
      <c r="B124" s="58">
        <v>1</v>
      </c>
    </row>
    <row r="125" spans="1:2" x14ac:dyDescent="0.35">
      <c r="A125" s="57" t="s">
        <v>529</v>
      </c>
      <c r="B125" s="58">
        <v>1</v>
      </c>
    </row>
    <row r="126" spans="1:2" x14ac:dyDescent="0.35">
      <c r="A126" s="57" t="s">
        <v>534</v>
      </c>
      <c r="B126" s="58">
        <v>1</v>
      </c>
    </row>
    <row r="127" spans="1:2" x14ac:dyDescent="0.35">
      <c r="A127" s="57" t="s">
        <v>535</v>
      </c>
      <c r="B127" s="58">
        <v>1</v>
      </c>
    </row>
    <row r="128" spans="1:2" x14ac:dyDescent="0.35">
      <c r="A128" s="57" t="s">
        <v>69</v>
      </c>
      <c r="B128" s="58">
        <v>1</v>
      </c>
    </row>
    <row r="129" spans="1:2" x14ac:dyDescent="0.35">
      <c r="A129" s="57" t="s">
        <v>104</v>
      </c>
      <c r="B129" s="58">
        <v>1</v>
      </c>
    </row>
    <row r="130" spans="1:2" x14ac:dyDescent="0.35">
      <c r="A130" s="57" t="s">
        <v>81</v>
      </c>
      <c r="B130" s="58">
        <v>1</v>
      </c>
    </row>
    <row r="131" spans="1:2" x14ac:dyDescent="0.35">
      <c r="A131" s="57" t="s">
        <v>396</v>
      </c>
      <c r="B131" s="58">
        <v>1</v>
      </c>
    </row>
    <row r="132" spans="1:2" x14ac:dyDescent="0.35">
      <c r="A132" s="57" t="s">
        <v>253</v>
      </c>
      <c r="B132" s="58">
        <v>1</v>
      </c>
    </row>
    <row r="133" spans="1:2" x14ac:dyDescent="0.35">
      <c r="A133" s="57" t="s">
        <v>399</v>
      </c>
      <c r="B133" s="58">
        <v>1</v>
      </c>
    </row>
    <row r="134" spans="1:2" x14ac:dyDescent="0.35">
      <c r="A134" s="57" t="s">
        <v>443</v>
      </c>
      <c r="B134" s="58">
        <v>1</v>
      </c>
    </row>
    <row r="135" spans="1:2" x14ac:dyDescent="0.35">
      <c r="A135" s="22" t="s">
        <v>532</v>
      </c>
      <c r="B135" s="22">
        <v>986</v>
      </c>
    </row>
    <row r="136" spans="1:2" x14ac:dyDescent="0.35">
      <c r="A136" s="56"/>
      <c r="B136" s="56"/>
    </row>
    <row r="137" spans="1:2" ht="15" thickBot="1" x14ac:dyDescent="0.4">
      <c r="A137" s="56"/>
      <c r="B137" s="56"/>
    </row>
    <row r="138" spans="1:2" ht="15.75" customHeight="1" thickBot="1" x14ac:dyDescent="0.4">
      <c r="A138" s="169" t="s">
        <v>536</v>
      </c>
      <c r="B138" s="170"/>
    </row>
    <row r="139" spans="1:2" x14ac:dyDescent="0.35">
      <c r="A139" s="21" t="s">
        <v>527</v>
      </c>
      <c r="B139" s="20" t="s">
        <v>528</v>
      </c>
    </row>
    <row r="140" spans="1:2" x14ac:dyDescent="0.35">
      <c r="A140" s="19" t="s">
        <v>360</v>
      </c>
      <c r="B140" s="19">
        <v>134</v>
      </c>
    </row>
    <row r="141" spans="1:2" x14ac:dyDescent="0.35">
      <c r="A141" s="19" t="s">
        <v>358</v>
      </c>
      <c r="B141" s="19">
        <v>104</v>
      </c>
    </row>
    <row r="142" spans="1:2" x14ac:dyDescent="0.35">
      <c r="A142" s="19" t="s">
        <v>116</v>
      </c>
      <c r="B142" s="19">
        <v>69</v>
      </c>
    </row>
    <row r="143" spans="1:2" x14ac:dyDescent="0.35">
      <c r="A143" s="19" t="s">
        <v>228</v>
      </c>
      <c r="B143" s="19">
        <v>44</v>
      </c>
    </row>
    <row r="144" spans="1:2" x14ac:dyDescent="0.35">
      <c r="A144" s="19" t="s">
        <v>139</v>
      </c>
      <c r="B144" s="19">
        <v>40</v>
      </c>
    </row>
    <row r="145" spans="1:2" x14ac:dyDescent="0.35">
      <c r="A145" s="19" t="s">
        <v>129</v>
      </c>
      <c r="B145" s="19">
        <v>35</v>
      </c>
    </row>
    <row r="146" spans="1:2" x14ac:dyDescent="0.35">
      <c r="A146" s="19" t="s">
        <v>215</v>
      </c>
      <c r="B146" s="19">
        <v>35</v>
      </c>
    </row>
    <row r="147" spans="1:2" x14ac:dyDescent="0.35">
      <c r="A147" s="19" t="s">
        <v>367</v>
      </c>
      <c r="B147" s="19">
        <v>27</v>
      </c>
    </row>
    <row r="148" spans="1:2" x14ac:dyDescent="0.35">
      <c r="A148" s="19" t="s">
        <v>438</v>
      </c>
      <c r="B148" s="19">
        <v>26</v>
      </c>
    </row>
    <row r="149" spans="1:2" x14ac:dyDescent="0.35">
      <c r="A149" s="19" t="s">
        <v>193</v>
      </c>
      <c r="B149" s="19">
        <v>23</v>
      </c>
    </row>
    <row r="150" spans="1:2" x14ac:dyDescent="0.35">
      <c r="A150" s="19" t="s">
        <v>421</v>
      </c>
      <c r="B150" s="19">
        <v>18</v>
      </c>
    </row>
    <row r="151" spans="1:2" x14ac:dyDescent="0.35">
      <c r="A151" s="19" t="s">
        <v>245</v>
      </c>
      <c r="B151" s="19">
        <v>18</v>
      </c>
    </row>
    <row r="152" spans="1:2" x14ac:dyDescent="0.35">
      <c r="A152" s="19" t="s">
        <v>99</v>
      </c>
      <c r="B152" s="19">
        <v>17</v>
      </c>
    </row>
    <row r="153" spans="1:2" x14ac:dyDescent="0.35">
      <c r="A153" s="19" t="s">
        <v>324</v>
      </c>
      <c r="B153" s="19">
        <v>17</v>
      </c>
    </row>
    <row r="154" spans="1:2" x14ac:dyDescent="0.35">
      <c r="A154" s="19" t="s">
        <v>479</v>
      </c>
      <c r="B154" s="19">
        <v>15</v>
      </c>
    </row>
    <row r="155" spans="1:2" x14ac:dyDescent="0.35">
      <c r="A155" s="19" t="s">
        <v>294</v>
      </c>
      <c r="B155" s="19">
        <v>15</v>
      </c>
    </row>
    <row r="156" spans="1:2" x14ac:dyDescent="0.35">
      <c r="A156" s="19" t="s">
        <v>134</v>
      </c>
      <c r="B156" s="19">
        <v>13</v>
      </c>
    </row>
    <row r="157" spans="1:2" x14ac:dyDescent="0.35">
      <c r="A157" s="19" t="s">
        <v>203</v>
      </c>
      <c r="B157" s="19">
        <v>12</v>
      </c>
    </row>
    <row r="158" spans="1:2" x14ac:dyDescent="0.35">
      <c r="A158" s="19" t="s">
        <v>278</v>
      </c>
      <c r="B158" s="19">
        <v>12</v>
      </c>
    </row>
    <row r="159" spans="1:2" x14ac:dyDescent="0.35">
      <c r="A159" s="19" t="s">
        <v>247</v>
      </c>
      <c r="B159" s="19">
        <v>12</v>
      </c>
    </row>
    <row r="160" spans="1:2" x14ac:dyDescent="0.35">
      <c r="A160" s="19" t="s">
        <v>251</v>
      </c>
      <c r="B160" s="19">
        <v>12</v>
      </c>
    </row>
    <row r="161" spans="1:2" x14ac:dyDescent="0.35">
      <c r="A161" s="19" t="s">
        <v>378</v>
      </c>
      <c r="B161" s="19">
        <v>11</v>
      </c>
    </row>
    <row r="162" spans="1:2" x14ac:dyDescent="0.35">
      <c r="A162" s="19" t="s">
        <v>260</v>
      </c>
      <c r="B162" s="19">
        <v>9</v>
      </c>
    </row>
    <row r="163" spans="1:2" x14ac:dyDescent="0.35">
      <c r="A163" s="19" t="s">
        <v>518</v>
      </c>
      <c r="B163" s="19">
        <v>9</v>
      </c>
    </row>
    <row r="164" spans="1:2" x14ac:dyDescent="0.35">
      <c r="A164" s="19" t="s">
        <v>125</v>
      </c>
      <c r="B164" s="19">
        <v>8</v>
      </c>
    </row>
    <row r="165" spans="1:2" x14ac:dyDescent="0.35">
      <c r="A165" s="19" t="s">
        <v>223</v>
      </c>
      <c r="B165" s="19">
        <v>7</v>
      </c>
    </row>
    <row r="166" spans="1:2" x14ac:dyDescent="0.35">
      <c r="A166" s="19" t="s">
        <v>488</v>
      </c>
      <c r="B166" s="19">
        <v>6</v>
      </c>
    </row>
    <row r="167" spans="1:2" x14ac:dyDescent="0.35">
      <c r="A167" s="19" t="s">
        <v>500</v>
      </c>
      <c r="B167" s="19">
        <v>6</v>
      </c>
    </row>
    <row r="168" spans="1:2" x14ac:dyDescent="0.35">
      <c r="A168" s="19" t="s">
        <v>521</v>
      </c>
      <c r="B168" s="19">
        <v>6</v>
      </c>
    </row>
    <row r="169" spans="1:2" x14ac:dyDescent="0.35">
      <c r="A169" s="19" t="s">
        <v>142</v>
      </c>
      <c r="B169" s="19">
        <v>5</v>
      </c>
    </row>
    <row r="170" spans="1:2" x14ac:dyDescent="0.35">
      <c r="A170" s="19" t="s">
        <v>408</v>
      </c>
      <c r="B170" s="19">
        <v>4</v>
      </c>
    </row>
    <row r="171" spans="1:2" x14ac:dyDescent="0.35">
      <c r="A171" s="19" t="s">
        <v>287</v>
      </c>
      <c r="B171" s="19">
        <v>4</v>
      </c>
    </row>
    <row r="172" spans="1:2" x14ac:dyDescent="0.35">
      <c r="A172" s="19" t="s">
        <v>89</v>
      </c>
      <c r="B172" s="19">
        <v>4</v>
      </c>
    </row>
    <row r="173" spans="1:2" x14ac:dyDescent="0.35">
      <c r="A173" s="19" t="s">
        <v>81</v>
      </c>
      <c r="B173" s="19">
        <v>3</v>
      </c>
    </row>
    <row r="174" spans="1:2" x14ac:dyDescent="0.35">
      <c r="A174" s="19" t="s">
        <v>248</v>
      </c>
      <c r="B174" s="19">
        <v>3</v>
      </c>
    </row>
    <row r="175" spans="1:2" x14ac:dyDescent="0.35">
      <c r="A175" s="19" t="s">
        <v>435</v>
      </c>
      <c r="B175" s="19">
        <v>2</v>
      </c>
    </row>
    <row r="176" spans="1:2" x14ac:dyDescent="0.35">
      <c r="A176" s="19" t="s">
        <v>491</v>
      </c>
      <c r="B176" s="19">
        <v>2</v>
      </c>
    </row>
    <row r="177" spans="1:2" x14ac:dyDescent="0.35">
      <c r="A177" s="19" t="s">
        <v>466</v>
      </c>
      <c r="B177" s="19">
        <v>2</v>
      </c>
    </row>
    <row r="178" spans="1:2" x14ac:dyDescent="0.35">
      <c r="A178" s="19" t="s">
        <v>69</v>
      </c>
      <c r="B178" s="19">
        <v>2</v>
      </c>
    </row>
    <row r="179" spans="1:2" x14ac:dyDescent="0.35">
      <c r="A179" s="19" t="s">
        <v>348</v>
      </c>
      <c r="B179" s="19">
        <v>2</v>
      </c>
    </row>
    <row r="180" spans="1:2" x14ac:dyDescent="0.35">
      <c r="A180" s="19" t="s">
        <v>308</v>
      </c>
      <c r="B180" s="19">
        <v>2</v>
      </c>
    </row>
    <row r="181" spans="1:2" x14ac:dyDescent="0.35">
      <c r="A181" s="19" t="s">
        <v>104</v>
      </c>
      <c r="B181" s="19">
        <v>2</v>
      </c>
    </row>
    <row r="182" spans="1:2" x14ac:dyDescent="0.35">
      <c r="A182" s="19" t="s">
        <v>396</v>
      </c>
      <c r="B182" s="19">
        <v>2</v>
      </c>
    </row>
    <row r="183" spans="1:2" x14ac:dyDescent="0.35">
      <c r="A183" s="19" t="s">
        <v>482</v>
      </c>
      <c r="B183" s="19">
        <v>2</v>
      </c>
    </row>
    <row r="184" spans="1:2" x14ac:dyDescent="0.35">
      <c r="A184" s="19" t="s">
        <v>317</v>
      </c>
      <c r="B184" s="19">
        <v>2</v>
      </c>
    </row>
    <row r="185" spans="1:2" x14ac:dyDescent="0.35">
      <c r="A185" s="19" t="s">
        <v>411</v>
      </c>
      <c r="B185" s="19">
        <v>2</v>
      </c>
    </row>
    <row r="186" spans="1:2" x14ac:dyDescent="0.35">
      <c r="A186" s="19" t="s">
        <v>516</v>
      </c>
      <c r="B186" s="19">
        <v>2</v>
      </c>
    </row>
    <row r="187" spans="1:2" x14ac:dyDescent="0.35">
      <c r="A187" s="19" t="s">
        <v>220</v>
      </c>
      <c r="B187" s="19">
        <v>1</v>
      </c>
    </row>
    <row r="188" spans="1:2" x14ac:dyDescent="0.35">
      <c r="A188" s="19" t="s">
        <v>535</v>
      </c>
      <c r="B188" s="19">
        <v>1</v>
      </c>
    </row>
    <row r="189" spans="1:2" x14ac:dyDescent="0.35">
      <c r="A189" s="19" t="s">
        <v>257</v>
      </c>
      <c r="B189" s="19">
        <v>1</v>
      </c>
    </row>
    <row r="190" spans="1:2" x14ac:dyDescent="0.35">
      <c r="A190" s="19" t="s">
        <v>146</v>
      </c>
      <c r="B190" s="19">
        <v>1</v>
      </c>
    </row>
    <row r="191" spans="1:2" x14ac:dyDescent="0.35">
      <c r="A191" s="19" t="s">
        <v>164</v>
      </c>
      <c r="B191" s="19">
        <v>1</v>
      </c>
    </row>
    <row r="192" spans="1:2" x14ac:dyDescent="0.35">
      <c r="A192" s="19" t="s">
        <v>476</v>
      </c>
      <c r="B192" s="19">
        <v>1</v>
      </c>
    </row>
    <row r="193" spans="1:2" x14ac:dyDescent="0.35">
      <c r="A193" s="19" t="s">
        <v>529</v>
      </c>
      <c r="B193" s="19">
        <v>1</v>
      </c>
    </row>
    <row r="194" spans="1:2" x14ac:dyDescent="0.35">
      <c r="A194" s="19" t="s">
        <v>179</v>
      </c>
      <c r="B194" s="19">
        <v>1</v>
      </c>
    </row>
    <row r="195" spans="1:2" x14ac:dyDescent="0.35">
      <c r="A195" s="19" t="s">
        <v>355</v>
      </c>
      <c r="B195" s="19">
        <v>1</v>
      </c>
    </row>
    <row r="196" spans="1:2" x14ac:dyDescent="0.35">
      <c r="A196" s="19" t="s">
        <v>432</v>
      </c>
      <c r="B196" s="19">
        <v>1</v>
      </c>
    </row>
    <row r="197" spans="1:2" x14ac:dyDescent="0.35">
      <c r="A197" s="19" t="s">
        <v>534</v>
      </c>
      <c r="B197" s="19">
        <v>1</v>
      </c>
    </row>
    <row r="198" spans="1:2" x14ac:dyDescent="0.35">
      <c r="A198" s="22" t="s">
        <v>532</v>
      </c>
      <c r="B198" s="22">
        <v>818</v>
      </c>
    </row>
    <row r="199" spans="1:2" x14ac:dyDescent="0.35">
      <c r="A199" s="56"/>
      <c r="B199" s="56"/>
    </row>
    <row r="200" spans="1:2" ht="15" thickBot="1" x14ac:dyDescent="0.4">
      <c r="A200" s="56"/>
      <c r="B200" s="56"/>
    </row>
    <row r="201" spans="1:2" ht="16" customHeight="1" thickBot="1" x14ac:dyDescent="0.4">
      <c r="A201" s="169" t="s">
        <v>537</v>
      </c>
      <c r="B201" s="170"/>
    </row>
    <row r="202" spans="1:2" x14ac:dyDescent="0.35">
      <c r="A202" s="21" t="s">
        <v>527</v>
      </c>
      <c r="B202" s="20" t="s">
        <v>528</v>
      </c>
    </row>
    <row r="203" spans="1:2" x14ac:dyDescent="0.35">
      <c r="A203" s="19" t="s">
        <v>360</v>
      </c>
      <c r="B203" s="19">
        <v>121</v>
      </c>
    </row>
    <row r="204" spans="1:2" x14ac:dyDescent="0.35">
      <c r="A204" s="19" t="s">
        <v>358</v>
      </c>
      <c r="B204" s="19">
        <v>88</v>
      </c>
    </row>
    <row r="205" spans="1:2" x14ac:dyDescent="0.35">
      <c r="A205" s="19" t="s">
        <v>116</v>
      </c>
      <c r="B205" s="19">
        <v>36</v>
      </c>
    </row>
    <row r="206" spans="1:2" x14ac:dyDescent="0.35">
      <c r="A206" s="19" t="s">
        <v>129</v>
      </c>
      <c r="B206" s="19">
        <v>33</v>
      </c>
    </row>
    <row r="207" spans="1:2" x14ac:dyDescent="0.35">
      <c r="A207" s="19" t="s">
        <v>228</v>
      </c>
      <c r="B207" s="19">
        <v>18</v>
      </c>
    </row>
    <row r="208" spans="1:2" x14ac:dyDescent="0.35">
      <c r="A208" s="19" t="s">
        <v>215</v>
      </c>
      <c r="B208" s="19">
        <v>18</v>
      </c>
    </row>
    <row r="209" spans="1:2" x14ac:dyDescent="0.35">
      <c r="A209" s="19" t="s">
        <v>324</v>
      </c>
      <c r="B209" s="19">
        <v>17</v>
      </c>
    </row>
    <row r="210" spans="1:2" x14ac:dyDescent="0.35">
      <c r="A210" s="19" t="s">
        <v>245</v>
      </c>
      <c r="B210" s="19">
        <v>17</v>
      </c>
    </row>
    <row r="211" spans="1:2" x14ac:dyDescent="0.35">
      <c r="A211" s="19" t="s">
        <v>139</v>
      </c>
      <c r="B211" s="19">
        <v>16</v>
      </c>
    </row>
    <row r="212" spans="1:2" x14ac:dyDescent="0.35">
      <c r="A212" s="19" t="s">
        <v>193</v>
      </c>
      <c r="B212" s="19">
        <v>15</v>
      </c>
    </row>
    <row r="213" spans="1:2" x14ac:dyDescent="0.35">
      <c r="A213" s="19" t="s">
        <v>251</v>
      </c>
      <c r="B213" s="19">
        <v>12</v>
      </c>
    </row>
    <row r="214" spans="1:2" x14ac:dyDescent="0.35">
      <c r="A214" s="19" t="s">
        <v>479</v>
      </c>
      <c r="B214" s="19">
        <v>11</v>
      </c>
    </row>
    <row r="215" spans="1:2" x14ac:dyDescent="0.35">
      <c r="A215" s="19" t="s">
        <v>438</v>
      </c>
      <c r="B215" s="19">
        <v>11</v>
      </c>
    </row>
    <row r="216" spans="1:2" x14ac:dyDescent="0.35">
      <c r="A216" s="19" t="s">
        <v>378</v>
      </c>
      <c r="B216" s="19">
        <v>11</v>
      </c>
    </row>
    <row r="217" spans="1:2" x14ac:dyDescent="0.35">
      <c r="A217" s="19" t="s">
        <v>518</v>
      </c>
      <c r="B217" s="19">
        <v>11</v>
      </c>
    </row>
    <row r="218" spans="1:2" x14ac:dyDescent="0.35">
      <c r="A218" s="19" t="s">
        <v>294</v>
      </c>
      <c r="B218" s="19">
        <v>11</v>
      </c>
    </row>
    <row r="219" spans="1:2" x14ac:dyDescent="0.35">
      <c r="A219" s="19" t="s">
        <v>408</v>
      </c>
      <c r="B219" s="19">
        <v>9</v>
      </c>
    </row>
    <row r="220" spans="1:2" x14ac:dyDescent="0.35">
      <c r="A220" s="19" t="s">
        <v>260</v>
      </c>
      <c r="B220" s="19">
        <v>9</v>
      </c>
    </row>
    <row r="221" spans="1:2" x14ac:dyDescent="0.35">
      <c r="A221" s="19" t="s">
        <v>367</v>
      </c>
      <c r="B221" s="19">
        <v>9</v>
      </c>
    </row>
    <row r="222" spans="1:2" x14ac:dyDescent="0.35">
      <c r="A222" s="19" t="s">
        <v>203</v>
      </c>
      <c r="B222" s="19">
        <v>9</v>
      </c>
    </row>
    <row r="223" spans="1:2" x14ac:dyDescent="0.35">
      <c r="A223" s="19" t="s">
        <v>99</v>
      </c>
      <c r="B223" s="19">
        <v>7</v>
      </c>
    </row>
    <row r="224" spans="1:2" x14ac:dyDescent="0.35">
      <c r="A224" s="19" t="s">
        <v>134</v>
      </c>
      <c r="B224" s="19">
        <v>7</v>
      </c>
    </row>
    <row r="225" spans="1:2" x14ac:dyDescent="0.35">
      <c r="A225" s="19" t="s">
        <v>500</v>
      </c>
      <c r="B225" s="19">
        <v>7</v>
      </c>
    </row>
    <row r="226" spans="1:2" x14ac:dyDescent="0.35">
      <c r="A226" s="19" t="s">
        <v>396</v>
      </c>
      <c r="B226" s="19">
        <v>4</v>
      </c>
    </row>
    <row r="227" spans="1:2" x14ac:dyDescent="0.35">
      <c r="A227" s="19" t="s">
        <v>411</v>
      </c>
      <c r="B227" s="19">
        <v>4</v>
      </c>
    </row>
    <row r="228" spans="1:2" x14ac:dyDescent="0.35">
      <c r="A228" s="19" t="s">
        <v>248</v>
      </c>
      <c r="B228" s="19">
        <v>3</v>
      </c>
    </row>
    <row r="229" spans="1:2" x14ac:dyDescent="0.35">
      <c r="A229" s="19" t="s">
        <v>164</v>
      </c>
      <c r="B229" s="19">
        <v>3</v>
      </c>
    </row>
    <row r="230" spans="1:2" x14ac:dyDescent="0.35">
      <c r="A230" s="19" t="s">
        <v>278</v>
      </c>
      <c r="B230" s="19">
        <v>3</v>
      </c>
    </row>
    <row r="231" spans="1:2" x14ac:dyDescent="0.35">
      <c r="A231" s="19" t="s">
        <v>89</v>
      </c>
      <c r="B231" s="19">
        <v>3</v>
      </c>
    </row>
    <row r="232" spans="1:2" x14ac:dyDescent="0.35">
      <c r="A232" s="19" t="s">
        <v>348</v>
      </c>
      <c r="B232" s="19">
        <v>3</v>
      </c>
    </row>
    <row r="233" spans="1:2" x14ac:dyDescent="0.35">
      <c r="A233" s="19" t="s">
        <v>104</v>
      </c>
      <c r="B233" s="19">
        <v>3</v>
      </c>
    </row>
    <row r="234" spans="1:2" x14ac:dyDescent="0.35">
      <c r="A234" s="19" t="s">
        <v>69</v>
      </c>
      <c r="B234" s="19">
        <v>2</v>
      </c>
    </row>
    <row r="235" spans="1:2" x14ac:dyDescent="0.35">
      <c r="A235" s="19" t="s">
        <v>142</v>
      </c>
      <c r="B235" s="19">
        <v>2</v>
      </c>
    </row>
    <row r="236" spans="1:2" x14ac:dyDescent="0.35">
      <c r="A236" s="19" t="s">
        <v>535</v>
      </c>
      <c r="B236" s="19">
        <v>2</v>
      </c>
    </row>
    <row r="237" spans="1:2" x14ac:dyDescent="0.35">
      <c r="A237" s="19" t="s">
        <v>287</v>
      </c>
      <c r="B237" s="19">
        <v>2</v>
      </c>
    </row>
    <row r="238" spans="1:2" x14ac:dyDescent="0.35">
      <c r="A238" s="19" t="s">
        <v>466</v>
      </c>
      <c r="B238" s="19">
        <v>1</v>
      </c>
    </row>
    <row r="239" spans="1:2" x14ac:dyDescent="0.35">
      <c r="A239" s="19" t="s">
        <v>538</v>
      </c>
      <c r="B239" s="19">
        <v>1</v>
      </c>
    </row>
    <row r="240" spans="1:2" x14ac:dyDescent="0.35">
      <c r="A240" s="19" t="s">
        <v>220</v>
      </c>
      <c r="B240" s="19">
        <v>1</v>
      </c>
    </row>
    <row r="241" spans="1:2" x14ac:dyDescent="0.35">
      <c r="A241" s="19" t="s">
        <v>205</v>
      </c>
      <c r="B241" s="19">
        <v>1</v>
      </c>
    </row>
    <row r="242" spans="1:2" x14ac:dyDescent="0.35">
      <c r="A242" s="19" t="s">
        <v>257</v>
      </c>
      <c r="B242" s="19">
        <v>1</v>
      </c>
    </row>
    <row r="243" spans="1:2" x14ac:dyDescent="0.35">
      <c r="A243" s="19" t="s">
        <v>534</v>
      </c>
      <c r="B243" s="19">
        <v>1</v>
      </c>
    </row>
    <row r="244" spans="1:2" x14ac:dyDescent="0.35">
      <c r="A244" s="19" t="s">
        <v>476</v>
      </c>
      <c r="B244" s="19">
        <v>1</v>
      </c>
    </row>
    <row r="245" spans="1:2" x14ac:dyDescent="0.35">
      <c r="A245" s="19" t="s">
        <v>432</v>
      </c>
      <c r="B245" s="19">
        <v>1</v>
      </c>
    </row>
    <row r="246" spans="1:2" x14ac:dyDescent="0.35">
      <c r="A246" s="19" t="s">
        <v>491</v>
      </c>
      <c r="B246" s="19">
        <v>1</v>
      </c>
    </row>
    <row r="247" spans="1:2" x14ac:dyDescent="0.35">
      <c r="A247" s="19" t="s">
        <v>435</v>
      </c>
      <c r="B247" s="19">
        <v>1</v>
      </c>
    </row>
    <row r="248" spans="1:2" x14ac:dyDescent="0.35">
      <c r="A248" s="19" t="s">
        <v>317</v>
      </c>
      <c r="B248" s="19">
        <v>1</v>
      </c>
    </row>
    <row r="249" spans="1:2" x14ac:dyDescent="0.35">
      <c r="A249" s="19" t="s">
        <v>160</v>
      </c>
      <c r="B249" s="19">
        <v>1</v>
      </c>
    </row>
    <row r="250" spans="1:2" x14ac:dyDescent="0.35">
      <c r="A250" s="19" t="s">
        <v>179</v>
      </c>
      <c r="B250" s="19">
        <v>1</v>
      </c>
    </row>
    <row r="251" spans="1:2" x14ac:dyDescent="0.35">
      <c r="A251" s="19" t="s">
        <v>441</v>
      </c>
      <c r="B251" s="19">
        <v>1</v>
      </c>
    </row>
    <row r="252" spans="1:2" x14ac:dyDescent="0.35">
      <c r="A252" s="22" t="s">
        <v>532</v>
      </c>
      <c r="B252" s="22">
        <v>551</v>
      </c>
    </row>
    <row r="253" spans="1:2" x14ac:dyDescent="0.35">
      <c r="A253" s="56"/>
      <c r="B253" s="56"/>
    </row>
    <row r="254" spans="1:2" ht="15" thickBot="1" x14ac:dyDescent="0.4"/>
    <row r="255" spans="1:2" ht="15.65" customHeight="1" x14ac:dyDescent="0.35">
      <c r="A255" s="169" t="s">
        <v>539</v>
      </c>
      <c r="B255" s="170"/>
    </row>
    <row r="256" spans="1:2" x14ac:dyDescent="0.35">
      <c r="A256" s="21" t="s">
        <v>527</v>
      </c>
      <c r="B256" s="20" t="s">
        <v>528</v>
      </c>
    </row>
    <row r="257" spans="1:2" x14ac:dyDescent="0.35">
      <c r="A257" s="19" t="s">
        <v>360</v>
      </c>
      <c r="B257" s="19">
        <v>134</v>
      </c>
    </row>
    <row r="258" spans="1:2" x14ac:dyDescent="0.35">
      <c r="A258" s="19" t="s">
        <v>358</v>
      </c>
      <c r="B258" s="19">
        <v>83</v>
      </c>
    </row>
    <row r="259" spans="1:2" x14ac:dyDescent="0.35">
      <c r="A259" s="19" t="s">
        <v>129</v>
      </c>
      <c r="B259" s="19">
        <v>40</v>
      </c>
    </row>
    <row r="260" spans="1:2" x14ac:dyDescent="0.35">
      <c r="A260" s="19" t="s">
        <v>116</v>
      </c>
      <c r="B260" s="19">
        <v>32</v>
      </c>
    </row>
    <row r="261" spans="1:2" x14ac:dyDescent="0.35">
      <c r="A261" s="19" t="s">
        <v>139</v>
      </c>
      <c r="B261" s="19">
        <v>29</v>
      </c>
    </row>
    <row r="262" spans="1:2" x14ac:dyDescent="0.35">
      <c r="A262" s="19" t="s">
        <v>228</v>
      </c>
      <c r="B262" s="19">
        <v>21</v>
      </c>
    </row>
    <row r="263" spans="1:2" x14ac:dyDescent="0.35">
      <c r="A263" s="19" t="s">
        <v>324</v>
      </c>
      <c r="B263" s="19">
        <v>15</v>
      </c>
    </row>
    <row r="264" spans="1:2" x14ac:dyDescent="0.35">
      <c r="A264" s="19" t="s">
        <v>438</v>
      </c>
      <c r="B264" s="19">
        <v>14</v>
      </c>
    </row>
    <row r="265" spans="1:2" x14ac:dyDescent="0.35">
      <c r="A265" s="19" t="s">
        <v>294</v>
      </c>
      <c r="B265" s="19">
        <v>14</v>
      </c>
    </row>
    <row r="266" spans="1:2" x14ac:dyDescent="0.35">
      <c r="A266" s="19" t="s">
        <v>193</v>
      </c>
      <c r="B266" s="19">
        <v>13</v>
      </c>
    </row>
    <row r="267" spans="1:2" x14ac:dyDescent="0.35">
      <c r="A267" s="19" t="s">
        <v>540</v>
      </c>
      <c r="B267" s="19">
        <v>12</v>
      </c>
    </row>
    <row r="268" spans="1:2" x14ac:dyDescent="0.35">
      <c r="A268" s="19" t="s">
        <v>215</v>
      </c>
      <c r="B268" s="19">
        <v>12</v>
      </c>
    </row>
    <row r="269" spans="1:2" x14ac:dyDescent="0.35">
      <c r="A269" s="19" t="s">
        <v>251</v>
      </c>
      <c r="B269" s="19">
        <v>11</v>
      </c>
    </row>
    <row r="270" spans="1:2" x14ac:dyDescent="0.35">
      <c r="A270" s="19" t="s">
        <v>367</v>
      </c>
      <c r="B270" s="19">
        <v>10</v>
      </c>
    </row>
    <row r="271" spans="1:2" x14ac:dyDescent="0.35">
      <c r="A271" s="19" t="s">
        <v>408</v>
      </c>
      <c r="B271" s="19">
        <v>9</v>
      </c>
    </row>
    <row r="272" spans="1:2" x14ac:dyDescent="0.35">
      <c r="A272" s="19" t="s">
        <v>479</v>
      </c>
      <c r="B272" s="19">
        <v>9</v>
      </c>
    </row>
    <row r="273" spans="1:2" x14ac:dyDescent="0.35">
      <c r="A273" s="19" t="s">
        <v>488</v>
      </c>
      <c r="B273" s="19">
        <v>9</v>
      </c>
    </row>
    <row r="274" spans="1:2" x14ac:dyDescent="0.35">
      <c r="A274" s="19" t="s">
        <v>260</v>
      </c>
      <c r="B274" s="19">
        <v>9</v>
      </c>
    </row>
    <row r="275" spans="1:2" x14ac:dyDescent="0.35">
      <c r="A275" s="19" t="s">
        <v>99</v>
      </c>
      <c r="B275" s="19">
        <v>8</v>
      </c>
    </row>
    <row r="276" spans="1:2" x14ac:dyDescent="0.35">
      <c r="A276" s="19" t="s">
        <v>134</v>
      </c>
      <c r="B276" s="19">
        <v>8</v>
      </c>
    </row>
    <row r="277" spans="1:2" x14ac:dyDescent="0.35">
      <c r="A277" s="19" t="s">
        <v>149</v>
      </c>
      <c r="B277" s="19">
        <v>7</v>
      </c>
    </row>
    <row r="278" spans="1:2" x14ac:dyDescent="0.35">
      <c r="A278" s="19" t="s">
        <v>203</v>
      </c>
      <c r="B278" s="19">
        <v>7</v>
      </c>
    </row>
    <row r="279" spans="1:2" x14ac:dyDescent="0.35">
      <c r="A279" s="19" t="s">
        <v>518</v>
      </c>
      <c r="B279" s="19">
        <v>7</v>
      </c>
    </row>
    <row r="280" spans="1:2" x14ac:dyDescent="0.35">
      <c r="A280" s="19" t="s">
        <v>435</v>
      </c>
      <c r="B280" s="19">
        <v>6</v>
      </c>
    </row>
    <row r="281" spans="1:2" x14ac:dyDescent="0.35">
      <c r="A281" s="19" t="s">
        <v>245</v>
      </c>
      <c r="B281" s="19">
        <v>6</v>
      </c>
    </row>
    <row r="282" spans="1:2" x14ac:dyDescent="0.35">
      <c r="A282" s="19" t="s">
        <v>248</v>
      </c>
      <c r="B282" s="19">
        <v>5</v>
      </c>
    </row>
    <row r="283" spans="1:2" x14ac:dyDescent="0.35">
      <c r="A283" s="19" t="s">
        <v>396</v>
      </c>
      <c r="B283" s="19">
        <v>5</v>
      </c>
    </row>
    <row r="284" spans="1:2" x14ac:dyDescent="0.35">
      <c r="A284" s="19" t="s">
        <v>500</v>
      </c>
      <c r="B284" s="19">
        <v>3</v>
      </c>
    </row>
    <row r="285" spans="1:2" x14ac:dyDescent="0.35">
      <c r="A285" s="19" t="s">
        <v>278</v>
      </c>
      <c r="B285" s="19">
        <v>3</v>
      </c>
    </row>
    <row r="286" spans="1:2" x14ac:dyDescent="0.35">
      <c r="A286" s="19" t="s">
        <v>104</v>
      </c>
      <c r="B286" s="19">
        <v>3</v>
      </c>
    </row>
    <row r="287" spans="1:2" x14ac:dyDescent="0.35">
      <c r="A287" s="19" t="s">
        <v>89</v>
      </c>
      <c r="B287" s="19">
        <v>3</v>
      </c>
    </row>
    <row r="288" spans="1:2" x14ac:dyDescent="0.35">
      <c r="A288" s="19" t="s">
        <v>411</v>
      </c>
      <c r="B288" s="19">
        <v>3</v>
      </c>
    </row>
    <row r="289" spans="1:2" x14ac:dyDescent="0.35">
      <c r="A289" s="19" t="s">
        <v>541</v>
      </c>
      <c r="B289" s="19">
        <v>3</v>
      </c>
    </row>
    <row r="290" spans="1:2" x14ac:dyDescent="0.35">
      <c r="A290" s="19" t="s">
        <v>69</v>
      </c>
      <c r="B290" s="19">
        <v>2</v>
      </c>
    </row>
    <row r="291" spans="1:2" x14ac:dyDescent="0.35">
      <c r="A291" s="19" t="s">
        <v>247</v>
      </c>
      <c r="B291" s="19">
        <v>2</v>
      </c>
    </row>
    <row r="292" spans="1:2" x14ac:dyDescent="0.35">
      <c r="A292" s="19" t="s">
        <v>142</v>
      </c>
      <c r="B292" s="19">
        <v>2</v>
      </c>
    </row>
    <row r="293" spans="1:2" x14ac:dyDescent="0.35">
      <c r="A293" s="19" t="s">
        <v>466</v>
      </c>
      <c r="B293" s="19">
        <v>2</v>
      </c>
    </row>
    <row r="294" spans="1:2" x14ac:dyDescent="0.35">
      <c r="A294" s="19" t="s">
        <v>535</v>
      </c>
      <c r="B294" s="19">
        <v>2</v>
      </c>
    </row>
    <row r="295" spans="1:2" x14ac:dyDescent="0.35">
      <c r="A295" s="19" t="s">
        <v>287</v>
      </c>
      <c r="B295" s="19">
        <v>2</v>
      </c>
    </row>
    <row r="296" spans="1:2" x14ac:dyDescent="0.35">
      <c r="A296" s="19" t="s">
        <v>491</v>
      </c>
      <c r="B296" s="19">
        <v>1</v>
      </c>
    </row>
    <row r="297" spans="1:2" x14ac:dyDescent="0.35">
      <c r="A297" s="19" t="s">
        <v>160</v>
      </c>
      <c r="B297" s="19">
        <v>1</v>
      </c>
    </row>
    <row r="298" spans="1:2" x14ac:dyDescent="0.35">
      <c r="A298" s="19" t="s">
        <v>534</v>
      </c>
      <c r="B298" s="19">
        <v>1</v>
      </c>
    </row>
    <row r="299" spans="1:2" x14ac:dyDescent="0.35">
      <c r="A299" s="19" t="s">
        <v>164</v>
      </c>
      <c r="B299" s="19">
        <v>1</v>
      </c>
    </row>
    <row r="300" spans="1:2" x14ac:dyDescent="0.35">
      <c r="A300" s="19" t="s">
        <v>348</v>
      </c>
      <c r="B300" s="19">
        <v>1</v>
      </c>
    </row>
    <row r="301" spans="1:2" x14ac:dyDescent="0.35">
      <c r="A301" s="19" t="s">
        <v>441</v>
      </c>
      <c r="B301" s="19">
        <v>1</v>
      </c>
    </row>
    <row r="302" spans="1:2" x14ac:dyDescent="0.35">
      <c r="A302" s="19" t="s">
        <v>538</v>
      </c>
      <c r="B302" s="19">
        <v>1</v>
      </c>
    </row>
    <row r="303" spans="1:2" x14ac:dyDescent="0.35">
      <c r="A303" s="19" t="s">
        <v>330</v>
      </c>
      <c r="B303" s="19">
        <v>1</v>
      </c>
    </row>
    <row r="304" spans="1:2" x14ac:dyDescent="0.35">
      <c r="A304" s="19" t="s">
        <v>179</v>
      </c>
      <c r="B304" s="19">
        <v>1</v>
      </c>
    </row>
    <row r="305" spans="1:2" x14ac:dyDescent="0.35">
      <c r="A305" s="19" t="s">
        <v>476</v>
      </c>
      <c r="B305" s="19">
        <v>1</v>
      </c>
    </row>
    <row r="306" spans="1:2" x14ac:dyDescent="0.35">
      <c r="A306" s="19" t="s">
        <v>205</v>
      </c>
      <c r="B306" s="19">
        <v>1</v>
      </c>
    </row>
    <row r="307" spans="1:2" x14ac:dyDescent="0.35">
      <c r="A307" s="22" t="s">
        <v>532</v>
      </c>
      <c r="B307" s="22">
        <v>576</v>
      </c>
    </row>
    <row r="308" spans="1:2" x14ac:dyDescent="0.35">
      <c r="A308" s="56"/>
      <c r="B308" s="56"/>
    </row>
    <row r="310" spans="1:2" ht="16.5" customHeight="1" thickBot="1" x14ac:dyDescent="0.4">
      <c r="A310" s="169" t="s">
        <v>542</v>
      </c>
      <c r="B310" s="170"/>
    </row>
    <row r="311" spans="1:2" x14ac:dyDescent="0.35">
      <c r="A311" s="21" t="s">
        <v>527</v>
      </c>
      <c r="B311" s="20" t="s">
        <v>528</v>
      </c>
    </row>
    <row r="312" spans="1:2" x14ac:dyDescent="0.35">
      <c r="A312" s="19" t="s">
        <v>360</v>
      </c>
      <c r="B312" s="19">
        <v>140</v>
      </c>
    </row>
    <row r="313" spans="1:2" x14ac:dyDescent="0.35">
      <c r="A313" s="19" t="s">
        <v>358</v>
      </c>
      <c r="B313" s="19">
        <v>100</v>
      </c>
    </row>
    <row r="314" spans="1:2" x14ac:dyDescent="0.35">
      <c r="A314" s="19" t="s">
        <v>129</v>
      </c>
      <c r="B314" s="19">
        <v>47</v>
      </c>
    </row>
    <row r="315" spans="1:2" x14ac:dyDescent="0.35">
      <c r="A315" s="19" t="s">
        <v>116</v>
      </c>
      <c r="B315" s="19">
        <v>35</v>
      </c>
    </row>
    <row r="316" spans="1:2" x14ac:dyDescent="0.35">
      <c r="A316" s="19" t="s">
        <v>139</v>
      </c>
      <c r="B316" s="19">
        <v>28</v>
      </c>
    </row>
    <row r="317" spans="1:2" x14ac:dyDescent="0.35">
      <c r="A317" s="19" t="s">
        <v>435</v>
      </c>
      <c r="B317" s="19">
        <v>26</v>
      </c>
    </row>
    <row r="318" spans="1:2" x14ac:dyDescent="0.35">
      <c r="A318" s="19" t="s">
        <v>294</v>
      </c>
      <c r="B318" s="19">
        <v>18</v>
      </c>
    </row>
    <row r="319" spans="1:2" x14ac:dyDescent="0.35">
      <c r="A319" s="19" t="s">
        <v>479</v>
      </c>
      <c r="B319" s="19">
        <v>17</v>
      </c>
    </row>
    <row r="320" spans="1:2" x14ac:dyDescent="0.35">
      <c r="A320" s="19" t="s">
        <v>260</v>
      </c>
      <c r="B320" s="19">
        <v>14</v>
      </c>
    </row>
    <row r="321" spans="1:2" x14ac:dyDescent="0.35">
      <c r="A321" s="19" t="s">
        <v>215</v>
      </c>
      <c r="B321" s="19">
        <v>13</v>
      </c>
    </row>
    <row r="322" spans="1:2" x14ac:dyDescent="0.35">
      <c r="A322" s="19" t="s">
        <v>228</v>
      </c>
      <c r="B322" s="19">
        <v>13</v>
      </c>
    </row>
    <row r="323" spans="1:2" x14ac:dyDescent="0.35">
      <c r="A323" s="19" t="s">
        <v>540</v>
      </c>
      <c r="B323" s="19">
        <v>12</v>
      </c>
    </row>
    <row r="324" spans="1:2" x14ac:dyDescent="0.35">
      <c r="A324" s="19" t="s">
        <v>438</v>
      </c>
      <c r="B324" s="19">
        <v>11</v>
      </c>
    </row>
    <row r="325" spans="1:2" x14ac:dyDescent="0.35">
      <c r="A325" s="19" t="s">
        <v>251</v>
      </c>
      <c r="B325" s="19">
        <v>11</v>
      </c>
    </row>
    <row r="326" spans="1:2" x14ac:dyDescent="0.35">
      <c r="A326" s="19" t="s">
        <v>324</v>
      </c>
      <c r="B326" s="19">
        <v>11</v>
      </c>
    </row>
    <row r="327" spans="1:2" x14ac:dyDescent="0.35">
      <c r="A327" s="19" t="s">
        <v>203</v>
      </c>
      <c r="B327" s="19">
        <v>9</v>
      </c>
    </row>
    <row r="328" spans="1:2" x14ac:dyDescent="0.35">
      <c r="A328" s="19" t="s">
        <v>488</v>
      </c>
      <c r="B328" s="19">
        <v>9</v>
      </c>
    </row>
    <row r="329" spans="1:2" x14ac:dyDescent="0.35">
      <c r="A329" s="19" t="s">
        <v>134</v>
      </c>
      <c r="B329" s="19">
        <v>9</v>
      </c>
    </row>
    <row r="330" spans="1:2" x14ac:dyDescent="0.35">
      <c r="A330" s="19" t="s">
        <v>193</v>
      </c>
      <c r="B330" s="19">
        <v>8</v>
      </c>
    </row>
    <row r="331" spans="1:2" x14ac:dyDescent="0.35">
      <c r="A331" s="19" t="s">
        <v>518</v>
      </c>
      <c r="B331" s="19">
        <v>8</v>
      </c>
    </row>
    <row r="332" spans="1:2" x14ac:dyDescent="0.35">
      <c r="A332" s="19" t="s">
        <v>245</v>
      </c>
      <c r="B332" s="19">
        <v>7</v>
      </c>
    </row>
    <row r="333" spans="1:2" x14ac:dyDescent="0.35">
      <c r="A333" s="19" t="s">
        <v>99</v>
      </c>
      <c r="B333" s="19">
        <v>6</v>
      </c>
    </row>
    <row r="334" spans="1:2" x14ac:dyDescent="0.35">
      <c r="A334" s="19" t="s">
        <v>367</v>
      </c>
      <c r="B334" s="19">
        <v>5</v>
      </c>
    </row>
    <row r="335" spans="1:2" x14ac:dyDescent="0.35">
      <c r="A335" s="19" t="s">
        <v>248</v>
      </c>
      <c r="B335" s="19">
        <v>5</v>
      </c>
    </row>
    <row r="336" spans="1:2" x14ac:dyDescent="0.35">
      <c r="A336" s="19" t="s">
        <v>408</v>
      </c>
      <c r="B336" s="19">
        <v>5</v>
      </c>
    </row>
    <row r="337" spans="1:2" x14ac:dyDescent="0.35">
      <c r="A337" s="19" t="s">
        <v>396</v>
      </c>
      <c r="B337" s="19">
        <v>5</v>
      </c>
    </row>
    <row r="338" spans="1:2" x14ac:dyDescent="0.35">
      <c r="A338" s="19" t="s">
        <v>278</v>
      </c>
      <c r="B338" s="19">
        <v>4</v>
      </c>
    </row>
    <row r="339" spans="1:2" x14ac:dyDescent="0.35">
      <c r="A339" s="19" t="s">
        <v>89</v>
      </c>
      <c r="B339" s="19">
        <v>4</v>
      </c>
    </row>
    <row r="340" spans="1:2" x14ac:dyDescent="0.35">
      <c r="A340" s="19" t="s">
        <v>411</v>
      </c>
      <c r="B340" s="19">
        <v>3</v>
      </c>
    </row>
    <row r="341" spans="1:2" x14ac:dyDescent="0.35">
      <c r="A341" s="19" t="s">
        <v>500</v>
      </c>
      <c r="B341" s="19">
        <v>3</v>
      </c>
    </row>
    <row r="342" spans="1:2" x14ac:dyDescent="0.35">
      <c r="A342" s="19" t="s">
        <v>149</v>
      </c>
      <c r="B342" s="19">
        <v>3</v>
      </c>
    </row>
    <row r="343" spans="1:2" x14ac:dyDescent="0.35">
      <c r="A343" s="19" t="s">
        <v>104</v>
      </c>
      <c r="B343" s="19">
        <v>3</v>
      </c>
    </row>
    <row r="344" spans="1:2" x14ac:dyDescent="0.35">
      <c r="A344" s="19" t="s">
        <v>69</v>
      </c>
      <c r="B344" s="19">
        <v>2</v>
      </c>
    </row>
    <row r="345" spans="1:2" x14ac:dyDescent="0.35">
      <c r="A345" s="19" t="s">
        <v>164</v>
      </c>
      <c r="B345" s="19">
        <v>2</v>
      </c>
    </row>
    <row r="346" spans="1:2" x14ac:dyDescent="0.35">
      <c r="A346" s="19" t="s">
        <v>538</v>
      </c>
      <c r="B346" s="19">
        <v>2</v>
      </c>
    </row>
    <row r="347" spans="1:2" x14ac:dyDescent="0.35">
      <c r="A347" s="19" t="s">
        <v>247</v>
      </c>
      <c r="B347" s="19">
        <v>2</v>
      </c>
    </row>
    <row r="348" spans="1:2" x14ac:dyDescent="0.35">
      <c r="A348" s="19" t="s">
        <v>535</v>
      </c>
      <c r="B348" s="19">
        <v>2</v>
      </c>
    </row>
    <row r="349" spans="1:2" x14ac:dyDescent="0.35">
      <c r="A349" s="19" t="s">
        <v>287</v>
      </c>
      <c r="B349" s="19">
        <v>2</v>
      </c>
    </row>
    <row r="350" spans="1:2" x14ac:dyDescent="0.35">
      <c r="A350" s="19" t="s">
        <v>142</v>
      </c>
      <c r="B350" s="19">
        <v>2</v>
      </c>
    </row>
    <row r="351" spans="1:2" x14ac:dyDescent="0.35">
      <c r="A351" s="19" t="s">
        <v>443</v>
      </c>
      <c r="B351" s="19">
        <v>1</v>
      </c>
    </row>
    <row r="352" spans="1:2" x14ac:dyDescent="0.35">
      <c r="A352" s="19" t="s">
        <v>330</v>
      </c>
      <c r="B352" s="19">
        <v>1</v>
      </c>
    </row>
    <row r="353" spans="1:2" x14ac:dyDescent="0.35">
      <c r="A353" s="19" t="s">
        <v>160</v>
      </c>
      <c r="B353" s="19">
        <v>1</v>
      </c>
    </row>
    <row r="354" spans="1:2" x14ac:dyDescent="0.35">
      <c r="A354" s="19" t="s">
        <v>441</v>
      </c>
      <c r="B354" s="19">
        <v>1</v>
      </c>
    </row>
    <row r="355" spans="1:2" x14ac:dyDescent="0.35">
      <c r="A355" s="19" t="s">
        <v>348</v>
      </c>
      <c r="B355" s="19">
        <v>1</v>
      </c>
    </row>
    <row r="356" spans="1:2" x14ac:dyDescent="0.35">
      <c r="A356" s="19" t="s">
        <v>466</v>
      </c>
      <c r="B356" s="19">
        <v>1</v>
      </c>
    </row>
    <row r="357" spans="1:2" x14ac:dyDescent="0.35">
      <c r="A357" s="19" t="s">
        <v>421</v>
      </c>
      <c r="B357" s="19">
        <v>1</v>
      </c>
    </row>
    <row r="358" spans="1:2" x14ac:dyDescent="0.35">
      <c r="A358" s="19" t="s">
        <v>476</v>
      </c>
      <c r="B358" s="19">
        <v>1</v>
      </c>
    </row>
    <row r="359" spans="1:2" x14ac:dyDescent="0.35">
      <c r="A359" s="19" t="s">
        <v>205</v>
      </c>
      <c r="B359" s="19">
        <v>1</v>
      </c>
    </row>
    <row r="360" spans="1:2" x14ac:dyDescent="0.35">
      <c r="A360" s="19" t="s">
        <v>308</v>
      </c>
      <c r="B360" s="19">
        <v>1</v>
      </c>
    </row>
    <row r="361" spans="1:2" x14ac:dyDescent="0.35">
      <c r="A361" s="19" t="s">
        <v>253</v>
      </c>
      <c r="B361" s="19">
        <v>1</v>
      </c>
    </row>
    <row r="362" spans="1:2" x14ac:dyDescent="0.35">
      <c r="A362" s="19" t="s">
        <v>534</v>
      </c>
      <c r="B362" s="19">
        <v>1</v>
      </c>
    </row>
    <row r="363" spans="1:2" x14ac:dyDescent="0.35">
      <c r="A363" s="19" t="s">
        <v>491</v>
      </c>
      <c r="B363" s="19">
        <v>1</v>
      </c>
    </row>
    <row r="364" spans="1:2" x14ac:dyDescent="0.35">
      <c r="A364" s="19" t="s">
        <v>541</v>
      </c>
      <c r="B364" s="19">
        <v>1</v>
      </c>
    </row>
    <row r="365" spans="1:2" x14ac:dyDescent="0.35">
      <c r="A365" s="22" t="s">
        <v>532</v>
      </c>
      <c r="B365" s="22">
        <v>620</v>
      </c>
    </row>
    <row r="367" spans="1:2" ht="15" thickBot="1" x14ac:dyDescent="0.4"/>
    <row r="368" spans="1:2" ht="15.65" customHeight="1" thickBot="1" x14ac:dyDescent="0.4">
      <c r="A368" s="169" t="s">
        <v>543</v>
      </c>
      <c r="B368" s="170"/>
    </row>
    <row r="369" spans="1:2" x14ac:dyDescent="0.35">
      <c r="A369" s="21" t="s">
        <v>527</v>
      </c>
      <c r="B369" s="20" t="s">
        <v>528</v>
      </c>
    </row>
    <row r="370" spans="1:2" x14ac:dyDescent="0.35">
      <c r="A370" s="19" t="s">
        <v>360</v>
      </c>
      <c r="B370" s="19">
        <v>152</v>
      </c>
    </row>
    <row r="371" spans="1:2" x14ac:dyDescent="0.35">
      <c r="A371" s="19" t="s">
        <v>358</v>
      </c>
      <c r="B371" s="19">
        <v>82</v>
      </c>
    </row>
    <row r="372" spans="1:2" x14ac:dyDescent="0.35">
      <c r="A372" s="19" t="s">
        <v>116</v>
      </c>
      <c r="B372" s="19">
        <v>35</v>
      </c>
    </row>
    <row r="373" spans="1:2" x14ac:dyDescent="0.35">
      <c r="A373" s="19" t="s">
        <v>139</v>
      </c>
      <c r="B373" s="19">
        <v>29</v>
      </c>
    </row>
    <row r="374" spans="1:2" x14ac:dyDescent="0.35">
      <c r="A374" s="19" t="s">
        <v>435</v>
      </c>
      <c r="B374" s="19">
        <v>27</v>
      </c>
    </row>
    <row r="375" spans="1:2" x14ac:dyDescent="0.35">
      <c r="A375" s="19" t="s">
        <v>129</v>
      </c>
      <c r="B375" s="19">
        <v>22</v>
      </c>
    </row>
    <row r="376" spans="1:2" x14ac:dyDescent="0.35">
      <c r="A376" s="19" t="s">
        <v>324</v>
      </c>
      <c r="B376" s="19">
        <v>20</v>
      </c>
    </row>
    <row r="377" spans="1:2" x14ac:dyDescent="0.35">
      <c r="A377" s="19" t="s">
        <v>215</v>
      </c>
      <c r="B377" s="19">
        <v>15</v>
      </c>
    </row>
    <row r="378" spans="1:2" x14ac:dyDescent="0.35">
      <c r="A378" s="19" t="s">
        <v>479</v>
      </c>
      <c r="B378" s="19">
        <v>14</v>
      </c>
    </row>
    <row r="379" spans="1:2" x14ac:dyDescent="0.35">
      <c r="A379" s="19" t="s">
        <v>245</v>
      </c>
      <c r="B379" s="19">
        <v>12</v>
      </c>
    </row>
    <row r="380" spans="1:2" x14ac:dyDescent="0.35">
      <c r="A380" s="19" t="s">
        <v>544</v>
      </c>
      <c r="B380" s="19">
        <v>12</v>
      </c>
    </row>
    <row r="381" spans="1:2" x14ac:dyDescent="0.35">
      <c r="A381" s="19" t="s">
        <v>228</v>
      </c>
      <c r="B381" s="19">
        <v>12</v>
      </c>
    </row>
    <row r="382" spans="1:2" x14ac:dyDescent="0.35">
      <c r="A382" s="19" t="s">
        <v>294</v>
      </c>
      <c r="B382" s="19">
        <v>12</v>
      </c>
    </row>
    <row r="383" spans="1:2" x14ac:dyDescent="0.35">
      <c r="A383" s="19" t="s">
        <v>367</v>
      </c>
      <c r="B383" s="19">
        <v>11</v>
      </c>
    </row>
    <row r="384" spans="1:2" x14ac:dyDescent="0.35">
      <c r="A384" s="19" t="s">
        <v>251</v>
      </c>
      <c r="B384" s="19">
        <v>11</v>
      </c>
    </row>
    <row r="385" spans="1:2" x14ac:dyDescent="0.35">
      <c r="A385" s="19" t="s">
        <v>438</v>
      </c>
      <c r="B385" s="19">
        <v>10</v>
      </c>
    </row>
    <row r="386" spans="1:2" x14ac:dyDescent="0.35">
      <c r="A386" s="19" t="s">
        <v>260</v>
      </c>
      <c r="B386" s="19">
        <v>10</v>
      </c>
    </row>
    <row r="387" spans="1:2" x14ac:dyDescent="0.35">
      <c r="A387" s="19" t="s">
        <v>518</v>
      </c>
      <c r="B387" s="19">
        <v>9</v>
      </c>
    </row>
    <row r="388" spans="1:2" x14ac:dyDescent="0.35">
      <c r="A388" s="19" t="s">
        <v>89</v>
      </c>
      <c r="B388" s="19">
        <v>7</v>
      </c>
    </row>
    <row r="389" spans="1:2" x14ac:dyDescent="0.35">
      <c r="A389" s="19" t="s">
        <v>193</v>
      </c>
      <c r="B389" s="19">
        <v>7</v>
      </c>
    </row>
    <row r="390" spans="1:2" x14ac:dyDescent="0.35">
      <c r="A390" s="19" t="s">
        <v>278</v>
      </c>
      <c r="B390" s="19">
        <v>6</v>
      </c>
    </row>
    <row r="391" spans="1:2" x14ac:dyDescent="0.35">
      <c r="A391" s="19" t="s">
        <v>99</v>
      </c>
      <c r="B391" s="19">
        <v>6</v>
      </c>
    </row>
    <row r="392" spans="1:2" x14ac:dyDescent="0.35">
      <c r="A392" s="19" t="s">
        <v>203</v>
      </c>
      <c r="B392" s="19">
        <v>5</v>
      </c>
    </row>
    <row r="393" spans="1:2" x14ac:dyDescent="0.35">
      <c r="A393" s="19" t="s">
        <v>248</v>
      </c>
      <c r="B393" s="19">
        <v>5</v>
      </c>
    </row>
    <row r="394" spans="1:2" x14ac:dyDescent="0.35">
      <c r="A394" s="19" t="s">
        <v>396</v>
      </c>
      <c r="B394" s="19">
        <v>5</v>
      </c>
    </row>
    <row r="395" spans="1:2" x14ac:dyDescent="0.35">
      <c r="A395" s="19" t="s">
        <v>104</v>
      </c>
      <c r="B395" s="19">
        <v>4</v>
      </c>
    </row>
    <row r="396" spans="1:2" x14ac:dyDescent="0.35">
      <c r="A396" s="19" t="s">
        <v>308</v>
      </c>
      <c r="B396" s="19">
        <v>4</v>
      </c>
    </row>
    <row r="397" spans="1:2" x14ac:dyDescent="0.35">
      <c r="A397" s="19" t="s">
        <v>500</v>
      </c>
      <c r="B397" s="19">
        <v>3</v>
      </c>
    </row>
    <row r="398" spans="1:2" x14ac:dyDescent="0.35">
      <c r="A398" s="19" t="s">
        <v>287</v>
      </c>
      <c r="B398" s="19">
        <v>3</v>
      </c>
    </row>
    <row r="399" spans="1:2" x14ac:dyDescent="0.35">
      <c r="A399" s="19" t="s">
        <v>491</v>
      </c>
      <c r="B399" s="19">
        <v>3</v>
      </c>
    </row>
    <row r="400" spans="1:2" x14ac:dyDescent="0.35">
      <c r="A400" s="19" t="s">
        <v>134</v>
      </c>
      <c r="B400" s="19">
        <v>3</v>
      </c>
    </row>
    <row r="401" spans="1:2" x14ac:dyDescent="0.35">
      <c r="A401" s="19" t="s">
        <v>247</v>
      </c>
      <c r="B401" s="19">
        <v>3</v>
      </c>
    </row>
    <row r="402" spans="1:2" x14ac:dyDescent="0.35">
      <c r="A402" s="19" t="s">
        <v>411</v>
      </c>
      <c r="B402" s="19">
        <v>3</v>
      </c>
    </row>
    <row r="403" spans="1:2" x14ac:dyDescent="0.35">
      <c r="A403" s="19" t="s">
        <v>538</v>
      </c>
      <c r="B403" s="19">
        <v>2</v>
      </c>
    </row>
    <row r="404" spans="1:2" x14ac:dyDescent="0.35">
      <c r="A404" s="19" t="s">
        <v>466</v>
      </c>
      <c r="B404" s="19">
        <v>2</v>
      </c>
    </row>
    <row r="405" spans="1:2" x14ac:dyDescent="0.35">
      <c r="A405" s="19" t="s">
        <v>142</v>
      </c>
      <c r="B405" s="19">
        <v>2</v>
      </c>
    </row>
    <row r="406" spans="1:2" x14ac:dyDescent="0.35">
      <c r="A406" s="19" t="s">
        <v>541</v>
      </c>
      <c r="B406" s="19">
        <v>2</v>
      </c>
    </row>
    <row r="407" spans="1:2" x14ac:dyDescent="0.35">
      <c r="A407" s="19" t="s">
        <v>488</v>
      </c>
      <c r="B407" s="19">
        <v>2</v>
      </c>
    </row>
    <row r="408" spans="1:2" x14ac:dyDescent="0.35">
      <c r="A408" s="19" t="s">
        <v>535</v>
      </c>
      <c r="B408" s="19">
        <v>2</v>
      </c>
    </row>
    <row r="409" spans="1:2" x14ac:dyDescent="0.35">
      <c r="A409" s="19" t="s">
        <v>69</v>
      </c>
      <c r="B409" s="19">
        <v>2</v>
      </c>
    </row>
    <row r="410" spans="1:2" x14ac:dyDescent="0.35">
      <c r="A410" s="19" t="s">
        <v>348</v>
      </c>
      <c r="B410" s="19">
        <v>2</v>
      </c>
    </row>
    <row r="411" spans="1:2" x14ac:dyDescent="0.35">
      <c r="A411" s="19" t="s">
        <v>149</v>
      </c>
      <c r="B411" s="19">
        <v>1</v>
      </c>
    </row>
    <row r="412" spans="1:2" x14ac:dyDescent="0.35">
      <c r="A412" s="19" t="s">
        <v>421</v>
      </c>
      <c r="B412" s="19">
        <v>1</v>
      </c>
    </row>
    <row r="413" spans="1:2" x14ac:dyDescent="0.35">
      <c r="A413" s="19" t="s">
        <v>81</v>
      </c>
      <c r="B413" s="19">
        <v>1</v>
      </c>
    </row>
    <row r="414" spans="1:2" x14ac:dyDescent="0.35">
      <c r="A414" s="19" t="s">
        <v>408</v>
      </c>
      <c r="B414" s="19">
        <v>1</v>
      </c>
    </row>
    <row r="415" spans="1:2" x14ac:dyDescent="0.35">
      <c r="A415" s="19" t="s">
        <v>534</v>
      </c>
      <c r="B415" s="19">
        <v>1</v>
      </c>
    </row>
    <row r="416" spans="1:2" x14ac:dyDescent="0.35">
      <c r="A416" s="19" t="s">
        <v>317</v>
      </c>
      <c r="B416" s="19">
        <v>1</v>
      </c>
    </row>
    <row r="417" spans="1:2" x14ac:dyDescent="0.35">
      <c r="A417" s="19" t="s">
        <v>164</v>
      </c>
      <c r="B417" s="19">
        <v>1</v>
      </c>
    </row>
    <row r="418" spans="1:2" x14ac:dyDescent="0.35">
      <c r="A418" s="19" t="s">
        <v>476</v>
      </c>
      <c r="B418" s="19">
        <v>1</v>
      </c>
    </row>
    <row r="419" spans="1:2" x14ac:dyDescent="0.35">
      <c r="A419" s="19" t="s">
        <v>205</v>
      </c>
      <c r="B419" s="19">
        <v>1</v>
      </c>
    </row>
    <row r="420" spans="1:2" x14ac:dyDescent="0.35">
      <c r="A420" s="19" t="s">
        <v>160</v>
      </c>
      <c r="B420" s="19">
        <v>1</v>
      </c>
    </row>
    <row r="421" spans="1:2" x14ac:dyDescent="0.35">
      <c r="A421" s="19" t="s">
        <v>441</v>
      </c>
      <c r="B421" s="19">
        <v>1</v>
      </c>
    </row>
    <row r="422" spans="1:2" x14ac:dyDescent="0.35">
      <c r="A422" s="22" t="s">
        <v>532</v>
      </c>
      <c r="B422" s="22">
        <v>589</v>
      </c>
    </row>
    <row r="424" spans="1:2" ht="15" thickBot="1" x14ac:dyDescent="0.4"/>
    <row r="425" spans="1:2" ht="15" thickBot="1" x14ac:dyDescent="0.4">
      <c r="A425" s="172" t="s">
        <v>545</v>
      </c>
      <c r="B425" s="173"/>
    </row>
    <row r="426" spans="1:2" x14ac:dyDescent="0.35">
      <c r="A426" s="21" t="s">
        <v>527</v>
      </c>
      <c r="B426" s="20" t="s">
        <v>528</v>
      </c>
    </row>
    <row r="427" spans="1:2" x14ac:dyDescent="0.35">
      <c r="A427" s="19" t="s">
        <v>360</v>
      </c>
      <c r="B427" s="19">
        <v>132</v>
      </c>
    </row>
    <row r="428" spans="1:2" x14ac:dyDescent="0.35">
      <c r="A428" s="19" t="s">
        <v>546</v>
      </c>
      <c r="B428" s="19">
        <v>60</v>
      </c>
    </row>
    <row r="429" spans="1:2" x14ac:dyDescent="0.35">
      <c r="A429" s="19" t="s">
        <v>116</v>
      </c>
      <c r="B429" s="19">
        <v>33</v>
      </c>
    </row>
    <row r="430" spans="1:2" x14ac:dyDescent="0.35">
      <c r="A430" s="19" t="s">
        <v>139</v>
      </c>
      <c r="B430" s="19">
        <v>26</v>
      </c>
    </row>
    <row r="431" spans="1:2" x14ac:dyDescent="0.35">
      <c r="A431" s="19" t="s">
        <v>324</v>
      </c>
      <c r="B431" s="19">
        <v>24</v>
      </c>
    </row>
    <row r="432" spans="1:2" x14ac:dyDescent="0.35">
      <c r="A432" s="19" t="s">
        <v>129</v>
      </c>
      <c r="B432" s="19">
        <v>22</v>
      </c>
    </row>
    <row r="433" spans="1:2" x14ac:dyDescent="0.35">
      <c r="A433" s="19" t="s">
        <v>518</v>
      </c>
      <c r="B433" s="19">
        <v>18</v>
      </c>
    </row>
    <row r="434" spans="1:2" x14ac:dyDescent="0.35">
      <c r="A434" s="19" t="s">
        <v>228</v>
      </c>
      <c r="B434" s="19">
        <v>18</v>
      </c>
    </row>
    <row r="435" spans="1:2" x14ac:dyDescent="0.35">
      <c r="A435" s="19" t="s">
        <v>435</v>
      </c>
      <c r="B435" s="19">
        <v>13</v>
      </c>
    </row>
    <row r="436" spans="1:2" x14ac:dyDescent="0.35">
      <c r="A436" s="19" t="s">
        <v>547</v>
      </c>
      <c r="B436" s="19">
        <v>13</v>
      </c>
    </row>
    <row r="437" spans="1:2" x14ac:dyDescent="0.35">
      <c r="A437" s="19" t="s">
        <v>294</v>
      </c>
      <c r="B437" s="19">
        <v>12</v>
      </c>
    </row>
    <row r="438" spans="1:2" x14ac:dyDescent="0.35">
      <c r="A438" s="19" t="s">
        <v>215</v>
      </c>
      <c r="B438" s="19">
        <v>12</v>
      </c>
    </row>
    <row r="439" spans="1:2" x14ac:dyDescent="0.35">
      <c r="A439" s="19" t="s">
        <v>251</v>
      </c>
      <c r="B439" s="19">
        <v>12</v>
      </c>
    </row>
    <row r="440" spans="1:2" x14ac:dyDescent="0.35">
      <c r="A440" s="19" t="s">
        <v>367</v>
      </c>
      <c r="B440" s="19">
        <v>11</v>
      </c>
    </row>
    <row r="441" spans="1:2" x14ac:dyDescent="0.35">
      <c r="A441" s="19" t="s">
        <v>544</v>
      </c>
      <c r="B441" s="19">
        <v>10</v>
      </c>
    </row>
    <row r="442" spans="1:2" x14ac:dyDescent="0.35">
      <c r="A442" s="19" t="s">
        <v>89</v>
      </c>
      <c r="B442" s="19">
        <v>10</v>
      </c>
    </row>
    <row r="443" spans="1:2" x14ac:dyDescent="0.35">
      <c r="A443" s="19" t="s">
        <v>245</v>
      </c>
      <c r="B443" s="19">
        <v>9</v>
      </c>
    </row>
    <row r="444" spans="1:2" x14ac:dyDescent="0.35">
      <c r="A444" s="19" t="s">
        <v>479</v>
      </c>
      <c r="B444" s="19">
        <v>9</v>
      </c>
    </row>
    <row r="445" spans="1:2" x14ac:dyDescent="0.35">
      <c r="A445" s="19" t="s">
        <v>260</v>
      </c>
      <c r="B445" s="19">
        <v>8</v>
      </c>
    </row>
    <row r="446" spans="1:2" x14ac:dyDescent="0.35">
      <c r="A446" s="19" t="s">
        <v>203</v>
      </c>
      <c r="B446" s="19">
        <v>8</v>
      </c>
    </row>
    <row r="447" spans="1:2" x14ac:dyDescent="0.35">
      <c r="A447" s="19" t="s">
        <v>193</v>
      </c>
      <c r="B447" s="19">
        <v>7</v>
      </c>
    </row>
    <row r="448" spans="1:2" x14ac:dyDescent="0.35">
      <c r="A448" s="19" t="s">
        <v>99</v>
      </c>
      <c r="B448" s="19">
        <v>6</v>
      </c>
    </row>
    <row r="449" spans="1:2" x14ac:dyDescent="0.35">
      <c r="A449" s="19" t="s">
        <v>248</v>
      </c>
      <c r="B449" s="19">
        <v>6</v>
      </c>
    </row>
    <row r="450" spans="1:2" x14ac:dyDescent="0.35">
      <c r="A450" s="19" t="s">
        <v>396</v>
      </c>
      <c r="B450" s="19">
        <v>5</v>
      </c>
    </row>
    <row r="451" spans="1:2" x14ac:dyDescent="0.35">
      <c r="A451" s="19" t="s">
        <v>278</v>
      </c>
      <c r="B451" s="19">
        <v>5</v>
      </c>
    </row>
    <row r="452" spans="1:2" x14ac:dyDescent="0.35">
      <c r="A452" s="19" t="s">
        <v>104</v>
      </c>
      <c r="B452" s="19">
        <v>4</v>
      </c>
    </row>
    <row r="453" spans="1:2" x14ac:dyDescent="0.35">
      <c r="A453" s="19" t="s">
        <v>134</v>
      </c>
      <c r="B453" s="19">
        <v>4</v>
      </c>
    </row>
    <row r="454" spans="1:2" x14ac:dyDescent="0.35">
      <c r="A454" s="19" t="s">
        <v>548</v>
      </c>
      <c r="B454" s="19">
        <v>4</v>
      </c>
    </row>
    <row r="455" spans="1:2" x14ac:dyDescent="0.35">
      <c r="A455" s="19" t="s">
        <v>500</v>
      </c>
      <c r="B455" s="19">
        <v>3</v>
      </c>
    </row>
    <row r="456" spans="1:2" x14ac:dyDescent="0.35">
      <c r="A456" s="19" t="s">
        <v>287</v>
      </c>
      <c r="B456" s="19">
        <v>3</v>
      </c>
    </row>
    <row r="457" spans="1:2" x14ac:dyDescent="0.35">
      <c r="A457" s="19" t="s">
        <v>247</v>
      </c>
      <c r="B457" s="19">
        <v>3</v>
      </c>
    </row>
    <row r="458" spans="1:2" x14ac:dyDescent="0.35">
      <c r="A458" s="19" t="s">
        <v>411</v>
      </c>
      <c r="B458" s="19">
        <v>3</v>
      </c>
    </row>
    <row r="459" spans="1:2" x14ac:dyDescent="0.35">
      <c r="A459" s="19" t="s">
        <v>538</v>
      </c>
      <c r="B459" s="19">
        <v>2</v>
      </c>
    </row>
    <row r="460" spans="1:2" x14ac:dyDescent="0.35">
      <c r="A460" s="19" t="s">
        <v>125</v>
      </c>
      <c r="B460" s="19">
        <v>2</v>
      </c>
    </row>
    <row r="461" spans="1:2" x14ac:dyDescent="0.35">
      <c r="A461" s="19" t="s">
        <v>466</v>
      </c>
      <c r="B461" s="19">
        <v>2</v>
      </c>
    </row>
    <row r="462" spans="1:2" x14ac:dyDescent="0.35">
      <c r="A462" s="19" t="s">
        <v>69</v>
      </c>
      <c r="B462" s="19">
        <v>2</v>
      </c>
    </row>
    <row r="463" spans="1:2" x14ac:dyDescent="0.35">
      <c r="A463" s="19" t="s">
        <v>220</v>
      </c>
      <c r="B463" s="19">
        <v>2</v>
      </c>
    </row>
    <row r="464" spans="1:2" x14ac:dyDescent="0.35">
      <c r="A464" s="19" t="s">
        <v>549</v>
      </c>
      <c r="B464" s="19">
        <v>2</v>
      </c>
    </row>
    <row r="465" spans="1:2" x14ac:dyDescent="0.35">
      <c r="A465" s="19" t="s">
        <v>535</v>
      </c>
      <c r="B465" s="19">
        <v>2</v>
      </c>
    </row>
    <row r="466" spans="1:2" x14ac:dyDescent="0.35">
      <c r="A466" s="19" t="s">
        <v>550</v>
      </c>
      <c r="B466" s="19">
        <v>2</v>
      </c>
    </row>
    <row r="467" spans="1:2" x14ac:dyDescent="0.35">
      <c r="A467" s="19" t="s">
        <v>551</v>
      </c>
      <c r="B467" s="19">
        <v>1</v>
      </c>
    </row>
    <row r="468" spans="1:2" x14ac:dyDescent="0.35">
      <c r="A468" s="19" t="s">
        <v>330</v>
      </c>
      <c r="B468" s="19">
        <v>1</v>
      </c>
    </row>
    <row r="469" spans="1:2" x14ac:dyDescent="0.35">
      <c r="A469" s="19" t="s">
        <v>541</v>
      </c>
      <c r="B469" s="19">
        <v>1</v>
      </c>
    </row>
    <row r="470" spans="1:2" x14ac:dyDescent="0.35">
      <c r="A470" s="19" t="s">
        <v>160</v>
      </c>
      <c r="B470" s="19">
        <v>1</v>
      </c>
    </row>
    <row r="471" spans="1:2" x14ac:dyDescent="0.35">
      <c r="A471" s="19" t="s">
        <v>552</v>
      </c>
      <c r="B471" s="19">
        <v>1</v>
      </c>
    </row>
    <row r="472" spans="1:2" x14ac:dyDescent="0.35">
      <c r="A472" s="19" t="s">
        <v>149</v>
      </c>
      <c r="B472" s="19">
        <v>1</v>
      </c>
    </row>
    <row r="473" spans="1:2" x14ac:dyDescent="0.35">
      <c r="A473" s="19" t="s">
        <v>553</v>
      </c>
      <c r="B473" s="19">
        <v>1</v>
      </c>
    </row>
    <row r="474" spans="1:2" x14ac:dyDescent="0.35">
      <c r="A474" s="19" t="s">
        <v>142</v>
      </c>
      <c r="B474" s="19">
        <v>1</v>
      </c>
    </row>
    <row r="475" spans="1:2" x14ac:dyDescent="0.35">
      <c r="A475" s="19" t="s">
        <v>348</v>
      </c>
      <c r="B475" s="19">
        <v>1</v>
      </c>
    </row>
    <row r="476" spans="1:2" x14ac:dyDescent="0.35">
      <c r="A476" s="19" t="s">
        <v>476</v>
      </c>
      <c r="B476" s="19">
        <v>1</v>
      </c>
    </row>
    <row r="477" spans="1:2" x14ac:dyDescent="0.35">
      <c r="A477" s="19" t="s">
        <v>81</v>
      </c>
      <c r="B477" s="19">
        <v>1</v>
      </c>
    </row>
    <row r="478" spans="1:2" x14ac:dyDescent="0.35">
      <c r="A478" s="19" t="s">
        <v>488</v>
      </c>
      <c r="B478" s="19">
        <v>1</v>
      </c>
    </row>
    <row r="479" spans="1:2" x14ac:dyDescent="0.35">
      <c r="A479" s="19" t="s">
        <v>408</v>
      </c>
      <c r="B479" s="19">
        <v>1</v>
      </c>
    </row>
    <row r="480" spans="1:2" x14ac:dyDescent="0.35">
      <c r="A480" s="19" t="s">
        <v>534</v>
      </c>
      <c r="B480" s="19">
        <v>1</v>
      </c>
    </row>
    <row r="481" spans="1:2" x14ac:dyDescent="0.35">
      <c r="A481" s="26" t="s">
        <v>532</v>
      </c>
      <c r="B481" s="25">
        <v>543</v>
      </c>
    </row>
    <row r="483" spans="1:2" ht="15" thickBot="1" x14ac:dyDescent="0.4"/>
    <row r="484" spans="1:2" ht="15" thickBot="1" x14ac:dyDescent="0.4">
      <c r="A484" s="172" t="s">
        <v>554</v>
      </c>
      <c r="B484" s="173"/>
    </row>
    <row r="485" spans="1:2" x14ac:dyDescent="0.35">
      <c r="A485" s="21" t="s">
        <v>527</v>
      </c>
      <c r="B485" s="20" t="s">
        <v>528</v>
      </c>
    </row>
    <row r="486" spans="1:2" x14ac:dyDescent="0.35">
      <c r="A486" s="15" t="s">
        <v>360</v>
      </c>
      <c r="B486" s="19">
        <v>148</v>
      </c>
    </row>
    <row r="487" spans="1:2" x14ac:dyDescent="0.35">
      <c r="A487" s="15" t="s">
        <v>546</v>
      </c>
      <c r="B487" s="19">
        <v>50</v>
      </c>
    </row>
    <row r="488" spans="1:2" x14ac:dyDescent="0.35">
      <c r="A488" s="15" t="s">
        <v>555</v>
      </c>
      <c r="B488" s="19">
        <v>40</v>
      </c>
    </row>
    <row r="489" spans="1:2" x14ac:dyDescent="0.35">
      <c r="A489" s="15" t="s">
        <v>129</v>
      </c>
      <c r="B489" s="19">
        <v>35</v>
      </c>
    </row>
    <row r="490" spans="1:2" x14ac:dyDescent="0.35">
      <c r="A490" s="15" t="s">
        <v>139</v>
      </c>
      <c r="B490" s="19">
        <v>26</v>
      </c>
    </row>
    <row r="491" spans="1:2" x14ac:dyDescent="0.35">
      <c r="A491" s="15" t="s">
        <v>251</v>
      </c>
      <c r="B491" s="19">
        <v>25</v>
      </c>
    </row>
    <row r="492" spans="1:2" x14ac:dyDescent="0.35">
      <c r="A492" s="15" t="s">
        <v>248</v>
      </c>
      <c r="B492" s="19">
        <v>21</v>
      </c>
    </row>
    <row r="493" spans="1:2" x14ac:dyDescent="0.35">
      <c r="A493" s="15" t="s">
        <v>228</v>
      </c>
      <c r="B493" s="19">
        <v>19</v>
      </c>
    </row>
    <row r="494" spans="1:2" x14ac:dyDescent="0.35">
      <c r="A494" s="15" t="s">
        <v>324</v>
      </c>
      <c r="B494" s="19">
        <v>19</v>
      </c>
    </row>
    <row r="495" spans="1:2" x14ac:dyDescent="0.35">
      <c r="A495" s="15" t="s">
        <v>435</v>
      </c>
      <c r="B495" s="19">
        <v>14</v>
      </c>
    </row>
    <row r="496" spans="1:2" x14ac:dyDescent="0.35">
      <c r="A496" s="15" t="s">
        <v>544</v>
      </c>
      <c r="B496" s="19">
        <v>14</v>
      </c>
    </row>
    <row r="497" spans="1:2" x14ac:dyDescent="0.35">
      <c r="A497" s="15" t="s">
        <v>294</v>
      </c>
      <c r="B497" s="19">
        <v>13</v>
      </c>
    </row>
    <row r="498" spans="1:2" x14ac:dyDescent="0.35">
      <c r="A498" s="15" t="s">
        <v>479</v>
      </c>
      <c r="B498" s="19">
        <v>12</v>
      </c>
    </row>
    <row r="499" spans="1:2" x14ac:dyDescent="0.35">
      <c r="A499" s="15" t="s">
        <v>518</v>
      </c>
      <c r="B499" s="19">
        <v>11</v>
      </c>
    </row>
    <row r="500" spans="1:2" x14ac:dyDescent="0.35">
      <c r="A500" s="15" t="s">
        <v>89</v>
      </c>
      <c r="B500" s="19">
        <v>11</v>
      </c>
    </row>
    <row r="501" spans="1:2" x14ac:dyDescent="0.35">
      <c r="A501" s="15" t="s">
        <v>556</v>
      </c>
      <c r="B501" s="19">
        <v>10</v>
      </c>
    </row>
    <row r="502" spans="1:2" x14ac:dyDescent="0.35">
      <c r="A502" s="15" t="s">
        <v>438</v>
      </c>
      <c r="B502" s="19">
        <v>10</v>
      </c>
    </row>
    <row r="503" spans="1:2" x14ac:dyDescent="0.35">
      <c r="A503" s="15" t="s">
        <v>260</v>
      </c>
      <c r="B503" s="19">
        <v>10</v>
      </c>
    </row>
    <row r="504" spans="1:2" x14ac:dyDescent="0.35">
      <c r="A504" s="15" t="s">
        <v>367</v>
      </c>
      <c r="B504" s="19">
        <v>9</v>
      </c>
    </row>
    <row r="505" spans="1:2" x14ac:dyDescent="0.35">
      <c r="A505" s="15" t="s">
        <v>278</v>
      </c>
      <c r="B505" s="19">
        <v>7</v>
      </c>
    </row>
    <row r="506" spans="1:2" x14ac:dyDescent="0.35">
      <c r="A506" s="15" t="s">
        <v>557</v>
      </c>
      <c r="B506" s="19">
        <v>7</v>
      </c>
    </row>
    <row r="507" spans="1:2" x14ac:dyDescent="0.35">
      <c r="A507" s="15" t="s">
        <v>99</v>
      </c>
      <c r="B507" s="19">
        <v>7</v>
      </c>
    </row>
    <row r="508" spans="1:2" x14ac:dyDescent="0.35">
      <c r="A508" s="15" t="s">
        <v>203</v>
      </c>
      <c r="B508" s="19">
        <v>6</v>
      </c>
    </row>
    <row r="509" spans="1:2" x14ac:dyDescent="0.35">
      <c r="A509" s="15" t="s">
        <v>193</v>
      </c>
      <c r="B509" s="19">
        <v>6</v>
      </c>
    </row>
    <row r="510" spans="1:2" x14ac:dyDescent="0.35">
      <c r="A510" s="15" t="s">
        <v>396</v>
      </c>
      <c r="B510" s="19">
        <v>6</v>
      </c>
    </row>
    <row r="511" spans="1:2" x14ac:dyDescent="0.35">
      <c r="A511" s="15" t="s">
        <v>488</v>
      </c>
      <c r="B511" s="19">
        <v>5</v>
      </c>
    </row>
    <row r="512" spans="1:2" x14ac:dyDescent="0.35">
      <c r="A512" s="15" t="s">
        <v>548</v>
      </c>
      <c r="B512" s="19">
        <v>4</v>
      </c>
    </row>
    <row r="513" spans="1:2" x14ac:dyDescent="0.35">
      <c r="A513" s="15" t="s">
        <v>134</v>
      </c>
      <c r="B513" s="19">
        <v>4</v>
      </c>
    </row>
    <row r="514" spans="1:2" x14ac:dyDescent="0.35">
      <c r="A514" s="15" t="s">
        <v>541</v>
      </c>
      <c r="B514" s="19">
        <v>3</v>
      </c>
    </row>
    <row r="515" spans="1:2" x14ac:dyDescent="0.35">
      <c r="A515" s="15" t="s">
        <v>411</v>
      </c>
      <c r="B515" s="19">
        <v>3</v>
      </c>
    </row>
    <row r="516" spans="1:2" x14ac:dyDescent="0.35">
      <c r="A516" s="15" t="s">
        <v>104</v>
      </c>
      <c r="B516" s="19">
        <v>3</v>
      </c>
    </row>
    <row r="517" spans="1:2" x14ac:dyDescent="0.35">
      <c r="A517" s="15" t="s">
        <v>500</v>
      </c>
      <c r="B517" s="19">
        <v>3</v>
      </c>
    </row>
    <row r="518" spans="1:2" x14ac:dyDescent="0.35">
      <c r="A518" s="15" t="s">
        <v>558</v>
      </c>
      <c r="B518" s="19">
        <v>3</v>
      </c>
    </row>
    <row r="519" spans="1:2" x14ac:dyDescent="0.35">
      <c r="A519" s="15" t="s">
        <v>476</v>
      </c>
      <c r="B519" s="19">
        <v>3</v>
      </c>
    </row>
    <row r="520" spans="1:2" x14ac:dyDescent="0.35">
      <c r="A520" s="15" t="s">
        <v>287</v>
      </c>
      <c r="B520" s="19">
        <v>3</v>
      </c>
    </row>
    <row r="521" spans="1:2" x14ac:dyDescent="0.35">
      <c r="A521" s="15" t="s">
        <v>160</v>
      </c>
      <c r="B521" s="19">
        <v>2</v>
      </c>
    </row>
    <row r="522" spans="1:2" x14ac:dyDescent="0.35">
      <c r="A522" s="15" t="s">
        <v>535</v>
      </c>
      <c r="B522" s="19">
        <v>2</v>
      </c>
    </row>
    <row r="523" spans="1:2" x14ac:dyDescent="0.35">
      <c r="A523" s="15" t="s">
        <v>538</v>
      </c>
      <c r="B523" s="19">
        <v>2</v>
      </c>
    </row>
    <row r="524" spans="1:2" x14ac:dyDescent="0.35">
      <c r="A524" s="15" t="s">
        <v>550</v>
      </c>
      <c r="B524" s="19">
        <v>2</v>
      </c>
    </row>
    <row r="525" spans="1:2" x14ac:dyDescent="0.35">
      <c r="A525" s="15" t="s">
        <v>466</v>
      </c>
      <c r="B525" s="19">
        <v>2</v>
      </c>
    </row>
    <row r="526" spans="1:2" x14ac:dyDescent="0.35">
      <c r="A526" s="15" t="s">
        <v>69</v>
      </c>
      <c r="B526" s="19">
        <v>2</v>
      </c>
    </row>
    <row r="527" spans="1:2" x14ac:dyDescent="0.35">
      <c r="A527" s="15" t="s">
        <v>317</v>
      </c>
      <c r="B527" s="19">
        <v>1</v>
      </c>
    </row>
    <row r="528" spans="1:2" x14ac:dyDescent="0.35">
      <c r="A528" s="15" t="s">
        <v>408</v>
      </c>
      <c r="B528" s="19">
        <v>1</v>
      </c>
    </row>
    <row r="529" spans="1:24" x14ac:dyDescent="0.35">
      <c r="A529" s="15" t="s">
        <v>549</v>
      </c>
      <c r="B529" s="19">
        <v>1</v>
      </c>
    </row>
    <row r="530" spans="1:24" x14ac:dyDescent="0.35">
      <c r="A530" s="15" t="s">
        <v>425</v>
      </c>
      <c r="B530" s="19">
        <v>1</v>
      </c>
    </row>
    <row r="531" spans="1:24" x14ac:dyDescent="0.35">
      <c r="A531" s="15" t="s">
        <v>149</v>
      </c>
      <c r="B531" s="19">
        <v>1</v>
      </c>
    </row>
    <row r="532" spans="1:24" x14ac:dyDescent="0.35">
      <c r="A532" s="15" t="s">
        <v>348</v>
      </c>
      <c r="B532" s="19">
        <v>1</v>
      </c>
    </row>
    <row r="533" spans="1:24" x14ac:dyDescent="0.35">
      <c r="A533" s="15" t="s">
        <v>81</v>
      </c>
      <c r="B533" s="19">
        <v>1</v>
      </c>
    </row>
    <row r="534" spans="1:24" x14ac:dyDescent="0.35">
      <c r="A534" s="15" t="s">
        <v>534</v>
      </c>
      <c r="B534" s="19">
        <v>1</v>
      </c>
    </row>
    <row r="535" spans="1:24" x14ac:dyDescent="0.35">
      <c r="A535" s="15" t="s">
        <v>552</v>
      </c>
      <c r="B535" s="19">
        <v>1</v>
      </c>
    </row>
    <row r="536" spans="1:24" x14ac:dyDescent="0.35">
      <c r="A536" s="15" t="s">
        <v>247</v>
      </c>
      <c r="B536" s="19">
        <v>1</v>
      </c>
    </row>
    <row r="537" spans="1:24" x14ac:dyDescent="0.35">
      <c r="A537" s="15" t="s">
        <v>142</v>
      </c>
      <c r="B537" s="19">
        <v>1</v>
      </c>
    </row>
    <row r="538" spans="1:24" x14ac:dyDescent="0.35">
      <c r="A538" s="15" t="s">
        <v>125</v>
      </c>
      <c r="B538" s="19">
        <v>1</v>
      </c>
    </row>
    <row r="539" spans="1:24" x14ac:dyDescent="0.35">
      <c r="A539" s="15" t="s">
        <v>220</v>
      </c>
      <c r="B539" s="19">
        <v>1</v>
      </c>
    </row>
    <row r="540" spans="1:24" x14ac:dyDescent="0.35">
      <c r="A540" s="15" t="s">
        <v>553</v>
      </c>
      <c r="B540" s="19">
        <v>1</v>
      </c>
    </row>
    <row r="541" spans="1:24" x14ac:dyDescent="0.35">
      <c r="A541" s="26" t="s">
        <v>532</v>
      </c>
      <c r="B541" s="25">
        <v>596</v>
      </c>
    </row>
    <row r="542" spans="1:24" s="7" customFormat="1" x14ac:dyDescent="0.35">
      <c r="A542"/>
      <c r="B542"/>
      <c r="C542"/>
      <c r="D542"/>
      <c r="E542"/>
      <c r="F542"/>
      <c r="G542"/>
      <c r="H542"/>
      <c r="I542"/>
      <c r="J542"/>
      <c r="K542"/>
      <c r="L542"/>
      <c r="M542"/>
      <c r="N542"/>
      <c r="O542"/>
      <c r="P542"/>
      <c r="Q542"/>
      <c r="R542"/>
      <c r="S542"/>
      <c r="T542"/>
      <c r="U542"/>
      <c r="V542"/>
      <c r="W542"/>
      <c r="X542"/>
    </row>
    <row r="543" spans="1:24" s="7" customFormat="1" ht="15" thickBot="1" x14ac:dyDescent="0.4">
      <c r="A543"/>
      <c r="B543"/>
      <c r="C543"/>
      <c r="D543"/>
      <c r="E543"/>
      <c r="F543"/>
      <c r="G543"/>
      <c r="H543"/>
      <c r="I543"/>
      <c r="J543"/>
      <c r="K543"/>
      <c r="L543"/>
      <c r="M543"/>
      <c r="N543"/>
      <c r="O543"/>
      <c r="P543"/>
      <c r="Q543"/>
      <c r="R543"/>
      <c r="S543"/>
      <c r="T543"/>
      <c r="U543"/>
      <c r="V543"/>
      <c r="W543"/>
      <c r="X543"/>
    </row>
    <row r="544" spans="1:24" ht="15" thickBot="1" x14ac:dyDescent="0.4">
      <c r="A544" s="172" t="s">
        <v>559</v>
      </c>
      <c r="B544" s="173"/>
    </row>
    <row r="545" spans="1:3" x14ac:dyDescent="0.35">
      <c r="A545" s="24" t="s">
        <v>527</v>
      </c>
      <c r="B545" s="23" t="s">
        <v>528</v>
      </c>
    </row>
    <row r="546" spans="1:3" x14ac:dyDescent="0.35">
      <c r="A546" s="19" t="s">
        <v>360</v>
      </c>
      <c r="B546" s="19">
        <v>139</v>
      </c>
    </row>
    <row r="547" spans="1:3" x14ac:dyDescent="0.35">
      <c r="A547" s="19" t="s">
        <v>546</v>
      </c>
      <c r="B547" s="19">
        <v>56</v>
      </c>
    </row>
    <row r="548" spans="1:3" x14ac:dyDescent="0.35">
      <c r="A548" s="19" t="s">
        <v>248</v>
      </c>
      <c r="B548" s="19">
        <v>31</v>
      </c>
      <c r="C548" s="17"/>
    </row>
    <row r="549" spans="1:3" x14ac:dyDescent="0.35">
      <c r="A549" s="19" t="s">
        <v>555</v>
      </c>
      <c r="B549" s="19">
        <v>27</v>
      </c>
    </row>
    <row r="550" spans="1:3" x14ac:dyDescent="0.35">
      <c r="A550" s="19" t="s">
        <v>139</v>
      </c>
      <c r="B550" s="19">
        <v>26</v>
      </c>
    </row>
    <row r="551" spans="1:3" x14ac:dyDescent="0.35">
      <c r="A551" s="19" t="s">
        <v>324</v>
      </c>
      <c r="B551" s="19">
        <v>22</v>
      </c>
    </row>
    <row r="552" spans="1:3" x14ac:dyDescent="0.35">
      <c r="A552" s="19" t="s">
        <v>129</v>
      </c>
      <c r="B552" s="19">
        <v>19</v>
      </c>
    </row>
    <row r="553" spans="1:3" x14ac:dyDescent="0.35">
      <c r="A553" s="19" t="s">
        <v>488</v>
      </c>
      <c r="B553" s="19">
        <v>17</v>
      </c>
    </row>
    <row r="554" spans="1:3" x14ac:dyDescent="0.35">
      <c r="A554" s="19" t="s">
        <v>544</v>
      </c>
      <c r="B554" s="19">
        <v>15</v>
      </c>
    </row>
    <row r="555" spans="1:3" x14ac:dyDescent="0.35">
      <c r="A555" s="19" t="s">
        <v>251</v>
      </c>
      <c r="B555" s="19">
        <v>15</v>
      </c>
    </row>
    <row r="556" spans="1:3" x14ac:dyDescent="0.35">
      <c r="A556" s="19" t="s">
        <v>278</v>
      </c>
      <c r="B556" s="19">
        <v>14</v>
      </c>
    </row>
    <row r="557" spans="1:3" x14ac:dyDescent="0.35">
      <c r="A557" s="19" t="s">
        <v>435</v>
      </c>
      <c r="B557" s="19">
        <v>14</v>
      </c>
    </row>
    <row r="558" spans="1:3" x14ac:dyDescent="0.35">
      <c r="A558" s="19" t="s">
        <v>294</v>
      </c>
      <c r="B558" s="19">
        <v>12</v>
      </c>
    </row>
    <row r="559" spans="1:3" x14ac:dyDescent="0.35">
      <c r="A559" s="19" t="s">
        <v>99</v>
      </c>
      <c r="B559" s="19">
        <v>11</v>
      </c>
    </row>
    <row r="560" spans="1:3" x14ac:dyDescent="0.35">
      <c r="A560" s="19" t="s">
        <v>556</v>
      </c>
      <c r="B560" s="19">
        <v>11</v>
      </c>
    </row>
    <row r="561" spans="1:2" x14ac:dyDescent="0.35">
      <c r="A561" s="19" t="s">
        <v>228</v>
      </c>
      <c r="B561" s="19">
        <v>11</v>
      </c>
    </row>
    <row r="562" spans="1:2" x14ac:dyDescent="0.35">
      <c r="A562" s="19" t="s">
        <v>518</v>
      </c>
      <c r="B562" s="19">
        <v>10</v>
      </c>
    </row>
    <row r="563" spans="1:2" x14ac:dyDescent="0.35">
      <c r="A563" s="19" t="s">
        <v>89</v>
      </c>
      <c r="B563" s="19">
        <v>10</v>
      </c>
    </row>
    <row r="564" spans="1:2" x14ac:dyDescent="0.35">
      <c r="A564" s="19" t="s">
        <v>479</v>
      </c>
      <c r="B564" s="19">
        <v>10</v>
      </c>
    </row>
    <row r="565" spans="1:2" x14ac:dyDescent="0.35">
      <c r="A565" s="19" t="s">
        <v>260</v>
      </c>
      <c r="B565" s="19">
        <v>9</v>
      </c>
    </row>
    <row r="566" spans="1:2" x14ac:dyDescent="0.35">
      <c r="A566" s="19" t="s">
        <v>557</v>
      </c>
      <c r="B566" s="19">
        <v>8</v>
      </c>
    </row>
    <row r="567" spans="1:2" x14ac:dyDescent="0.35">
      <c r="A567" s="19" t="s">
        <v>203</v>
      </c>
      <c r="B567" s="19">
        <v>8</v>
      </c>
    </row>
    <row r="568" spans="1:2" x14ac:dyDescent="0.35">
      <c r="A568" s="19" t="s">
        <v>367</v>
      </c>
      <c r="B568" s="19">
        <v>8</v>
      </c>
    </row>
    <row r="569" spans="1:2" x14ac:dyDescent="0.35">
      <c r="A569" s="19" t="s">
        <v>134</v>
      </c>
      <c r="B569" s="19">
        <v>8</v>
      </c>
    </row>
    <row r="570" spans="1:2" x14ac:dyDescent="0.35">
      <c r="A570" s="19" t="s">
        <v>438</v>
      </c>
      <c r="B570" s="19">
        <v>7</v>
      </c>
    </row>
    <row r="571" spans="1:2" x14ac:dyDescent="0.35">
      <c r="A571" s="19" t="s">
        <v>396</v>
      </c>
      <c r="B571" s="19">
        <v>6</v>
      </c>
    </row>
    <row r="572" spans="1:2" x14ac:dyDescent="0.35">
      <c r="A572" s="19" t="s">
        <v>541</v>
      </c>
      <c r="B572" s="19">
        <v>5</v>
      </c>
    </row>
    <row r="573" spans="1:2" x14ac:dyDescent="0.35">
      <c r="A573" s="19" t="s">
        <v>149</v>
      </c>
      <c r="B573" s="19">
        <v>4</v>
      </c>
    </row>
    <row r="574" spans="1:2" x14ac:dyDescent="0.35">
      <c r="A574" s="19" t="s">
        <v>476</v>
      </c>
      <c r="B574" s="19">
        <v>4</v>
      </c>
    </row>
    <row r="575" spans="1:2" x14ac:dyDescent="0.35">
      <c r="A575" s="19" t="s">
        <v>558</v>
      </c>
      <c r="B575" s="19">
        <v>3</v>
      </c>
    </row>
    <row r="576" spans="1:2" x14ac:dyDescent="0.35">
      <c r="A576" s="19" t="s">
        <v>104</v>
      </c>
      <c r="B576" s="19">
        <v>3</v>
      </c>
    </row>
    <row r="577" spans="1:6" x14ac:dyDescent="0.35">
      <c r="A577" s="19" t="s">
        <v>500</v>
      </c>
      <c r="B577" s="19">
        <v>3</v>
      </c>
    </row>
    <row r="578" spans="1:6" x14ac:dyDescent="0.35">
      <c r="A578" s="19" t="s">
        <v>411</v>
      </c>
      <c r="B578" s="19">
        <v>3</v>
      </c>
    </row>
    <row r="579" spans="1:6" x14ac:dyDescent="0.35">
      <c r="A579" s="19" t="s">
        <v>549</v>
      </c>
      <c r="B579" s="19">
        <v>3</v>
      </c>
    </row>
    <row r="580" spans="1:6" x14ac:dyDescent="0.35">
      <c r="A580" s="19" t="s">
        <v>287</v>
      </c>
      <c r="B580" s="19">
        <v>3</v>
      </c>
    </row>
    <row r="581" spans="1:6" x14ac:dyDescent="0.35">
      <c r="A581" s="19" t="s">
        <v>548</v>
      </c>
      <c r="B581" s="19">
        <v>2</v>
      </c>
    </row>
    <row r="582" spans="1:6" x14ac:dyDescent="0.35">
      <c r="A582" s="19" t="s">
        <v>443</v>
      </c>
      <c r="B582" s="19">
        <v>2</v>
      </c>
    </row>
    <row r="583" spans="1:6" x14ac:dyDescent="0.35">
      <c r="A583" s="19" t="s">
        <v>317</v>
      </c>
      <c r="B583" s="19">
        <v>2</v>
      </c>
    </row>
    <row r="584" spans="1:6" x14ac:dyDescent="0.35">
      <c r="A584" s="19" t="s">
        <v>193</v>
      </c>
      <c r="B584" s="19">
        <v>2</v>
      </c>
    </row>
    <row r="585" spans="1:6" x14ac:dyDescent="0.35">
      <c r="A585" s="19" t="s">
        <v>69</v>
      </c>
      <c r="B585" s="19">
        <v>2</v>
      </c>
    </row>
    <row r="586" spans="1:6" x14ac:dyDescent="0.35">
      <c r="A586" s="19" t="s">
        <v>408</v>
      </c>
      <c r="B586" s="19">
        <v>1</v>
      </c>
    </row>
    <row r="587" spans="1:6" x14ac:dyDescent="0.35">
      <c r="A587" s="19" t="s">
        <v>550</v>
      </c>
      <c r="B587" s="19">
        <v>1</v>
      </c>
    </row>
    <row r="588" spans="1:6" x14ac:dyDescent="0.35">
      <c r="A588" s="19" t="s">
        <v>298</v>
      </c>
      <c r="B588" s="19">
        <v>1</v>
      </c>
    </row>
    <row r="589" spans="1:6" x14ac:dyDescent="0.35">
      <c r="A589" s="19" t="s">
        <v>560</v>
      </c>
      <c r="B589" s="19">
        <v>1</v>
      </c>
    </row>
    <row r="590" spans="1:6" x14ac:dyDescent="0.35">
      <c r="A590" s="19" t="s">
        <v>125</v>
      </c>
      <c r="B590" s="19">
        <v>1</v>
      </c>
    </row>
    <row r="591" spans="1:6" x14ac:dyDescent="0.35">
      <c r="A591" s="19" t="s">
        <v>425</v>
      </c>
      <c r="B591" s="19">
        <v>1</v>
      </c>
    </row>
    <row r="592" spans="1:6" x14ac:dyDescent="0.35">
      <c r="A592" s="19" t="s">
        <v>142</v>
      </c>
      <c r="B592" s="19">
        <v>1</v>
      </c>
      <c r="F592" t="s">
        <v>561</v>
      </c>
    </row>
    <row r="593" spans="1:2" x14ac:dyDescent="0.35">
      <c r="A593" s="19" t="s">
        <v>562</v>
      </c>
      <c r="B593" s="19">
        <v>1</v>
      </c>
    </row>
    <row r="594" spans="1:2" x14ac:dyDescent="0.35">
      <c r="A594" s="19" t="s">
        <v>81</v>
      </c>
      <c r="B594" s="19">
        <v>1</v>
      </c>
    </row>
    <row r="595" spans="1:2" x14ac:dyDescent="0.35">
      <c r="A595" s="19" t="s">
        <v>348</v>
      </c>
      <c r="B595" s="19">
        <v>1</v>
      </c>
    </row>
    <row r="596" spans="1:2" x14ac:dyDescent="0.35">
      <c r="A596" s="19" t="s">
        <v>497</v>
      </c>
      <c r="B596" s="19">
        <v>1</v>
      </c>
    </row>
    <row r="597" spans="1:2" x14ac:dyDescent="0.35">
      <c r="A597" s="19" t="s">
        <v>160</v>
      </c>
      <c r="B597" s="19">
        <v>1</v>
      </c>
    </row>
    <row r="598" spans="1:2" x14ac:dyDescent="0.35">
      <c r="A598" s="19" t="s">
        <v>330</v>
      </c>
      <c r="B598" s="19">
        <v>1</v>
      </c>
    </row>
    <row r="599" spans="1:2" x14ac:dyDescent="0.35">
      <c r="A599" s="19" t="s">
        <v>552</v>
      </c>
      <c r="B599" s="19">
        <v>1</v>
      </c>
    </row>
    <row r="600" spans="1:2" x14ac:dyDescent="0.35">
      <c r="A600" s="19" t="s">
        <v>466</v>
      </c>
      <c r="B600" s="19">
        <v>1</v>
      </c>
    </row>
    <row r="601" spans="1:2" x14ac:dyDescent="0.35">
      <c r="A601" s="19" t="s">
        <v>553</v>
      </c>
      <c r="B601" s="19">
        <v>1</v>
      </c>
    </row>
    <row r="602" spans="1:2" x14ac:dyDescent="0.35">
      <c r="A602" s="22" t="s">
        <v>532</v>
      </c>
      <c r="B602" s="22">
        <v>581</v>
      </c>
    </row>
    <row r="604" spans="1:2" ht="15" thickBot="1" x14ac:dyDescent="0.4"/>
    <row r="605" spans="1:2" ht="15" thickBot="1" x14ac:dyDescent="0.4">
      <c r="A605" s="169" t="s">
        <v>563</v>
      </c>
      <c r="B605" s="170"/>
    </row>
    <row r="606" spans="1:2" x14ac:dyDescent="0.35">
      <c r="A606" s="21" t="s">
        <v>527</v>
      </c>
      <c r="B606" s="20" t="s">
        <v>528</v>
      </c>
    </row>
    <row r="607" spans="1:2" x14ac:dyDescent="0.35">
      <c r="A607" s="19" t="s">
        <v>360</v>
      </c>
      <c r="B607" s="19">
        <v>125</v>
      </c>
    </row>
    <row r="608" spans="1:2" x14ac:dyDescent="0.35">
      <c r="A608" s="19" t="s">
        <v>358</v>
      </c>
      <c r="B608" s="19">
        <v>51</v>
      </c>
    </row>
    <row r="609" spans="1:3" x14ac:dyDescent="0.35">
      <c r="A609" s="19" t="s">
        <v>555</v>
      </c>
      <c r="B609" s="19">
        <v>32</v>
      </c>
      <c r="C609" s="17"/>
    </row>
    <row r="610" spans="1:3" x14ac:dyDescent="0.35">
      <c r="A610" s="19" t="s">
        <v>324</v>
      </c>
      <c r="B610" s="19">
        <v>22</v>
      </c>
    </row>
    <row r="611" spans="1:3" x14ac:dyDescent="0.35">
      <c r="A611" s="19" t="s">
        <v>139</v>
      </c>
      <c r="B611" s="19">
        <v>18</v>
      </c>
    </row>
    <row r="612" spans="1:3" x14ac:dyDescent="0.35">
      <c r="A612" s="19" t="s">
        <v>251</v>
      </c>
      <c r="B612" s="19">
        <v>15</v>
      </c>
    </row>
    <row r="613" spans="1:3" x14ac:dyDescent="0.35">
      <c r="A613" s="19" t="s">
        <v>544</v>
      </c>
      <c r="B613" s="19">
        <v>15</v>
      </c>
    </row>
    <row r="614" spans="1:3" x14ac:dyDescent="0.35">
      <c r="A614" s="19" t="s">
        <v>248</v>
      </c>
      <c r="B614" s="19">
        <v>15</v>
      </c>
    </row>
    <row r="615" spans="1:3" x14ac:dyDescent="0.35">
      <c r="A615" s="19" t="s">
        <v>479</v>
      </c>
      <c r="B615" s="19">
        <v>14</v>
      </c>
    </row>
    <row r="616" spans="1:3" x14ac:dyDescent="0.35">
      <c r="A616" s="19" t="s">
        <v>129</v>
      </c>
      <c r="B616" s="19">
        <v>14</v>
      </c>
    </row>
    <row r="617" spans="1:3" x14ac:dyDescent="0.35">
      <c r="A617" s="19" t="s">
        <v>260</v>
      </c>
      <c r="B617" s="19">
        <v>14</v>
      </c>
    </row>
    <row r="618" spans="1:3" x14ac:dyDescent="0.35">
      <c r="A618" s="19" t="s">
        <v>134</v>
      </c>
      <c r="B618" s="19">
        <v>12</v>
      </c>
    </row>
    <row r="619" spans="1:3" x14ac:dyDescent="0.35">
      <c r="A619" s="19" t="s">
        <v>556</v>
      </c>
      <c r="B619" s="19">
        <v>12</v>
      </c>
    </row>
    <row r="620" spans="1:3" x14ac:dyDescent="0.35">
      <c r="A620" s="19" t="s">
        <v>518</v>
      </c>
      <c r="B620" s="19">
        <v>11</v>
      </c>
    </row>
    <row r="621" spans="1:3" x14ac:dyDescent="0.35">
      <c r="A621" s="19" t="s">
        <v>564</v>
      </c>
      <c r="B621" s="19">
        <v>10</v>
      </c>
    </row>
    <row r="622" spans="1:3" x14ac:dyDescent="0.35">
      <c r="A622" s="19" t="s">
        <v>228</v>
      </c>
      <c r="B622" s="19">
        <v>10</v>
      </c>
    </row>
    <row r="623" spans="1:3" x14ac:dyDescent="0.35">
      <c r="A623" s="19" t="s">
        <v>203</v>
      </c>
      <c r="B623" s="19">
        <v>9</v>
      </c>
    </row>
    <row r="624" spans="1:3" x14ac:dyDescent="0.35">
      <c r="A624" s="19" t="s">
        <v>367</v>
      </c>
      <c r="B624" s="19">
        <v>9</v>
      </c>
    </row>
    <row r="625" spans="1:2" x14ac:dyDescent="0.35">
      <c r="A625" s="19" t="s">
        <v>438</v>
      </c>
      <c r="B625" s="19">
        <v>8</v>
      </c>
    </row>
    <row r="626" spans="1:2" x14ac:dyDescent="0.35">
      <c r="A626" s="19" t="s">
        <v>565</v>
      </c>
      <c r="B626" s="19">
        <v>8</v>
      </c>
    </row>
    <row r="627" spans="1:2" x14ac:dyDescent="0.35">
      <c r="A627" s="19" t="s">
        <v>488</v>
      </c>
      <c r="B627" s="19">
        <v>8</v>
      </c>
    </row>
    <row r="628" spans="1:2" x14ac:dyDescent="0.35">
      <c r="A628" s="19" t="s">
        <v>294</v>
      </c>
      <c r="B628" s="19">
        <v>8</v>
      </c>
    </row>
    <row r="629" spans="1:2" x14ac:dyDescent="0.35">
      <c r="A629" s="19" t="s">
        <v>149</v>
      </c>
      <c r="B629" s="19">
        <v>8</v>
      </c>
    </row>
    <row r="630" spans="1:2" x14ac:dyDescent="0.35">
      <c r="A630" s="19" t="s">
        <v>557</v>
      </c>
      <c r="B630" s="19">
        <v>7</v>
      </c>
    </row>
    <row r="631" spans="1:2" x14ac:dyDescent="0.35">
      <c r="A631" s="19" t="s">
        <v>278</v>
      </c>
      <c r="B631" s="19">
        <v>7</v>
      </c>
    </row>
    <row r="632" spans="1:2" x14ac:dyDescent="0.35">
      <c r="A632" s="19" t="s">
        <v>566</v>
      </c>
      <c r="B632" s="19">
        <v>6</v>
      </c>
    </row>
    <row r="633" spans="1:2" x14ac:dyDescent="0.35">
      <c r="A633" s="19" t="s">
        <v>396</v>
      </c>
      <c r="B633" s="19">
        <v>5</v>
      </c>
    </row>
    <row r="634" spans="1:2" x14ac:dyDescent="0.35">
      <c r="A634" s="19" t="s">
        <v>308</v>
      </c>
      <c r="B634" s="19">
        <v>5</v>
      </c>
    </row>
    <row r="635" spans="1:2" x14ac:dyDescent="0.35">
      <c r="A635" s="19" t="s">
        <v>567</v>
      </c>
      <c r="B635" s="19">
        <v>4</v>
      </c>
    </row>
    <row r="636" spans="1:2" x14ac:dyDescent="0.35">
      <c r="A636" s="19" t="s">
        <v>247</v>
      </c>
      <c r="B636" s="19">
        <v>4</v>
      </c>
    </row>
    <row r="637" spans="1:2" x14ac:dyDescent="0.35">
      <c r="A637" s="19" t="s">
        <v>253</v>
      </c>
      <c r="B637" s="19">
        <v>4</v>
      </c>
    </row>
    <row r="638" spans="1:2" x14ac:dyDescent="0.35">
      <c r="A638" s="19" t="s">
        <v>443</v>
      </c>
      <c r="B638" s="19">
        <v>3</v>
      </c>
    </row>
    <row r="639" spans="1:2" x14ac:dyDescent="0.35">
      <c r="A639" s="19" t="s">
        <v>399</v>
      </c>
      <c r="B639" s="19">
        <v>3</v>
      </c>
    </row>
    <row r="640" spans="1:2" x14ac:dyDescent="0.35">
      <c r="A640" s="19" t="s">
        <v>411</v>
      </c>
      <c r="B640" s="19">
        <v>3</v>
      </c>
    </row>
    <row r="641" spans="1:6" x14ac:dyDescent="0.35">
      <c r="A641" s="19" t="s">
        <v>193</v>
      </c>
      <c r="B641" s="19">
        <v>2</v>
      </c>
    </row>
    <row r="642" spans="1:6" x14ac:dyDescent="0.35">
      <c r="A642" s="19" t="s">
        <v>69</v>
      </c>
      <c r="B642" s="19">
        <v>2</v>
      </c>
    </row>
    <row r="643" spans="1:6" x14ac:dyDescent="0.35">
      <c r="A643" s="19" t="s">
        <v>164</v>
      </c>
      <c r="B643" s="19">
        <v>2</v>
      </c>
    </row>
    <row r="644" spans="1:6" x14ac:dyDescent="0.35">
      <c r="A644" s="19" t="s">
        <v>425</v>
      </c>
      <c r="B644" s="19">
        <v>2</v>
      </c>
    </row>
    <row r="645" spans="1:6" x14ac:dyDescent="0.35">
      <c r="A645" s="19" t="s">
        <v>541</v>
      </c>
      <c r="B645" s="19">
        <v>2</v>
      </c>
    </row>
    <row r="646" spans="1:6" x14ac:dyDescent="0.35">
      <c r="A646" s="19" t="s">
        <v>104</v>
      </c>
      <c r="B646" s="19">
        <v>2</v>
      </c>
    </row>
    <row r="647" spans="1:6" x14ac:dyDescent="0.35">
      <c r="A647" s="19" t="s">
        <v>421</v>
      </c>
      <c r="B647" s="19">
        <v>2</v>
      </c>
    </row>
    <row r="648" spans="1:6" x14ac:dyDescent="0.35">
      <c r="A648" s="19" t="s">
        <v>287</v>
      </c>
      <c r="B648" s="19">
        <v>2</v>
      </c>
    </row>
    <row r="649" spans="1:6" x14ac:dyDescent="0.35">
      <c r="A649" s="19" t="s">
        <v>348</v>
      </c>
      <c r="B649" s="19">
        <v>1</v>
      </c>
    </row>
    <row r="650" spans="1:6" x14ac:dyDescent="0.35">
      <c r="A650" s="19" t="s">
        <v>99</v>
      </c>
      <c r="B650" s="19">
        <v>1</v>
      </c>
    </row>
    <row r="651" spans="1:6" x14ac:dyDescent="0.35">
      <c r="A651" s="19" t="s">
        <v>497</v>
      </c>
      <c r="B651" s="19">
        <v>1</v>
      </c>
    </row>
    <row r="652" spans="1:6" x14ac:dyDescent="0.35">
      <c r="A652" s="19" t="s">
        <v>205</v>
      </c>
      <c r="B652" s="19">
        <v>1</v>
      </c>
    </row>
    <row r="653" spans="1:6" x14ac:dyDescent="0.35">
      <c r="A653" s="19" t="s">
        <v>500</v>
      </c>
      <c r="B653" s="19">
        <v>1</v>
      </c>
      <c r="F653" t="s">
        <v>561</v>
      </c>
    </row>
    <row r="654" spans="1:6" x14ac:dyDescent="0.35">
      <c r="A654" s="19" t="s">
        <v>441</v>
      </c>
      <c r="B654" s="19">
        <v>1</v>
      </c>
    </row>
    <row r="655" spans="1:6" x14ac:dyDescent="0.35">
      <c r="A655" s="19" t="s">
        <v>466</v>
      </c>
      <c r="B655" s="19">
        <v>1</v>
      </c>
    </row>
    <row r="656" spans="1:6" x14ac:dyDescent="0.35">
      <c r="A656" s="19" t="s">
        <v>317</v>
      </c>
      <c r="B656" s="19">
        <v>1</v>
      </c>
    </row>
    <row r="657" spans="1:2" ht="15" thickBot="1" x14ac:dyDescent="0.4">
      <c r="A657" s="18" t="s">
        <v>532</v>
      </c>
      <c r="B657" s="18">
        <v>523</v>
      </c>
    </row>
  </sheetData>
  <mergeCells count="12">
    <mergeCell ref="A605:B605"/>
    <mergeCell ref="A1:B2"/>
    <mergeCell ref="A368:B368"/>
    <mergeCell ref="A544:B544"/>
    <mergeCell ref="A484:B484"/>
    <mergeCell ref="A425:B425"/>
    <mergeCell ref="A3:B3"/>
    <mergeCell ref="A310:B310"/>
    <mergeCell ref="A255:B255"/>
    <mergeCell ref="A201:B201"/>
    <mergeCell ref="A138:B138"/>
    <mergeCell ref="A73:B7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82"/>
  <sheetViews>
    <sheetView zoomScale="85" zoomScaleNormal="85" workbookViewId="0">
      <selection activeCell="C155" sqref="C155"/>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176" t="s">
        <v>568</v>
      </c>
      <c r="B1" s="177"/>
      <c r="C1" s="177"/>
      <c r="D1" s="177"/>
      <c r="E1" s="42"/>
      <c r="F1" s="42"/>
      <c r="G1" s="42"/>
      <c r="H1" s="41"/>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179" t="s">
        <v>569</v>
      </c>
      <c r="B2" s="180"/>
      <c r="C2" s="180"/>
      <c r="D2" s="180"/>
      <c r="E2" s="180"/>
      <c r="F2" s="180"/>
      <c r="G2" s="180"/>
      <c r="H2" s="181"/>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40"/>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76" t="s">
        <v>570</v>
      </c>
      <c r="B5" s="177"/>
      <c r="C5" s="177"/>
      <c r="D5" s="178"/>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37" t="s">
        <v>571</v>
      </c>
      <c r="B6" s="36" t="s">
        <v>572</v>
      </c>
      <c r="C6" s="36" t="s">
        <v>573</v>
      </c>
      <c r="D6" s="36" t="s">
        <v>574</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34" t="s">
        <v>575</v>
      </c>
      <c r="B7" s="33">
        <v>41</v>
      </c>
      <c r="C7" s="33">
        <v>14.46</v>
      </c>
      <c r="D7" s="33">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34" t="s">
        <v>576</v>
      </c>
      <c r="B8" s="33">
        <v>10</v>
      </c>
      <c r="C8" s="33">
        <v>26.3</v>
      </c>
      <c r="D8" s="33">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34" t="s">
        <v>577</v>
      </c>
      <c r="B9" s="33">
        <v>231</v>
      </c>
      <c r="C9" s="33">
        <v>10.48</v>
      </c>
      <c r="D9" s="33">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35" t="s">
        <v>578</v>
      </c>
      <c r="B10" s="33">
        <v>12</v>
      </c>
      <c r="C10" s="33">
        <v>20.83</v>
      </c>
      <c r="D10" s="33">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34" t="s">
        <v>579</v>
      </c>
      <c r="B11" s="33">
        <v>2</v>
      </c>
      <c r="C11" s="33">
        <v>11</v>
      </c>
      <c r="D11" s="33">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31" t="s">
        <v>532</v>
      </c>
      <c r="B12" s="30">
        <v>296</v>
      </c>
      <c r="C12" s="30">
        <v>11.99</v>
      </c>
      <c r="D12" s="30">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182" t="s">
        <v>580</v>
      </c>
      <c r="B14" s="182"/>
      <c r="C14" s="182"/>
      <c r="D14" s="182"/>
      <c r="E14" s="182"/>
      <c r="F14" s="182"/>
      <c r="G14" s="182"/>
      <c r="H14" s="182"/>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87"/>
      <c r="B15" s="87"/>
      <c r="C15" s="87"/>
      <c r="D15" s="87"/>
      <c r="E15" s="87"/>
      <c r="F15" s="87"/>
      <c r="G15" s="87"/>
      <c r="H15" s="87"/>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76" t="s">
        <v>581</v>
      </c>
      <c r="B16" s="177"/>
      <c r="C16" s="177"/>
      <c r="D16" s="178"/>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37" t="s">
        <v>571</v>
      </c>
      <c r="B17" s="36" t="s">
        <v>572</v>
      </c>
      <c r="C17" s="36" t="s">
        <v>573</v>
      </c>
      <c r="D17" s="36" t="s">
        <v>574</v>
      </c>
      <c r="E17" s="39"/>
      <c r="F17" s="38"/>
      <c r="G17" s="38"/>
      <c r="H17" s="38"/>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34" t="s">
        <v>575</v>
      </c>
      <c r="B18" s="33">
        <v>52</v>
      </c>
      <c r="C18" s="32">
        <v>9.884615385</v>
      </c>
      <c r="D18" s="32">
        <v>11.42222222</v>
      </c>
      <c r="E18" s="89"/>
      <c r="F18" s="90"/>
      <c r="G18" s="90"/>
      <c r="H18" s="90"/>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34" t="s">
        <v>576</v>
      </c>
      <c r="B19" s="33">
        <v>5</v>
      </c>
      <c r="C19" s="32">
        <v>15.2</v>
      </c>
      <c r="D19" s="32">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34" t="s">
        <v>577</v>
      </c>
      <c r="B20" s="33">
        <v>111</v>
      </c>
      <c r="C20" s="32">
        <v>7.4864864860000004</v>
      </c>
      <c r="D20" s="32">
        <v>7.6944444440000002</v>
      </c>
      <c r="E20" s="39"/>
      <c r="F20" s="38"/>
      <c r="G20" s="38"/>
      <c r="H20" s="38"/>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35" t="s">
        <v>578</v>
      </c>
      <c r="B21" s="33">
        <v>19</v>
      </c>
      <c r="C21" s="32">
        <v>7.0526315789999998</v>
      </c>
      <c r="D21" s="32">
        <v>7.4444444440000002</v>
      </c>
      <c r="E21" s="88"/>
      <c r="F21" s="88"/>
      <c r="G21" s="88"/>
      <c r="H21" s="88"/>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34" t="s">
        <v>579</v>
      </c>
      <c r="B22" s="33">
        <v>39</v>
      </c>
      <c r="C22" s="32">
        <v>17.410256409999999</v>
      </c>
      <c r="D22" s="32">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31" t="s">
        <v>532</v>
      </c>
      <c r="B23" s="30">
        <v>226</v>
      </c>
      <c r="C23" s="29">
        <v>11.406797971999998</v>
      </c>
      <c r="D23" s="29">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182" t="s">
        <v>582</v>
      </c>
      <c r="B25" s="182"/>
      <c r="C25" s="182"/>
      <c r="D25" s="182"/>
      <c r="E25" s="182"/>
      <c r="F25" s="182"/>
      <c r="G25" s="182"/>
      <c r="H25" s="182"/>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87" t="s">
        <v>583</v>
      </c>
      <c r="B26" s="87"/>
      <c r="C26" s="87"/>
      <c r="D26" s="87"/>
      <c r="E26" s="87"/>
      <c r="F26" s="87"/>
      <c r="G26" s="87"/>
      <c r="H26" s="87"/>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87"/>
      <c r="B27" s="87"/>
      <c r="C27" s="87"/>
      <c r="D27" s="87"/>
      <c r="E27" s="87"/>
      <c r="F27" s="87"/>
      <c r="G27" s="87"/>
      <c r="H27" s="87"/>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76" t="s">
        <v>584</v>
      </c>
      <c r="B28" s="177"/>
      <c r="C28" s="177"/>
      <c r="D28" s="178"/>
      <c r="E28" s="87"/>
      <c r="F28" s="87"/>
      <c r="G28" s="87"/>
      <c r="H28" s="87"/>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37" t="s">
        <v>571</v>
      </c>
      <c r="B29" s="36" t="s">
        <v>572</v>
      </c>
      <c r="C29" s="36" t="s">
        <v>573</v>
      </c>
      <c r="D29" s="36" t="s">
        <v>574</v>
      </c>
      <c r="E29" s="87"/>
      <c r="F29" s="87"/>
      <c r="G29" s="87"/>
      <c r="H29" s="87"/>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34" t="s">
        <v>575</v>
      </c>
      <c r="B30" s="33">
        <v>59</v>
      </c>
      <c r="C30" s="32">
        <v>11.78</v>
      </c>
      <c r="D30" s="32">
        <v>35</v>
      </c>
      <c r="E30" s="87"/>
      <c r="F30" s="87"/>
      <c r="G30" s="87"/>
      <c r="H30" s="87"/>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34" t="s">
        <v>576</v>
      </c>
      <c r="B31" s="33">
        <v>13</v>
      </c>
      <c r="C31" s="32">
        <v>17.079999999999998</v>
      </c>
      <c r="D31" s="32">
        <v>64.540000000000006</v>
      </c>
      <c r="E31" s="87"/>
      <c r="F31" s="87"/>
      <c r="G31" s="87"/>
      <c r="H31" s="87"/>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34" t="s">
        <v>577</v>
      </c>
      <c r="B32" s="33">
        <v>146</v>
      </c>
      <c r="C32" s="32">
        <v>10.210000000000001</v>
      </c>
      <c r="D32" s="32">
        <v>18.420000000000002</v>
      </c>
      <c r="E32" s="87"/>
      <c r="F32" s="87"/>
      <c r="G32" s="87"/>
      <c r="H32" s="87"/>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35" t="s">
        <v>578</v>
      </c>
      <c r="B33" s="33">
        <v>32</v>
      </c>
      <c r="C33" s="32">
        <v>4.91</v>
      </c>
      <c r="D33" s="32">
        <v>9.9700000000000006</v>
      </c>
      <c r="E33" s="87"/>
      <c r="F33" s="87"/>
      <c r="G33" s="87"/>
      <c r="H33" s="87"/>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34" t="s">
        <v>579</v>
      </c>
      <c r="B34" s="33">
        <v>61</v>
      </c>
      <c r="C34" s="32">
        <v>50.8</v>
      </c>
      <c r="D34" s="32">
        <v>87.23</v>
      </c>
      <c r="E34" s="87"/>
      <c r="F34" s="87"/>
      <c r="G34" s="87"/>
      <c r="H34" s="87"/>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31" t="s">
        <v>532</v>
      </c>
      <c r="B35" s="30">
        <v>311</v>
      </c>
      <c r="C35" s="29">
        <v>18.21</v>
      </c>
      <c r="D35" s="29">
        <v>36.119999999999997</v>
      </c>
      <c r="E35" s="87"/>
      <c r="F35" s="87"/>
      <c r="G35" s="87"/>
      <c r="H35" s="87"/>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28" t="s">
        <v>585</v>
      </c>
      <c r="B37" s="28"/>
      <c r="C37" s="28"/>
      <c r="D37" s="28"/>
      <c r="E37" s="28"/>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28"/>
      <c r="B38" s="28"/>
      <c r="C38" s="28"/>
      <c r="D38" s="28"/>
      <c r="E38" s="28"/>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28"/>
      <c r="B39" s="28"/>
      <c r="C39" s="28"/>
      <c r="D39" s="28"/>
      <c r="E39" s="28"/>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76" t="s">
        <v>586</v>
      </c>
      <c r="B40" s="177"/>
      <c r="C40" s="177"/>
      <c r="D40" s="178"/>
      <c r="E40" s="28"/>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37" t="s">
        <v>571</v>
      </c>
      <c r="B41" s="36" t="s">
        <v>572</v>
      </c>
      <c r="C41" s="36" t="s">
        <v>573</v>
      </c>
      <c r="D41" s="36" t="s">
        <v>574</v>
      </c>
      <c r="E41" s="28"/>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34" t="s">
        <v>575</v>
      </c>
      <c r="B42" s="33">
        <v>96</v>
      </c>
      <c r="C42" s="32">
        <v>14.614583333333334</v>
      </c>
      <c r="D42" s="32">
        <v>32.385416666666664</v>
      </c>
      <c r="E42" s="28"/>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34" t="s">
        <v>576</v>
      </c>
      <c r="B43" s="33">
        <v>5</v>
      </c>
      <c r="C43" s="32">
        <v>29</v>
      </c>
      <c r="D43" s="32">
        <v>57.6</v>
      </c>
      <c r="E43" s="28"/>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34" t="s">
        <v>577</v>
      </c>
      <c r="B44" s="33">
        <v>200</v>
      </c>
      <c r="C44" s="32">
        <v>12.205</v>
      </c>
      <c r="D44" s="32">
        <v>17.045000000000002</v>
      </c>
      <c r="E44" s="28"/>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35" t="s">
        <v>578</v>
      </c>
      <c r="B45" s="33">
        <v>19</v>
      </c>
      <c r="C45" s="32">
        <v>4.1052631578947372</v>
      </c>
      <c r="D45" s="32">
        <v>26</v>
      </c>
      <c r="E45" s="28"/>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34" t="s">
        <v>579</v>
      </c>
      <c r="B46" s="33">
        <v>57</v>
      </c>
      <c r="C46" s="32">
        <v>43.210526315789473</v>
      </c>
      <c r="D46" s="32">
        <v>73.578947368421055</v>
      </c>
      <c r="E46" s="28"/>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31" t="s">
        <v>532</v>
      </c>
      <c r="B47" s="30">
        <v>377</v>
      </c>
      <c r="C47" s="29">
        <v>17.320954907161802</v>
      </c>
      <c r="D47" s="29">
        <v>30.488063660477454</v>
      </c>
      <c r="E47" s="28"/>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28"/>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28" t="s">
        <v>587</v>
      </c>
      <c r="B49" s="28"/>
      <c r="C49" s="28"/>
      <c r="D49" s="28"/>
      <c r="E49" s="28"/>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28"/>
      <c r="B50" s="28"/>
      <c r="C50" s="28"/>
      <c r="D50" s="28"/>
      <c r="E50" s="28"/>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28"/>
      <c r="B51" s="28"/>
      <c r="C51" s="28"/>
      <c r="D51" s="28"/>
      <c r="E51" s="28"/>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76" t="s">
        <v>588</v>
      </c>
      <c r="B52" s="177"/>
      <c r="C52" s="177"/>
      <c r="D52" s="178"/>
      <c r="E52" s="28"/>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37" t="s">
        <v>571</v>
      </c>
      <c r="B53" s="36" t="s">
        <v>572</v>
      </c>
      <c r="C53" s="36" t="s">
        <v>573</v>
      </c>
      <c r="D53" s="36" t="s">
        <v>574</v>
      </c>
      <c r="E53" s="28"/>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34" t="s">
        <v>575</v>
      </c>
      <c r="B54" s="33">
        <v>110</v>
      </c>
      <c r="C54" s="33">
        <v>14</v>
      </c>
      <c r="D54" s="32">
        <v>34.390909090909091</v>
      </c>
      <c r="E54" s="28"/>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34" t="s">
        <v>576</v>
      </c>
      <c r="B55" s="33">
        <v>13</v>
      </c>
      <c r="C55" s="32">
        <v>20.46153846153846</v>
      </c>
      <c r="D55" s="33">
        <v>31</v>
      </c>
      <c r="E55" s="28"/>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34" t="s">
        <v>577</v>
      </c>
      <c r="B56" s="33">
        <v>178</v>
      </c>
      <c r="C56" s="32">
        <v>10.258426966292134</v>
      </c>
      <c r="D56" s="32">
        <v>18.713483146067414</v>
      </c>
      <c r="E56" s="28"/>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35" t="s">
        <v>578</v>
      </c>
      <c r="B57" s="33">
        <v>17</v>
      </c>
      <c r="C57" s="32">
        <v>8.0588235294117645</v>
      </c>
      <c r="D57" s="32">
        <v>15.647058823529411</v>
      </c>
      <c r="E57" s="28"/>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34" t="s">
        <v>579</v>
      </c>
      <c r="B58" s="33">
        <v>55</v>
      </c>
      <c r="C58" s="32">
        <v>62.18181818181818</v>
      </c>
      <c r="D58" s="32">
        <v>90.618181818181824</v>
      </c>
      <c r="E58" s="28"/>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31" t="s">
        <v>532</v>
      </c>
      <c r="B59" s="30">
        <v>373</v>
      </c>
      <c r="C59" s="29">
        <v>19.273458445040216</v>
      </c>
      <c r="D59" s="29">
        <v>34.227882037533512</v>
      </c>
      <c r="E59" s="28"/>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28"/>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28" t="s">
        <v>589</v>
      </c>
      <c r="B61" s="28"/>
      <c r="C61" s="28"/>
      <c r="D61" s="28"/>
      <c r="E61" s="28"/>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28"/>
      <c r="B62" s="28"/>
      <c r="C62" s="28"/>
      <c r="D62" s="28"/>
      <c r="E62" s="28"/>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28"/>
      <c r="B63" s="28"/>
      <c r="C63" s="28"/>
      <c r="D63" s="28"/>
      <c r="E63" s="28"/>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76" t="s">
        <v>590</v>
      </c>
      <c r="B64" s="177"/>
      <c r="C64" s="177"/>
      <c r="D64" s="178"/>
      <c r="E64" s="28"/>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37" t="s">
        <v>571</v>
      </c>
      <c r="B65" s="36" t="s">
        <v>572</v>
      </c>
      <c r="C65" s="36" t="s">
        <v>573</v>
      </c>
      <c r="D65" s="36" t="s">
        <v>574</v>
      </c>
      <c r="E65" s="28"/>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34" t="s">
        <v>575</v>
      </c>
      <c r="B66" s="33">
        <v>125</v>
      </c>
      <c r="C66" s="32">
        <v>14.151999999999999</v>
      </c>
      <c r="D66" s="32">
        <v>37.479999999999997</v>
      </c>
      <c r="E66" s="28"/>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34" t="s">
        <v>576</v>
      </c>
      <c r="B67" s="33">
        <v>26</v>
      </c>
      <c r="C67" s="32">
        <v>15.76923076923077</v>
      </c>
      <c r="D67" s="32">
        <v>36.538461538461497</v>
      </c>
      <c r="E67" s="28"/>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34" t="s">
        <v>577</v>
      </c>
      <c r="B68" s="33">
        <v>184</v>
      </c>
      <c r="C68" s="32">
        <v>11.804347826086957</v>
      </c>
      <c r="D68" s="32">
        <v>17.815217391304348</v>
      </c>
      <c r="E68" s="28"/>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35" t="s">
        <v>578</v>
      </c>
      <c r="B69" s="33">
        <v>23</v>
      </c>
      <c r="C69" s="32">
        <v>14.478260869565217</v>
      </c>
      <c r="D69" s="32">
        <v>33.478260869565219</v>
      </c>
      <c r="E69" s="28"/>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34" t="s">
        <v>579</v>
      </c>
      <c r="B70" s="33">
        <v>60</v>
      </c>
      <c r="C70" s="32">
        <v>68.38333333333334</v>
      </c>
      <c r="D70" s="32">
        <v>118.1</v>
      </c>
      <c r="E70" s="28"/>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31" t="s">
        <v>532</v>
      </c>
      <c r="B71" s="30">
        <v>418</v>
      </c>
      <c r="C71" s="29">
        <v>21.02153110047847</v>
      </c>
      <c r="D71" s="29">
        <v>40.117224880382778</v>
      </c>
      <c r="E71" s="28"/>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28"/>
      <c r="B72" s="28"/>
      <c r="C72" s="28"/>
      <c r="D72" s="28"/>
      <c r="E72" s="28"/>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28" t="s">
        <v>591</v>
      </c>
      <c r="B73" s="28"/>
      <c r="C73" s="28"/>
      <c r="D73" s="28"/>
      <c r="E73" s="28"/>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28"/>
      <c r="B74" s="28"/>
      <c r="C74" s="28"/>
      <c r="D74" s="28"/>
      <c r="E74" s="28"/>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28"/>
      <c r="B75" s="28"/>
      <c r="C75" s="28"/>
      <c r="D75" s="28"/>
      <c r="E75" s="28"/>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76" t="s">
        <v>592</v>
      </c>
      <c r="B76" s="177"/>
      <c r="C76" s="177"/>
      <c r="D76" s="178"/>
      <c r="E76" s="28"/>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37" t="s">
        <v>571</v>
      </c>
      <c r="B77" s="36" t="s">
        <v>572</v>
      </c>
      <c r="C77" s="36" t="s">
        <v>573</v>
      </c>
      <c r="D77" s="36" t="s">
        <v>574</v>
      </c>
      <c r="E77" s="28"/>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34" t="s">
        <v>575</v>
      </c>
      <c r="B78" s="33">
        <v>126</v>
      </c>
      <c r="C78" s="32">
        <v>13.365079365079366</v>
      </c>
      <c r="D78" s="32">
        <v>43.261904761904759</v>
      </c>
      <c r="E78" s="28"/>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34" t="s">
        <v>576</v>
      </c>
      <c r="B79" s="33">
        <v>12</v>
      </c>
      <c r="C79" s="32">
        <v>15.916666666666666</v>
      </c>
      <c r="D79" s="32">
        <v>19.416666666666668</v>
      </c>
      <c r="E79" s="28"/>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34" t="s">
        <v>577</v>
      </c>
      <c r="B80" s="33">
        <v>95</v>
      </c>
      <c r="C80" s="32">
        <v>14.684210526315789</v>
      </c>
      <c r="D80" s="32">
        <v>24.821052631578947</v>
      </c>
      <c r="E80" s="28"/>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35" t="s">
        <v>578</v>
      </c>
      <c r="B81" s="33">
        <v>40</v>
      </c>
      <c r="C81" s="32">
        <v>7.85</v>
      </c>
      <c r="D81" s="32">
        <v>44.274999999999999</v>
      </c>
      <c r="E81" s="28"/>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34" t="s">
        <v>579</v>
      </c>
      <c r="B82" s="33">
        <v>78</v>
      </c>
      <c r="C82" s="32">
        <v>53.756410256410255</v>
      </c>
      <c r="D82" s="32">
        <v>94.974358974358978</v>
      </c>
      <c r="E82" s="28"/>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31" t="s">
        <v>532</v>
      </c>
      <c r="B83" s="30">
        <v>351</v>
      </c>
      <c r="C83" s="29">
        <v>22.156695156695157</v>
      </c>
      <c r="D83" s="29">
        <v>49.06267806267806</v>
      </c>
      <c r="E83" s="28"/>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28"/>
      <c r="B84" s="28"/>
      <c r="C84" s="28"/>
      <c r="D84" s="28"/>
      <c r="E84" s="28"/>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28" t="s">
        <v>593</v>
      </c>
      <c r="B85" s="28"/>
      <c r="C85" s="28"/>
      <c r="D85" s="28"/>
      <c r="E85" s="28"/>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28"/>
      <c r="B86" s="28"/>
      <c r="C86" s="28"/>
      <c r="D86" s="28"/>
      <c r="E86" s="28"/>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28"/>
      <c r="B87" s="28"/>
      <c r="C87" s="28"/>
      <c r="D87" s="28"/>
      <c r="E87" s="28"/>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176" t="s">
        <v>594</v>
      </c>
      <c r="B88" s="177"/>
      <c r="C88" s="177"/>
      <c r="D88" s="178"/>
      <c r="E88" s="28"/>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37" t="s">
        <v>571</v>
      </c>
      <c r="B89" s="36" t="s">
        <v>572</v>
      </c>
      <c r="C89" s="36" t="s">
        <v>573</v>
      </c>
      <c r="D89" s="36" t="s">
        <v>574</v>
      </c>
      <c r="E89" s="28"/>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34" t="s">
        <v>575</v>
      </c>
      <c r="B90" s="33">
        <v>131</v>
      </c>
      <c r="C90" s="32">
        <v>13.557251908396946</v>
      </c>
      <c r="D90" s="32">
        <v>39.541984732824424</v>
      </c>
      <c r="E90" s="28"/>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34" t="s">
        <v>576</v>
      </c>
      <c r="B91" s="33">
        <v>9</v>
      </c>
      <c r="C91" s="32">
        <v>19.666666666666668</v>
      </c>
      <c r="D91" s="32">
        <v>45.555555555555557</v>
      </c>
      <c r="E91" s="28"/>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34" t="s">
        <v>577</v>
      </c>
      <c r="B92" s="33">
        <v>231</v>
      </c>
      <c r="C92" s="32">
        <v>11.103896103896103</v>
      </c>
      <c r="D92" s="32">
        <v>19.826839826839826</v>
      </c>
      <c r="E92" s="28"/>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35" t="s">
        <v>578</v>
      </c>
      <c r="B93" s="33">
        <v>46</v>
      </c>
      <c r="C93" s="32">
        <v>7.1956521739130439</v>
      </c>
      <c r="D93" s="32">
        <v>28.195652173913043</v>
      </c>
      <c r="E93" s="28"/>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34" t="s">
        <v>579</v>
      </c>
      <c r="B94" s="33">
        <v>80</v>
      </c>
      <c r="C94" s="32">
        <v>65.037499999999994</v>
      </c>
      <c r="D94" s="32">
        <v>105.7625</v>
      </c>
      <c r="E94" s="28"/>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31" t="s">
        <v>532</v>
      </c>
      <c r="B95" s="30">
        <v>497</v>
      </c>
      <c r="C95" s="29">
        <v>20.225352112676056</v>
      </c>
      <c r="D95" s="29">
        <v>40.096579476861166</v>
      </c>
      <c r="E95" s="28"/>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28"/>
      <c r="B96" s="28"/>
      <c r="C96" s="28"/>
      <c r="D96" s="28"/>
      <c r="E96" s="28"/>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28" t="s">
        <v>595</v>
      </c>
      <c r="B97" s="28"/>
      <c r="C97" s="28"/>
      <c r="D97" s="28"/>
      <c r="E97" s="28"/>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28"/>
      <c r="B98" s="28"/>
      <c r="C98" s="28"/>
      <c r="D98" s="28"/>
      <c r="E98" s="28"/>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5.5" thickBot="1" x14ac:dyDescent="0.4">
      <c r="A99" s="28"/>
      <c r="B99" s="28"/>
      <c r="C99" s="28"/>
      <c r="D99" s="28"/>
      <c r="E99" s="28"/>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5.5" thickBot="1" x14ac:dyDescent="0.4">
      <c r="A100" s="176" t="s">
        <v>596</v>
      </c>
      <c r="B100" s="177"/>
      <c r="C100" s="177"/>
      <c r="D100" s="178"/>
      <c r="E100" s="28"/>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5" thickBot="1" x14ac:dyDescent="0.4">
      <c r="A101" s="37" t="s">
        <v>571</v>
      </c>
      <c r="B101" s="36" t="s">
        <v>572</v>
      </c>
      <c r="C101" s="36" t="s">
        <v>573</v>
      </c>
      <c r="D101" s="36" t="s">
        <v>574</v>
      </c>
      <c r="E101" s="28"/>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5.5" thickBot="1" x14ac:dyDescent="0.4">
      <c r="A102" s="34" t="s">
        <v>575</v>
      </c>
      <c r="B102" s="33">
        <v>140</v>
      </c>
      <c r="C102" s="32">
        <v>30.09054034391535</v>
      </c>
      <c r="D102" s="32">
        <v>52.017708746693103</v>
      </c>
      <c r="E102" s="28"/>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5.5" thickBot="1" x14ac:dyDescent="0.4">
      <c r="A103" s="34" t="s">
        <v>576</v>
      </c>
      <c r="B103" s="33">
        <v>13</v>
      </c>
      <c r="C103" s="32">
        <v>84.17749821937322</v>
      </c>
      <c r="D103" s="32">
        <v>136.59158030626779</v>
      </c>
      <c r="E103" s="28"/>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5" thickBot="1" x14ac:dyDescent="0.4">
      <c r="A104" s="34" t="s">
        <v>597</v>
      </c>
      <c r="B104" s="33">
        <v>96</v>
      </c>
      <c r="C104" s="32">
        <v>13.575856119791666</v>
      </c>
      <c r="D104" s="32">
        <v>19.428074966242285</v>
      </c>
      <c r="E104" s="28"/>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5" thickBot="1" x14ac:dyDescent="0.4">
      <c r="A105" s="35" t="s">
        <v>578</v>
      </c>
      <c r="B105" s="33">
        <v>51</v>
      </c>
      <c r="C105" s="32">
        <v>20.052869462599855</v>
      </c>
      <c r="D105" s="32">
        <v>34.352804330065361</v>
      </c>
      <c r="E105" s="28"/>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5.5" thickBot="1" x14ac:dyDescent="0.4">
      <c r="A106" s="34" t="s">
        <v>579</v>
      </c>
      <c r="B106" s="33">
        <v>91</v>
      </c>
      <c r="C106" s="32">
        <v>117.87915801790803</v>
      </c>
      <c r="D106" s="32">
        <v>145.73506817256822</v>
      </c>
      <c r="E106" s="28"/>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5.5" thickBot="1" x14ac:dyDescent="0.4">
      <c r="A107" s="31" t="s">
        <v>532</v>
      </c>
      <c r="B107" s="30">
        <v>391</v>
      </c>
      <c r="C107" s="29">
        <v>46.956432313867566</v>
      </c>
      <c r="D107" s="29">
        <v>66.335419922800014</v>
      </c>
      <c r="E107" s="28"/>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28"/>
      <c r="B108" s="28"/>
      <c r="C108" s="28"/>
      <c r="D108" s="28"/>
      <c r="E108" s="28"/>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28" t="s">
        <v>598</v>
      </c>
      <c r="B109" s="28"/>
      <c r="C109" s="28"/>
      <c r="D109" s="28"/>
      <c r="E109" s="28"/>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28"/>
      <c r="B110" s="28"/>
      <c r="C110" s="28"/>
      <c r="D110" s="28"/>
      <c r="E110" s="28"/>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5.5" thickBot="1" x14ac:dyDescent="0.4">
      <c r="A111" s="28"/>
      <c r="B111" s="28"/>
      <c r="C111" s="28"/>
      <c r="D111" s="28"/>
      <c r="E111" s="28"/>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5.5" thickBot="1" x14ac:dyDescent="0.4">
      <c r="A112" s="176" t="s">
        <v>599</v>
      </c>
      <c r="B112" s="177"/>
      <c r="C112" s="177"/>
      <c r="D112" s="178"/>
      <c r="E112" s="28"/>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5" thickBot="1" x14ac:dyDescent="0.4">
      <c r="A113" s="37" t="s">
        <v>571</v>
      </c>
      <c r="B113" s="36" t="s">
        <v>572</v>
      </c>
      <c r="C113" s="36" t="s">
        <v>573</v>
      </c>
      <c r="D113" s="36" t="s">
        <v>574</v>
      </c>
      <c r="E113" s="28"/>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5.5" thickBot="1" x14ac:dyDescent="0.4">
      <c r="A114" s="34" t="s">
        <v>575</v>
      </c>
      <c r="B114" s="33">
        <v>167</v>
      </c>
      <c r="C114" s="32">
        <v>30.496791417165674</v>
      </c>
      <c r="D114" s="32">
        <v>43.280074573076057</v>
      </c>
      <c r="E114" s="28"/>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5.5" thickBot="1" x14ac:dyDescent="0.4">
      <c r="A115" s="34" t="s">
        <v>576</v>
      </c>
      <c r="B115" s="33">
        <v>28</v>
      </c>
      <c r="C115" s="32">
        <v>53.039998346560843</v>
      </c>
      <c r="D115" s="32">
        <v>79.322636408730162</v>
      </c>
      <c r="E115" s="28"/>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5.5" thickBot="1" x14ac:dyDescent="0.4">
      <c r="A116" s="34" t="s">
        <v>597</v>
      </c>
      <c r="B116" s="33">
        <v>76</v>
      </c>
      <c r="C116" s="32">
        <v>17.020504385964916</v>
      </c>
      <c r="D116" s="32">
        <v>22.364155854044846</v>
      </c>
      <c r="E116" s="28"/>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5" thickBot="1" x14ac:dyDescent="0.4">
      <c r="A117" s="35" t="s">
        <v>578</v>
      </c>
      <c r="B117" s="33">
        <v>63</v>
      </c>
      <c r="C117" s="32">
        <v>24.704727917401531</v>
      </c>
      <c r="D117" s="32">
        <v>37.624253380364486</v>
      </c>
      <c r="E117" s="28"/>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5.5" thickBot="1" x14ac:dyDescent="0.4">
      <c r="A118" s="34" t="s">
        <v>579</v>
      </c>
      <c r="B118" s="33">
        <v>112</v>
      </c>
      <c r="C118" s="32">
        <v>86.869546647652129</v>
      </c>
      <c r="D118" s="32">
        <v>97.625310019841308</v>
      </c>
      <c r="E118" s="28"/>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5.5" thickBot="1" x14ac:dyDescent="0.4">
      <c r="A119" s="31" t="s">
        <v>532</v>
      </c>
      <c r="B119" s="30">
        <v>446</v>
      </c>
      <c r="C119" s="29">
        <v>42.953877885733277</v>
      </c>
      <c r="D119" s="29">
        <v>54.82700628529318</v>
      </c>
      <c r="E119" s="28"/>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28"/>
      <c r="B120" s="28"/>
      <c r="C120" s="28"/>
      <c r="D120" s="28"/>
      <c r="E120" s="28"/>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28" t="s">
        <v>600</v>
      </c>
      <c r="B121" s="28"/>
      <c r="C121" s="28"/>
      <c r="D121" s="28"/>
      <c r="E121" s="28"/>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28"/>
      <c r="B122" s="28"/>
      <c r="D122" s="28"/>
      <c r="E122" s="28"/>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5.5" thickBot="1" x14ac:dyDescent="0.4">
      <c r="A123" s="28"/>
      <c r="B123" s="28"/>
      <c r="C123" s="28"/>
      <c r="D123" s="28"/>
      <c r="E123" s="28"/>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5.5" thickBot="1" x14ac:dyDescent="0.4">
      <c r="A124" s="176" t="s">
        <v>601</v>
      </c>
      <c r="B124" s="177"/>
      <c r="C124" s="177"/>
      <c r="D124" s="178"/>
      <c r="E124" s="28"/>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29.5" thickBot="1" x14ac:dyDescent="0.4">
      <c r="A125" s="37" t="s">
        <v>571</v>
      </c>
      <c r="B125" s="36" t="s">
        <v>572</v>
      </c>
      <c r="C125" s="36" t="s">
        <v>573</v>
      </c>
      <c r="D125" s="36" t="s">
        <v>574</v>
      </c>
      <c r="E125" s="28"/>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5.5" thickBot="1" x14ac:dyDescent="0.4">
      <c r="A126" s="34" t="s">
        <v>575</v>
      </c>
      <c r="B126" s="33">
        <v>227</v>
      </c>
      <c r="C126" s="32">
        <v>26.80917018477729</v>
      </c>
      <c r="D126" s="32">
        <v>30.277023044499728</v>
      </c>
      <c r="E126" s="28"/>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5.5" thickBot="1" x14ac:dyDescent="0.4">
      <c r="A127" s="34" t="s">
        <v>576</v>
      </c>
      <c r="B127" s="33">
        <v>30</v>
      </c>
      <c r="C127" s="32">
        <v>54.698950617283955</v>
      </c>
      <c r="D127" s="32">
        <v>56.585121328224787</v>
      </c>
      <c r="E127" s="28"/>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5.5" thickBot="1" x14ac:dyDescent="0.4">
      <c r="A128" s="34" t="s">
        <v>597</v>
      </c>
      <c r="B128" s="33">
        <v>104</v>
      </c>
      <c r="C128" s="32">
        <v>17.958786725427352</v>
      </c>
      <c r="D128" s="32">
        <v>18.677138194444446</v>
      </c>
      <c r="E128" s="28"/>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29.5" thickBot="1" x14ac:dyDescent="0.4">
      <c r="A129" s="35" t="s">
        <v>578</v>
      </c>
      <c r="B129" s="33">
        <v>71</v>
      </c>
      <c r="C129" s="32">
        <v>26.996334441836201</v>
      </c>
      <c r="D129" s="32">
        <v>28.608055901050303</v>
      </c>
      <c r="E129" s="28"/>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5.5" thickBot="1" x14ac:dyDescent="0.4">
      <c r="A130" s="34" t="s">
        <v>579</v>
      </c>
      <c r="B130" s="33">
        <v>113</v>
      </c>
      <c r="C130" s="32">
        <v>78.685321923139981</v>
      </c>
      <c r="D130" s="32">
        <v>88.914413773148169</v>
      </c>
      <c r="E130" s="28"/>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5.5" thickBot="1" x14ac:dyDescent="0.4">
      <c r="A131" s="31" t="s">
        <v>532</v>
      </c>
      <c r="B131" s="30">
        <v>545</v>
      </c>
      <c r="C131" s="29">
        <v>37.435862555215763</v>
      </c>
      <c r="D131" s="29">
        <v>43.502228342414924</v>
      </c>
      <c r="E131" s="28"/>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28"/>
      <c r="B132" s="28"/>
      <c r="C132" s="28"/>
      <c r="D132" s="28"/>
      <c r="E132" s="28"/>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28" t="s">
        <v>602</v>
      </c>
      <c r="B133" s="28"/>
      <c r="C133" s="28"/>
      <c r="D133" s="28"/>
      <c r="E133" s="28"/>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28"/>
      <c r="B134" s="28"/>
      <c r="C134" s="28"/>
      <c r="D134" s="28"/>
      <c r="E134" s="28"/>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ht="15.5" thickBot="1" x14ac:dyDescent="0.4"/>
    <row r="136" spans="1:56" ht="15.5" thickBot="1" x14ac:dyDescent="0.4">
      <c r="A136" s="176" t="s">
        <v>603</v>
      </c>
      <c r="B136" s="177"/>
      <c r="C136" s="177"/>
      <c r="D136" s="178"/>
      <c r="E136" s="28"/>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29.5" thickBot="1" x14ac:dyDescent="0.4">
      <c r="A137" s="37" t="s">
        <v>571</v>
      </c>
      <c r="B137" s="36" t="s">
        <v>572</v>
      </c>
      <c r="C137" s="36" t="s">
        <v>573</v>
      </c>
      <c r="D137" s="36" t="s">
        <v>574</v>
      </c>
      <c r="E137" s="28"/>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ht="15.5" thickBot="1" x14ac:dyDescent="0.4">
      <c r="A138" s="34" t="s">
        <v>575</v>
      </c>
      <c r="B138" s="33">
        <v>217</v>
      </c>
      <c r="C138" s="32">
        <v>29.896837344256692</v>
      </c>
      <c r="D138" s="32">
        <v>37.285136228182196</v>
      </c>
      <c r="E138" s="28"/>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ht="15.5" thickBot="1" x14ac:dyDescent="0.4">
      <c r="A139" s="34" t="s">
        <v>576</v>
      </c>
      <c r="B139" s="33">
        <v>32</v>
      </c>
      <c r="C139" s="32">
        <v>55.759871961805551</v>
      </c>
      <c r="D139" s="32">
        <v>71.372636111111106</v>
      </c>
      <c r="E139" s="28"/>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ht="15.5" thickBot="1" x14ac:dyDescent="0.4">
      <c r="A140" s="34" t="s">
        <v>597</v>
      </c>
      <c r="B140" s="33">
        <v>61</v>
      </c>
      <c r="C140" s="32">
        <v>17.079201388888894</v>
      </c>
      <c r="D140" s="32">
        <v>19.657194051362691</v>
      </c>
      <c r="E140" s="28"/>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ht="29.5" thickBot="1" x14ac:dyDescent="0.4">
      <c r="A141" s="35" t="s">
        <v>578</v>
      </c>
      <c r="B141" s="33">
        <v>69</v>
      </c>
      <c r="C141" s="32">
        <v>38.828809883252809</v>
      </c>
      <c r="D141" s="32">
        <v>44.653131365740727</v>
      </c>
      <c r="E141" s="28"/>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ht="15.5" thickBot="1" x14ac:dyDescent="0.4">
      <c r="A142" s="34" t="s">
        <v>579</v>
      </c>
      <c r="B142" s="33">
        <v>96</v>
      </c>
      <c r="C142" s="32">
        <v>84.002954764660487</v>
      </c>
      <c r="D142" s="32">
        <v>90.609928734914689</v>
      </c>
      <c r="E142" s="28"/>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ht="15.5" thickBot="1" x14ac:dyDescent="0.4">
      <c r="A143" s="31" t="s">
        <v>532</v>
      </c>
      <c r="B143" s="30">
        <v>475</v>
      </c>
      <c r="C143" s="29">
        <v>42.225752485380141</v>
      </c>
      <c r="D143" s="29">
        <v>50.018035986422859</v>
      </c>
      <c r="E143" s="28"/>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28"/>
      <c r="B144" s="28"/>
      <c r="C144" s="28"/>
      <c r="D144" s="28"/>
      <c r="E144" s="28"/>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28" t="s">
        <v>604</v>
      </c>
      <c r="B145" s="28"/>
      <c r="C145" s="28"/>
      <c r="D145" s="28"/>
      <c r="E145" s="28"/>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7" spans="1:56" x14ac:dyDescent="0.35">
      <c r="A147" s="28"/>
      <c r="B147" s="28"/>
      <c r="C147" s="28"/>
      <c r="D147" s="28"/>
      <c r="E147" s="28"/>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85" t="s">
        <v>605</v>
      </c>
      <c r="B148" s="186"/>
      <c r="C148" s="186"/>
      <c r="D148" s="186"/>
      <c r="E148" s="186"/>
      <c r="F148" s="186"/>
      <c r="G148" s="186"/>
      <c r="H148" s="186"/>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ht="15.65" customHeight="1" x14ac:dyDescent="0.35">
      <c r="A149" s="187" t="s">
        <v>606</v>
      </c>
      <c r="B149" s="188"/>
      <c r="C149" s="188"/>
      <c r="D149" s="188"/>
      <c r="E149" s="188"/>
      <c r="F149" s="188"/>
      <c r="G149" s="188"/>
      <c r="H149" s="188"/>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85" t="s">
        <v>607</v>
      </c>
      <c r="B151" s="186"/>
      <c r="C151" s="186"/>
      <c r="D151" s="186"/>
      <c r="E151" s="186"/>
      <c r="F151" s="186"/>
      <c r="G151" s="186"/>
      <c r="H151" s="186"/>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83" t="s">
        <v>608</v>
      </c>
      <c r="B152" s="184"/>
      <c r="C152" s="184"/>
      <c r="D152" s="184"/>
      <c r="E152" s="184"/>
      <c r="F152" s="184"/>
      <c r="G152" s="184"/>
      <c r="H152" s="184"/>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88"/>
      <c r="B153" s="88"/>
      <c r="C153" s="88"/>
      <c r="D153" s="88"/>
      <c r="E153" s="88"/>
      <c r="F153" s="88"/>
      <c r="G153" s="88"/>
      <c r="H153" s="88"/>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88"/>
      <c r="B154" s="88"/>
      <c r="C154" s="88"/>
      <c r="D154" s="88"/>
      <c r="E154" s="88"/>
      <c r="F154" s="88"/>
      <c r="G154" s="88"/>
      <c r="H154" s="88"/>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88"/>
      <c r="B155" s="88"/>
      <c r="C155" s="88"/>
      <c r="D155" s="88"/>
      <c r="E155" s="88"/>
      <c r="F155" s="88"/>
      <c r="G155" s="88"/>
      <c r="H155" s="88"/>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6"/>
      <c r="B156" s="16"/>
      <c r="C156" s="16"/>
      <c r="D156" s="1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6"/>
      <c r="B157" s="16"/>
      <c r="C157" s="16"/>
      <c r="D157" s="1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6"/>
      <c r="B158" s="16"/>
      <c r="C158" s="16"/>
      <c r="D158" s="1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6"/>
      <c r="B159" s="16"/>
      <c r="C159" s="16"/>
      <c r="D159" s="1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6"/>
      <c r="B160" s="16"/>
      <c r="C160" s="16"/>
      <c r="D160" s="1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6"/>
      <c r="B161" s="16"/>
      <c r="C161" s="16"/>
      <c r="D161" s="1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6"/>
      <c r="B162" s="16"/>
      <c r="C162" s="16"/>
      <c r="D162" s="1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6"/>
      <c r="B163" s="16"/>
      <c r="C163" s="16"/>
      <c r="D163" s="1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6"/>
      <c r="B164" s="16"/>
      <c r="C164" s="16"/>
      <c r="D164" s="1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6"/>
      <c r="B165" s="16"/>
      <c r="C165" s="16"/>
      <c r="D165" s="1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6"/>
      <c r="B166" s="16"/>
      <c r="C166" s="16"/>
      <c r="D166" s="1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6"/>
      <c r="B167" s="16"/>
      <c r="C167" s="16"/>
      <c r="D167" s="1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6"/>
      <c r="B168" s="16"/>
      <c r="C168" s="16"/>
      <c r="D168" s="1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6"/>
      <c r="B169" s="16"/>
      <c r="C169" s="16"/>
      <c r="D169" s="1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6"/>
      <c r="B170" s="16"/>
      <c r="C170" s="16"/>
      <c r="D170" s="1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6"/>
      <c r="B171" s="16"/>
      <c r="C171" s="16"/>
      <c r="D171" s="1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6"/>
      <c r="B172" s="16"/>
      <c r="C172" s="16"/>
      <c r="D172" s="1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6"/>
      <c r="B173" s="16"/>
      <c r="C173" s="16"/>
      <c r="D173" s="1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6"/>
      <c r="B174" s="16"/>
      <c r="C174" s="16"/>
      <c r="D174" s="1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6"/>
      <c r="B175" s="16"/>
      <c r="C175" s="16"/>
      <c r="D175" s="1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6"/>
      <c r="B176" s="16"/>
      <c r="C176" s="16"/>
      <c r="D176" s="1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6"/>
      <c r="B177" s="16"/>
      <c r="C177" s="16"/>
      <c r="D177" s="1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6"/>
      <c r="B178" s="16"/>
      <c r="C178" s="16"/>
      <c r="D178" s="1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6"/>
      <c r="B179" s="16"/>
      <c r="C179" s="16"/>
      <c r="D179" s="1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6"/>
      <c r="B180" s="16"/>
      <c r="C180" s="16"/>
      <c r="D180" s="1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6"/>
      <c r="B181" s="16"/>
      <c r="C181" s="16"/>
      <c r="D181" s="1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6"/>
      <c r="B182" s="16"/>
      <c r="C182" s="16"/>
      <c r="D182" s="1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6"/>
      <c r="B183" s="16"/>
      <c r="C183" s="16"/>
      <c r="D183" s="1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6"/>
      <c r="B184" s="16"/>
      <c r="C184" s="16"/>
      <c r="D184" s="1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6"/>
      <c r="B185" s="16"/>
      <c r="C185" s="16"/>
      <c r="D185" s="1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6"/>
      <c r="B186" s="16"/>
      <c r="C186" s="16"/>
      <c r="D186" s="1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6"/>
      <c r="B187" s="16"/>
      <c r="C187" s="16"/>
      <c r="D187" s="1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6"/>
      <c r="B188" s="16"/>
      <c r="C188" s="16"/>
      <c r="D188" s="16"/>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6"/>
      <c r="B189" s="16"/>
      <c r="C189" s="16"/>
      <c r="D189" s="16"/>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6"/>
      <c r="B190" s="16"/>
      <c r="C190" s="16"/>
      <c r="D190" s="16"/>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6"/>
      <c r="B191" s="16"/>
      <c r="C191" s="16"/>
      <c r="D191" s="16"/>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6"/>
      <c r="B192" s="16"/>
      <c r="C192" s="16"/>
      <c r="D192" s="16"/>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6"/>
      <c r="B193" s="16"/>
      <c r="C193" s="16"/>
      <c r="D193" s="16"/>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6"/>
      <c r="B194" s="16"/>
      <c r="C194" s="16"/>
      <c r="D194" s="16"/>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6"/>
      <c r="B195" s="16"/>
      <c r="C195" s="16"/>
      <c r="D195" s="16"/>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6"/>
      <c r="B196" s="16"/>
      <c r="C196" s="16"/>
      <c r="D196" s="16"/>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6"/>
      <c r="B197" s="16"/>
      <c r="C197" s="16"/>
      <c r="D197" s="16"/>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6"/>
      <c r="B198" s="16"/>
      <c r="C198" s="16"/>
      <c r="D198" s="16"/>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6"/>
      <c r="B199" s="16"/>
      <c r="C199" s="16"/>
      <c r="D199" s="16"/>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6"/>
      <c r="B200" s="16"/>
      <c r="C200" s="16"/>
      <c r="D200" s="16"/>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6"/>
      <c r="B201" s="16"/>
      <c r="C201" s="16"/>
      <c r="D201" s="16"/>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6"/>
      <c r="B202" s="16"/>
      <c r="C202" s="16"/>
      <c r="D202" s="16"/>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6"/>
      <c r="B203" s="16"/>
      <c r="C203" s="16"/>
      <c r="D203" s="16"/>
      <c r="E203" s="3"/>
      <c r="F203" s="3"/>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6"/>
      <c r="B204" s="16"/>
      <c r="C204" s="16"/>
      <c r="D204" s="16"/>
      <c r="E204" s="3"/>
      <c r="F204" s="3"/>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6"/>
      <c r="B205" s="16"/>
      <c r="C205" s="16"/>
      <c r="D205" s="16"/>
      <c r="E205" s="3"/>
      <c r="F205" s="3"/>
      <c r="G205" s="3"/>
      <c r="H205" s="3"/>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5">
      <c r="A206" s="16"/>
      <c r="B206" s="16"/>
      <c r="C206" s="16"/>
      <c r="D206" s="16"/>
      <c r="E206" s="3"/>
      <c r="F206" s="3"/>
      <c r="G206" s="3"/>
      <c r="H206" s="3"/>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5">
      <c r="A207" s="16"/>
      <c r="B207" s="16"/>
      <c r="C207" s="16"/>
      <c r="D207" s="16"/>
      <c r="E207" s="3"/>
      <c r="F207" s="3"/>
      <c r="G207" s="3"/>
      <c r="H207" s="3"/>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5">
      <c r="A208" s="16"/>
      <c r="B208" s="16"/>
      <c r="C208" s="16"/>
      <c r="D208" s="16"/>
      <c r="E208" s="3"/>
      <c r="F208" s="3"/>
      <c r="G208" s="3"/>
      <c r="H208" s="3"/>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5">
      <c r="A209" s="16"/>
      <c r="B209" s="16"/>
      <c r="C209" s="16"/>
      <c r="D209" s="16"/>
      <c r="E209" s="3"/>
      <c r="F209" s="3"/>
      <c r="G209" s="3"/>
      <c r="H209" s="3"/>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5">
      <c r="A210" s="16"/>
      <c r="B210" s="16"/>
      <c r="C210" s="16"/>
      <c r="D210" s="16"/>
      <c r="E210" s="3"/>
      <c r="F210" s="3"/>
      <c r="G210" s="3"/>
      <c r="H210" s="3"/>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5">
      <c r="A211" s="16"/>
      <c r="B211" s="16"/>
      <c r="C211" s="16"/>
      <c r="D211" s="16"/>
      <c r="E211" s="3"/>
      <c r="F211" s="3"/>
      <c r="G211" s="3"/>
      <c r="H211" s="3"/>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5">
      <c r="A212" s="16"/>
      <c r="B212" s="16"/>
      <c r="C212" s="16"/>
      <c r="D212" s="16"/>
      <c r="E212" s="3"/>
      <c r="F212" s="3"/>
      <c r="G212" s="3"/>
      <c r="H212" s="3"/>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5">
      <c r="A213" s="16"/>
      <c r="B213" s="16"/>
      <c r="C213" s="16"/>
      <c r="D213" s="16"/>
      <c r="E213" s="3"/>
      <c r="F213" s="3"/>
      <c r="G213" s="3"/>
      <c r="H213" s="3"/>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5">
      <c r="A214" s="16"/>
      <c r="B214" s="16"/>
      <c r="C214" s="16"/>
      <c r="D214" s="16"/>
      <c r="E214" s="3"/>
      <c r="F214" s="3"/>
      <c r="G214" s="3"/>
      <c r="H214" s="3"/>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5">
      <c r="A215" s="16"/>
      <c r="B215" s="16"/>
      <c r="C215" s="16"/>
      <c r="D215" s="16"/>
      <c r="E215" s="3"/>
      <c r="F215" s="3"/>
      <c r="G215" s="3"/>
      <c r="H215" s="3"/>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5">
      <c r="A216" s="16"/>
      <c r="B216" s="16"/>
      <c r="C216" s="16"/>
      <c r="D216" s="16"/>
      <c r="E216" s="3"/>
      <c r="F216" s="3"/>
      <c r="G216" s="3"/>
      <c r="H216" s="3"/>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5">
      <c r="A217" s="16"/>
      <c r="B217" s="16"/>
      <c r="C217" s="16"/>
      <c r="D217" s="16"/>
      <c r="E217" s="3"/>
      <c r="F217" s="3"/>
      <c r="G217" s="3"/>
      <c r="H217" s="3"/>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5">
      <c r="A218" s="16"/>
      <c r="B218" s="16"/>
      <c r="C218" s="16"/>
      <c r="D218" s="16"/>
      <c r="E218" s="3"/>
      <c r="F218" s="3"/>
      <c r="G218" s="3"/>
      <c r="H218" s="3"/>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5">
      <c r="A219" s="16"/>
      <c r="B219" s="16"/>
      <c r="C219" s="16"/>
      <c r="D219" s="16"/>
      <c r="E219" s="3"/>
      <c r="F219" s="3"/>
      <c r="G219" s="3"/>
      <c r="H219" s="3"/>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5">
      <c r="A220" s="16"/>
      <c r="B220" s="16"/>
      <c r="C220" s="16"/>
      <c r="D220" s="16"/>
      <c r="E220" s="3"/>
      <c r="F220" s="3"/>
      <c r="G220" s="3"/>
      <c r="H220" s="3"/>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5">
      <c r="A221" s="16"/>
      <c r="B221" s="16"/>
      <c r="C221" s="16"/>
      <c r="D221" s="16"/>
      <c r="E221" s="3"/>
      <c r="F221" s="3"/>
      <c r="G221" s="3"/>
      <c r="H221" s="3"/>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5">
      <c r="A222" s="16"/>
      <c r="B222" s="16"/>
      <c r="C222" s="16"/>
      <c r="D222" s="16"/>
      <c r="E222" s="3"/>
      <c r="F222" s="3"/>
      <c r="G222" s="3"/>
      <c r="H222" s="3"/>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5">
      <c r="A223" s="16"/>
      <c r="B223" s="16"/>
      <c r="C223" s="16"/>
      <c r="D223" s="16"/>
      <c r="E223" s="3"/>
      <c r="F223" s="3"/>
      <c r="G223" s="3"/>
      <c r="H223" s="3"/>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5">
      <c r="A224" s="16"/>
      <c r="B224" s="16"/>
      <c r="C224" s="16"/>
      <c r="D224" s="16"/>
      <c r="E224" s="3"/>
      <c r="F224" s="3"/>
      <c r="G224" s="3"/>
      <c r="H224" s="3"/>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5">
      <c r="A225" s="16"/>
      <c r="B225" s="16"/>
      <c r="C225" s="16"/>
      <c r="D225" s="16"/>
      <c r="E225" s="3"/>
      <c r="F225" s="3"/>
      <c r="G225" s="3"/>
      <c r="H225" s="3"/>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5">
      <c r="A226" s="16"/>
      <c r="B226" s="16"/>
      <c r="C226" s="16"/>
      <c r="D226" s="16"/>
      <c r="E226" s="3"/>
      <c r="F226" s="3"/>
      <c r="G226" s="3"/>
      <c r="H226" s="3"/>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35">
      <c r="A227" s="16"/>
      <c r="B227" s="16"/>
      <c r="C227" s="16"/>
      <c r="D227" s="16"/>
      <c r="E227" s="3"/>
      <c r="F227" s="3"/>
      <c r="G227" s="3"/>
      <c r="H227" s="3"/>
      <c r="I227" s="3"/>
      <c r="J227" s="3"/>
      <c r="K227" s="3"/>
      <c r="L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x14ac:dyDescent="0.35">
      <c r="A228" s="16"/>
      <c r="B228" s="16"/>
      <c r="C228" s="16"/>
      <c r="D228" s="16"/>
      <c r="E228" s="3"/>
      <c r="F228" s="3"/>
      <c r="G228" s="3"/>
      <c r="H228" s="3"/>
      <c r="I228" s="3"/>
      <c r="J228" s="3"/>
      <c r="K228" s="3"/>
      <c r="L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x14ac:dyDescent="0.35">
      <c r="A229" s="16"/>
      <c r="B229" s="16"/>
      <c r="C229" s="16"/>
      <c r="D229" s="16"/>
      <c r="E229" s="3"/>
      <c r="F229" s="3"/>
      <c r="G229" s="3"/>
      <c r="H229" s="3"/>
      <c r="I229" s="3"/>
      <c r="J229" s="3"/>
      <c r="K229" s="3"/>
      <c r="L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x14ac:dyDescent="0.35">
      <c r="A230" s="16"/>
      <c r="B230" s="16"/>
      <c r="C230" s="16"/>
      <c r="D230" s="16"/>
      <c r="E230" s="3"/>
      <c r="F230" s="3"/>
      <c r="G230" s="3"/>
      <c r="H230" s="3"/>
      <c r="I230" s="3"/>
      <c r="J230" s="3"/>
      <c r="K230" s="3"/>
      <c r="L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x14ac:dyDescent="0.35">
      <c r="A231" s="16"/>
      <c r="B231" s="16"/>
      <c r="C231" s="16"/>
      <c r="D231" s="16"/>
      <c r="E231" s="3"/>
      <c r="F231" s="3"/>
      <c r="G231" s="3"/>
      <c r="H231" s="3"/>
      <c r="I231" s="3"/>
      <c r="J231" s="3"/>
      <c r="K231" s="3"/>
      <c r="L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x14ac:dyDescent="0.35">
      <c r="A232" s="16"/>
      <c r="B232" s="16"/>
      <c r="C232" s="16"/>
      <c r="D232" s="16"/>
      <c r="E232" s="3"/>
      <c r="F232" s="3"/>
      <c r="G232" s="3"/>
      <c r="H232" s="3"/>
      <c r="I232" s="3"/>
      <c r="J232" s="3"/>
      <c r="K232" s="3"/>
      <c r="L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x14ac:dyDescent="0.35">
      <c r="A233" s="16"/>
      <c r="B233" s="16"/>
      <c r="C233" s="16"/>
      <c r="D233" s="16"/>
      <c r="E233" s="3"/>
      <c r="F233" s="3"/>
      <c r="G233" s="3"/>
      <c r="H233" s="3"/>
      <c r="I233" s="3"/>
      <c r="J233" s="3"/>
      <c r="K233" s="3"/>
      <c r="L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x14ac:dyDescent="0.35">
      <c r="A234" s="16"/>
      <c r="B234" s="16"/>
      <c r="C234" s="16"/>
      <c r="D234" s="16"/>
      <c r="E234" s="3"/>
      <c r="F234" s="3"/>
      <c r="G234" s="3"/>
      <c r="H234" s="3"/>
      <c r="I234" s="3"/>
      <c r="J234" s="3"/>
      <c r="K234" s="3"/>
      <c r="L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x14ac:dyDescent="0.35">
      <c r="A235" s="16"/>
      <c r="B235" s="16"/>
      <c r="C235" s="16"/>
      <c r="D235" s="16"/>
      <c r="E235" s="3"/>
      <c r="F235" s="3"/>
      <c r="G235" s="3"/>
      <c r="H235" s="3"/>
      <c r="I235" s="3"/>
      <c r="J235" s="3"/>
      <c r="K235" s="3"/>
      <c r="L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x14ac:dyDescent="0.35">
      <c r="A236" s="16"/>
      <c r="B236" s="16"/>
      <c r="C236" s="16"/>
      <c r="D236" s="16"/>
      <c r="E236" s="3"/>
      <c r="F236" s="3"/>
      <c r="G236" s="3"/>
      <c r="H236" s="3"/>
      <c r="I236" s="3"/>
      <c r="J236" s="3"/>
      <c r="K236" s="3"/>
      <c r="L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x14ac:dyDescent="0.35">
      <c r="A237" s="16"/>
      <c r="B237" s="16"/>
      <c r="C237" s="16"/>
      <c r="D237" s="16"/>
      <c r="E237" s="3"/>
      <c r="F237" s="3"/>
      <c r="G237" s="3"/>
      <c r="H237" s="3"/>
      <c r="I237" s="3"/>
      <c r="J237" s="3"/>
      <c r="K237" s="3"/>
      <c r="L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x14ac:dyDescent="0.35">
      <c r="A238" s="16"/>
      <c r="B238" s="16"/>
      <c r="C238" s="16"/>
      <c r="D238" s="16"/>
      <c r="E238" s="3"/>
      <c r="F238" s="3"/>
      <c r="G238" s="3"/>
      <c r="H238" s="3"/>
      <c r="I238" s="3"/>
      <c r="J238" s="3"/>
      <c r="K238" s="3"/>
      <c r="L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spans="1:56" x14ac:dyDescent="0.35">
      <c r="A239" s="16"/>
      <c r="B239" s="16"/>
      <c r="C239" s="16"/>
      <c r="D239" s="16"/>
      <c r="E239" s="3"/>
      <c r="F239" s="3"/>
      <c r="G239" s="3"/>
      <c r="H239" s="3"/>
      <c r="I239" s="3"/>
      <c r="J239" s="3"/>
      <c r="K239" s="3"/>
      <c r="L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spans="1:56" x14ac:dyDescent="0.35">
      <c r="A240" s="16"/>
      <c r="B240" s="16"/>
      <c r="C240" s="16"/>
      <c r="D240" s="16"/>
      <c r="E240" s="3"/>
      <c r="F240" s="3"/>
      <c r="G240" s="3"/>
      <c r="H240" s="3"/>
      <c r="I240" s="3"/>
      <c r="J240" s="3"/>
      <c r="K240" s="3"/>
      <c r="L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spans="1:56" x14ac:dyDescent="0.35">
      <c r="A241" s="16"/>
      <c r="B241" s="16"/>
      <c r="C241" s="16"/>
      <c r="D241" s="16"/>
      <c r="E241" s="3"/>
      <c r="F241" s="3"/>
      <c r="G241" s="3"/>
      <c r="H241" s="3"/>
      <c r="I241" s="3"/>
      <c r="J241" s="3"/>
      <c r="K241" s="3"/>
      <c r="L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spans="1:56" x14ac:dyDescent="0.35">
      <c r="A242" s="16"/>
      <c r="B242" s="16"/>
      <c r="C242" s="16"/>
      <c r="D242" s="16"/>
      <c r="E242" s="3"/>
      <c r="F242" s="3"/>
      <c r="G242" s="3"/>
      <c r="H242" s="3"/>
      <c r="I242" s="3"/>
      <c r="J242" s="3"/>
      <c r="K242" s="3"/>
      <c r="L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spans="1:56" x14ac:dyDescent="0.35">
      <c r="A243" s="16"/>
      <c r="B243" s="16"/>
      <c r="C243" s="16"/>
      <c r="D243" s="16"/>
      <c r="E243" s="3"/>
      <c r="F243" s="3"/>
      <c r="G243" s="3"/>
      <c r="H243" s="3"/>
      <c r="I243" s="3"/>
      <c r="J243" s="3"/>
      <c r="K243" s="3"/>
      <c r="L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spans="1:56" x14ac:dyDescent="0.35">
      <c r="A244" s="16"/>
      <c r="B244" s="16"/>
      <c r="C244" s="16"/>
      <c r="D244" s="16"/>
      <c r="E244" s="3"/>
      <c r="F244" s="3"/>
      <c r="G244" s="3"/>
      <c r="H244" s="3"/>
      <c r="I244" s="3"/>
      <c r="J244" s="3"/>
      <c r="K244" s="3"/>
      <c r="L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spans="1:56" x14ac:dyDescent="0.35">
      <c r="A245" s="16"/>
      <c r="B245" s="16"/>
      <c r="C245" s="16"/>
      <c r="D245" s="16"/>
      <c r="E245" s="3"/>
      <c r="F245" s="3"/>
      <c r="G245" s="3"/>
      <c r="H245" s="3"/>
      <c r="I245" s="3"/>
      <c r="J245" s="3"/>
      <c r="K245" s="3"/>
      <c r="L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spans="1:56" x14ac:dyDescent="0.35">
      <c r="A246" s="16"/>
      <c r="B246" s="16"/>
      <c r="C246" s="16"/>
      <c r="D246" s="16"/>
      <c r="E246" s="3"/>
      <c r="F246" s="3"/>
      <c r="G246" s="3"/>
      <c r="H246" s="3"/>
      <c r="I246" s="3"/>
      <c r="J246" s="3"/>
      <c r="K246" s="3"/>
      <c r="L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spans="1:56" x14ac:dyDescent="0.35">
      <c r="A247" s="16"/>
      <c r="B247" s="16"/>
      <c r="C247" s="16"/>
      <c r="D247" s="16"/>
      <c r="E247" s="3"/>
      <c r="F247" s="3"/>
      <c r="G247" s="3"/>
      <c r="H247" s="3"/>
      <c r="I247" s="3"/>
      <c r="J247" s="3"/>
      <c r="K247" s="3"/>
      <c r="L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spans="1:56" x14ac:dyDescent="0.35">
      <c r="A248" s="16"/>
      <c r="B248" s="16"/>
      <c r="C248" s="16"/>
      <c r="D248" s="16"/>
      <c r="G248" s="3"/>
      <c r="H248" s="3"/>
      <c r="I248" s="3"/>
      <c r="J248" s="3"/>
      <c r="K248" s="3"/>
      <c r="L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spans="1:56" x14ac:dyDescent="0.35">
      <c r="A249" s="16"/>
      <c r="B249" s="16"/>
      <c r="C249" s="16"/>
      <c r="D249" s="16"/>
      <c r="G249" s="3"/>
      <c r="H249" s="3"/>
      <c r="I249" s="3"/>
      <c r="J249" s="3"/>
      <c r="K249" s="3"/>
      <c r="L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spans="1:56" x14ac:dyDescent="0.35">
      <c r="A250" s="16"/>
      <c r="B250" s="16"/>
      <c r="C250" s="16"/>
      <c r="D250" s="16"/>
      <c r="M250"/>
    </row>
    <row r="251" spans="1:56" x14ac:dyDescent="0.35">
      <c r="A251" s="16"/>
      <c r="B251" s="16"/>
      <c r="C251" s="16"/>
      <c r="D251" s="16"/>
      <c r="M251"/>
    </row>
    <row r="252" spans="1:56" x14ac:dyDescent="0.35">
      <c r="A252" s="16"/>
      <c r="B252" s="16"/>
      <c r="C252" s="16"/>
      <c r="D252" s="16"/>
    </row>
    <row r="253" spans="1:56" x14ac:dyDescent="0.35">
      <c r="A253" s="16"/>
      <c r="B253" s="16"/>
      <c r="C253" s="16"/>
      <c r="D253" s="16"/>
    </row>
    <row r="254" spans="1:56" x14ac:dyDescent="0.35">
      <c r="A254" s="16"/>
      <c r="B254" s="16"/>
      <c r="C254" s="16"/>
      <c r="D254" s="16"/>
    </row>
    <row r="255" spans="1:56" x14ac:dyDescent="0.35">
      <c r="A255" s="16"/>
      <c r="B255" s="16"/>
      <c r="C255" s="16"/>
      <c r="D255" s="16"/>
    </row>
    <row r="256" spans="1:56" x14ac:dyDescent="0.35">
      <c r="A256" s="16"/>
      <c r="B256" s="16"/>
      <c r="C256" s="16"/>
      <c r="D256" s="16"/>
    </row>
    <row r="257" spans="1:4" x14ac:dyDescent="0.35">
      <c r="A257" s="16"/>
      <c r="B257" s="16"/>
      <c r="C257" s="16"/>
      <c r="D257" s="16"/>
    </row>
    <row r="258" spans="1:4" x14ac:dyDescent="0.35">
      <c r="A258" s="16"/>
      <c r="B258" s="16"/>
      <c r="C258" s="16"/>
      <c r="D258" s="16"/>
    </row>
    <row r="259" spans="1:4" x14ac:dyDescent="0.35">
      <c r="A259" s="16"/>
      <c r="B259" s="16"/>
      <c r="C259" s="16"/>
      <c r="D259" s="16"/>
    </row>
    <row r="260" spans="1:4" x14ac:dyDescent="0.35">
      <c r="A260" s="16"/>
      <c r="B260" s="16"/>
      <c r="C260" s="16"/>
      <c r="D260" s="16"/>
    </row>
    <row r="261" spans="1:4" x14ac:dyDescent="0.35">
      <c r="A261" s="16"/>
      <c r="B261" s="16"/>
      <c r="C261" s="16"/>
      <c r="D261" s="16"/>
    </row>
    <row r="262" spans="1:4" x14ac:dyDescent="0.35">
      <c r="A262" s="16"/>
      <c r="B262" s="16"/>
      <c r="C262" s="16"/>
      <c r="D262" s="16"/>
    </row>
    <row r="263" spans="1:4" x14ac:dyDescent="0.35">
      <c r="A263" s="16"/>
      <c r="B263" s="16"/>
      <c r="C263" s="16"/>
      <c r="D263" s="16"/>
    </row>
    <row r="264" spans="1:4" x14ac:dyDescent="0.35">
      <c r="A264" s="16"/>
      <c r="B264" s="16"/>
      <c r="C264" s="16"/>
      <c r="D264" s="16"/>
    </row>
    <row r="265" spans="1:4" x14ac:dyDescent="0.35">
      <c r="A265" s="16"/>
      <c r="B265" s="16"/>
      <c r="C265" s="16"/>
      <c r="D265" s="16"/>
    </row>
    <row r="266" spans="1:4" x14ac:dyDescent="0.35">
      <c r="A266" s="16"/>
      <c r="B266" s="16"/>
      <c r="C266" s="16"/>
      <c r="D266" s="16"/>
    </row>
    <row r="267" spans="1:4" x14ac:dyDescent="0.35">
      <c r="A267" s="16"/>
      <c r="B267" s="16"/>
      <c r="C267" s="16"/>
      <c r="D267" s="16"/>
    </row>
    <row r="268" spans="1:4" x14ac:dyDescent="0.35">
      <c r="A268" s="16"/>
      <c r="B268" s="16"/>
      <c r="C268" s="16"/>
      <c r="D268" s="16"/>
    </row>
    <row r="269" spans="1:4" x14ac:dyDescent="0.35">
      <c r="A269" s="16"/>
      <c r="B269" s="16"/>
      <c r="C269" s="16"/>
      <c r="D269" s="16"/>
    </row>
    <row r="270" spans="1:4" x14ac:dyDescent="0.35">
      <c r="A270" s="16"/>
      <c r="B270" s="16"/>
      <c r="C270" s="16"/>
      <c r="D270" s="16"/>
    </row>
    <row r="271" spans="1:4" x14ac:dyDescent="0.35">
      <c r="A271" s="16"/>
      <c r="B271" s="16"/>
      <c r="C271" s="16"/>
      <c r="D271" s="16"/>
    </row>
    <row r="272" spans="1:4" x14ac:dyDescent="0.35">
      <c r="A272" s="16"/>
      <c r="B272" s="16"/>
      <c r="C272" s="16"/>
      <c r="D272" s="16"/>
    </row>
    <row r="273" spans="1:4" x14ac:dyDescent="0.35">
      <c r="A273" s="16"/>
      <c r="B273" s="16"/>
      <c r="C273" s="16"/>
      <c r="D273" s="16"/>
    </row>
    <row r="274" spans="1:4" x14ac:dyDescent="0.35">
      <c r="A274" s="16"/>
      <c r="B274" s="16"/>
      <c r="C274" s="16"/>
      <c r="D274" s="16"/>
    </row>
    <row r="275" spans="1:4" x14ac:dyDescent="0.35">
      <c r="A275" s="16"/>
      <c r="B275" s="16"/>
      <c r="C275" s="16"/>
      <c r="D275" s="16"/>
    </row>
    <row r="276" spans="1:4" x14ac:dyDescent="0.35">
      <c r="A276" s="16"/>
      <c r="B276" s="16"/>
      <c r="C276" s="16"/>
      <c r="D276" s="16"/>
    </row>
    <row r="277" spans="1:4" x14ac:dyDescent="0.35">
      <c r="A277" s="16"/>
      <c r="B277" s="16"/>
      <c r="C277" s="16"/>
      <c r="D277" s="16"/>
    </row>
    <row r="278" spans="1:4" x14ac:dyDescent="0.35">
      <c r="A278" s="16"/>
      <c r="B278" s="16"/>
      <c r="C278" s="16"/>
      <c r="D278" s="16"/>
    </row>
    <row r="279" spans="1:4" x14ac:dyDescent="0.35">
      <c r="A279" s="16"/>
      <c r="B279" s="16"/>
      <c r="C279" s="16"/>
      <c r="D279" s="16"/>
    </row>
    <row r="280" spans="1:4" x14ac:dyDescent="0.35">
      <c r="A280" s="16"/>
      <c r="B280" s="16"/>
      <c r="C280" s="16"/>
      <c r="D280" s="16"/>
    </row>
    <row r="281" spans="1:4" x14ac:dyDescent="0.35">
      <c r="A281" s="16"/>
      <c r="B281" s="16"/>
      <c r="C281" s="16"/>
      <c r="D281" s="16"/>
    </row>
    <row r="282" spans="1:4" x14ac:dyDescent="0.35">
      <c r="A282" s="16"/>
      <c r="B282" s="16"/>
      <c r="C282" s="16"/>
      <c r="D282" s="16"/>
    </row>
  </sheetData>
  <mergeCells count="20">
    <mergeCell ref="A112:D112"/>
    <mergeCell ref="A152:H152"/>
    <mergeCell ref="A40:D40"/>
    <mergeCell ref="A52:D52"/>
    <mergeCell ref="A64:D64"/>
    <mergeCell ref="A148:H148"/>
    <mergeCell ref="A149:H149"/>
    <mergeCell ref="A151:H151"/>
    <mergeCell ref="A76:D76"/>
    <mergeCell ref="A88:D88"/>
    <mergeCell ref="A100:D100"/>
    <mergeCell ref="A124:D124"/>
    <mergeCell ref="A136:D136"/>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DEF71-A1E6-4592-A5AE-FB2809EDC2ED}">
  <sheetPr codeName="Sheet10">
    <pageSetUpPr fitToPage="1"/>
  </sheetPr>
  <dimension ref="A1:D157"/>
  <sheetViews>
    <sheetView showGridLines="0" tabSelected="1" topLeftCell="A104" zoomScale="80" zoomScaleNormal="80" workbookViewId="0">
      <selection activeCell="B109" sqref="B109"/>
    </sheetView>
  </sheetViews>
  <sheetFormatPr defaultRowHeight="14.5" x14ac:dyDescent="0.35"/>
  <cols>
    <col min="1" max="1" width="26.54296875" style="1" customWidth="1"/>
    <col min="2" max="2" width="160.81640625" customWidth="1"/>
  </cols>
  <sheetData>
    <row r="1" spans="1:2" s="2" customFormat="1" ht="26" x14ac:dyDescent="0.35">
      <c r="A1" s="156" t="s">
        <v>525</v>
      </c>
      <c r="B1" s="156"/>
    </row>
    <row r="2" spans="1:2" s="2" customFormat="1" ht="74.25" customHeight="1" x14ac:dyDescent="0.35">
      <c r="A2" s="157" t="s">
        <v>1</v>
      </c>
      <c r="B2" s="157"/>
    </row>
    <row r="3" spans="1:2" s="2" customFormat="1" ht="48.65" customHeight="1" thickBot="1" x14ac:dyDescent="0.4">
      <c r="A3" s="6" t="s">
        <v>609</v>
      </c>
      <c r="B3" s="44"/>
    </row>
    <row r="4" spans="1:2" ht="18" x14ac:dyDescent="0.35">
      <c r="A4" s="9" t="s">
        <v>610</v>
      </c>
      <c r="B4" s="10" t="s">
        <v>611</v>
      </c>
    </row>
    <row r="5" spans="1:2" ht="15.5" x14ac:dyDescent="0.35">
      <c r="A5" s="91" t="s">
        <v>612</v>
      </c>
      <c r="B5" s="11" t="s">
        <v>613</v>
      </c>
    </row>
    <row r="6" spans="1:2" ht="15.5" x14ac:dyDescent="0.35">
      <c r="A6" s="91" t="s">
        <v>614</v>
      </c>
      <c r="B6" s="11" t="s">
        <v>615</v>
      </c>
    </row>
    <row r="7" spans="1:2" ht="15.5" x14ac:dyDescent="0.35">
      <c r="A7" s="91" t="s">
        <v>616</v>
      </c>
      <c r="B7" s="11" t="s">
        <v>617</v>
      </c>
    </row>
    <row r="8" spans="1:2" ht="15.5" x14ac:dyDescent="0.35">
      <c r="A8" s="91" t="s">
        <v>22</v>
      </c>
      <c r="B8" s="11" t="s">
        <v>618</v>
      </c>
    </row>
    <row r="9" spans="1:2" ht="15.5" x14ac:dyDescent="0.35">
      <c r="A9" s="91" t="s">
        <v>619</v>
      </c>
      <c r="B9" s="11" t="s">
        <v>620</v>
      </c>
    </row>
    <row r="10" spans="1:2" ht="15.5" x14ac:dyDescent="0.35">
      <c r="A10" s="91" t="s">
        <v>621</v>
      </c>
      <c r="B10" s="11" t="s">
        <v>622</v>
      </c>
    </row>
    <row r="11" spans="1:2" ht="15.5" x14ac:dyDescent="0.35">
      <c r="A11" s="91" t="s">
        <v>623</v>
      </c>
      <c r="B11" s="11" t="s">
        <v>624</v>
      </c>
    </row>
    <row r="12" spans="1:2" ht="15.5" x14ac:dyDescent="0.35">
      <c r="A12" s="91" t="s">
        <v>625</v>
      </c>
      <c r="B12" s="11" t="s">
        <v>626</v>
      </c>
    </row>
    <row r="13" spans="1:2" ht="46.5" x14ac:dyDescent="0.35">
      <c r="A13" s="91" t="s">
        <v>627</v>
      </c>
      <c r="B13" s="11" t="s">
        <v>628</v>
      </c>
    </row>
    <row r="14" spans="1:2" ht="46.5" x14ac:dyDescent="0.35">
      <c r="A14" s="91" t="s">
        <v>629</v>
      </c>
      <c r="B14" s="11" t="s">
        <v>630</v>
      </c>
    </row>
    <row r="15" spans="1:2" ht="15.5" x14ac:dyDescent="0.35">
      <c r="A15" s="91" t="s">
        <v>631</v>
      </c>
      <c r="B15" s="11" t="s">
        <v>632</v>
      </c>
    </row>
    <row r="16" spans="1:2" ht="47.25" customHeight="1" x14ac:dyDescent="0.35">
      <c r="A16" s="192" t="s">
        <v>633</v>
      </c>
      <c r="B16" s="11" t="s">
        <v>634</v>
      </c>
    </row>
    <row r="17" spans="1:2" ht="46.5" x14ac:dyDescent="0.35">
      <c r="A17" s="192"/>
      <c r="B17" s="11" t="s">
        <v>635</v>
      </c>
    </row>
    <row r="18" spans="1:2" ht="47.15" customHeight="1" x14ac:dyDescent="0.35">
      <c r="A18" s="192" t="s">
        <v>636</v>
      </c>
      <c r="B18" s="11" t="s">
        <v>637</v>
      </c>
    </row>
    <row r="19" spans="1:2" ht="46.5" x14ac:dyDescent="0.35">
      <c r="A19" s="192"/>
      <c r="B19" s="11" t="s">
        <v>638</v>
      </c>
    </row>
    <row r="20" spans="1:2" ht="31" x14ac:dyDescent="0.35">
      <c r="A20" s="91" t="s">
        <v>639</v>
      </c>
      <c r="B20" s="11" t="s">
        <v>966</v>
      </c>
    </row>
    <row r="21" spans="1:2" ht="15.5" x14ac:dyDescent="0.35">
      <c r="A21" s="91" t="s">
        <v>640</v>
      </c>
      <c r="B21" s="11" t="s">
        <v>641</v>
      </c>
    </row>
    <row r="22" spans="1:2" ht="15.5" x14ac:dyDescent="0.35">
      <c r="A22" s="91" t="s">
        <v>642</v>
      </c>
      <c r="B22" s="11" t="s">
        <v>643</v>
      </c>
    </row>
    <row r="23" spans="1:2" ht="15.5" x14ac:dyDescent="0.35">
      <c r="A23" s="91" t="s">
        <v>644</v>
      </c>
      <c r="B23" s="11" t="s">
        <v>645</v>
      </c>
    </row>
    <row r="24" spans="1:2" ht="46.5" x14ac:dyDescent="0.35">
      <c r="A24" s="91" t="s">
        <v>646</v>
      </c>
      <c r="B24" s="11" t="s">
        <v>647</v>
      </c>
    </row>
    <row r="25" spans="1:2" ht="31" x14ac:dyDescent="0.35">
      <c r="A25" s="91" t="s">
        <v>648</v>
      </c>
      <c r="B25" s="11" t="s">
        <v>649</v>
      </c>
    </row>
    <row r="26" spans="1:2" ht="15.5" x14ac:dyDescent="0.35">
      <c r="A26" s="91" t="s">
        <v>650</v>
      </c>
      <c r="B26" s="11" t="s">
        <v>651</v>
      </c>
    </row>
    <row r="27" spans="1:2" ht="15.5" x14ac:dyDescent="0.35">
      <c r="A27" s="91" t="s">
        <v>652</v>
      </c>
      <c r="B27" s="11" t="s">
        <v>653</v>
      </c>
    </row>
    <row r="28" spans="1:2" ht="15.5" x14ac:dyDescent="0.35">
      <c r="A28" s="91" t="s">
        <v>43</v>
      </c>
      <c r="B28" s="11" t="s">
        <v>654</v>
      </c>
    </row>
    <row r="29" spans="1:2" ht="15.5" x14ac:dyDescent="0.35">
      <c r="A29" s="91" t="s">
        <v>24</v>
      </c>
      <c r="B29" s="11" t="s">
        <v>655</v>
      </c>
    </row>
    <row r="30" spans="1:2" ht="15.5" x14ac:dyDescent="0.35">
      <c r="A30" s="91" t="s">
        <v>656</v>
      </c>
      <c r="B30" s="11" t="s">
        <v>657</v>
      </c>
    </row>
    <row r="31" spans="1:2" ht="15.5" x14ac:dyDescent="0.35">
      <c r="A31" s="91" t="s">
        <v>658</v>
      </c>
      <c r="B31" s="11" t="s">
        <v>659</v>
      </c>
    </row>
    <row r="32" spans="1:2" ht="31" x14ac:dyDescent="0.35">
      <c r="A32" s="91" t="s">
        <v>660</v>
      </c>
      <c r="B32" s="11" t="s">
        <v>661</v>
      </c>
    </row>
    <row r="33" spans="1:2" ht="15.5" x14ac:dyDescent="0.35">
      <c r="A33" s="91" t="s">
        <v>662</v>
      </c>
      <c r="B33" s="11" t="s">
        <v>663</v>
      </c>
    </row>
    <row r="34" spans="1:2" ht="31" x14ac:dyDescent="0.35">
      <c r="A34" s="91" t="s">
        <v>664</v>
      </c>
      <c r="B34" s="11" t="s">
        <v>665</v>
      </c>
    </row>
    <row r="35" spans="1:2" ht="15.5" x14ac:dyDescent="0.35">
      <c r="A35" s="91" t="s">
        <v>666</v>
      </c>
      <c r="B35" s="11" t="s">
        <v>667</v>
      </c>
    </row>
    <row r="36" spans="1:2" ht="31" x14ac:dyDescent="0.35">
      <c r="A36" s="91" t="s">
        <v>668</v>
      </c>
      <c r="B36" s="11" t="s">
        <v>669</v>
      </c>
    </row>
    <row r="37" spans="1:2" ht="15.5" x14ac:dyDescent="0.35">
      <c r="A37" s="91" t="s">
        <v>670</v>
      </c>
      <c r="B37" s="11" t="s">
        <v>671</v>
      </c>
    </row>
    <row r="38" spans="1:2" ht="15.5" x14ac:dyDescent="0.35">
      <c r="A38" s="91" t="s">
        <v>672</v>
      </c>
      <c r="B38" s="11" t="s">
        <v>673</v>
      </c>
    </row>
    <row r="39" spans="1:2" ht="15.5" x14ac:dyDescent="0.35">
      <c r="A39" s="192" t="s">
        <v>674</v>
      </c>
      <c r="B39" s="11" t="s">
        <v>675</v>
      </c>
    </row>
    <row r="40" spans="1:2" ht="15.5" x14ac:dyDescent="0.35">
      <c r="A40" s="192"/>
      <c r="B40" s="11" t="s">
        <v>676</v>
      </c>
    </row>
    <row r="41" spans="1:2" ht="46.5" x14ac:dyDescent="0.35">
      <c r="A41" s="192"/>
      <c r="B41" s="11" t="s">
        <v>677</v>
      </c>
    </row>
    <row r="42" spans="1:2" ht="46.5" x14ac:dyDescent="0.35">
      <c r="A42" s="192"/>
      <c r="B42" s="11" t="s">
        <v>678</v>
      </c>
    </row>
    <row r="43" spans="1:2" ht="15.5" x14ac:dyDescent="0.35">
      <c r="A43" s="192"/>
      <c r="B43" s="11" t="s">
        <v>679</v>
      </c>
    </row>
    <row r="44" spans="1:2" ht="15.5" x14ac:dyDescent="0.35">
      <c r="A44" s="192"/>
      <c r="B44" s="11" t="s">
        <v>680</v>
      </c>
    </row>
    <row r="45" spans="1:2" ht="15.5" x14ac:dyDescent="0.35">
      <c r="A45" s="192"/>
      <c r="B45" s="11" t="s">
        <v>681</v>
      </c>
    </row>
    <row r="46" spans="1:2" ht="15.5" x14ac:dyDescent="0.35">
      <c r="A46" s="91" t="s">
        <v>682</v>
      </c>
      <c r="B46" s="11" t="s">
        <v>683</v>
      </c>
    </row>
    <row r="47" spans="1:2" ht="31" x14ac:dyDescent="0.35">
      <c r="A47" s="192" t="s">
        <v>684</v>
      </c>
      <c r="B47" s="11" t="s">
        <v>685</v>
      </c>
    </row>
    <row r="48" spans="1:2" ht="15.5" x14ac:dyDescent="0.35">
      <c r="A48" s="192"/>
      <c r="B48" s="11" t="s">
        <v>686</v>
      </c>
    </row>
    <row r="49" spans="1:2" ht="15.5" x14ac:dyDescent="0.35">
      <c r="A49" s="192"/>
      <c r="B49" s="11" t="s">
        <v>687</v>
      </c>
    </row>
    <row r="50" spans="1:2" ht="15.75" customHeight="1" x14ac:dyDescent="0.35">
      <c r="A50" s="192" t="s">
        <v>967</v>
      </c>
      <c r="B50" s="45" t="s">
        <v>968</v>
      </c>
    </row>
    <row r="51" spans="1:2" ht="15.5" x14ac:dyDescent="0.35">
      <c r="A51" s="192"/>
      <c r="B51" s="11" t="s">
        <v>688</v>
      </c>
    </row>
    <row r="52" spans="1:2" ht="35.5" customHeight="1" x14ac:dyDescent="0.35">
      <c r="A52" s="192"/>
      <c r="B52" s="11" t="s">
        <v>689</v>
      </c>
    </row>
    <row r="53" spans="1:2" ht="86.25" customHeight="1" x14ac:dyDescent="0.35">
      <c r="A53" s="192"/>
      <c r="B53" s="11" t="s">
        <v>690</v>
      </c>
    </row>
    <row r="54" spans="1:2" ht="87.65" customHeight="1" x14ac:dyDescent="0.35">
      <c r="A54" s="192"/>
      <c r="B54" s="11" t="s">
        <v>691</v>
      </c>
    </row>
    <row r="55" spans="1:2" ht="31" x14ac:dyDescent="0.35">
      <c r="A55" s="192"/>
      <c r="B55" s="11" t="s">
        <v>692</v>
      </c>
    </row>
    <row r="56" spans="1:2" ht="77.5" x14ac:dyDescent="0.35">
      <c r="A56" s="192"/>
      <c r="B56" s="11" t="s">
        <v>693</v>
      </c>
    </row>
    <row r="57" spans="1:2" ht="15.5" x14ac:dyDescent="0.35">
      <c r="A57" s="192"/>
      <c r="B57" s="11" t="s">
        <v>694</v>
      </c>
    </row>
    <row r="58" spans="1:2" ht="31" x14ac:dyDescent="0.35">
      <c r="A58" s="192"/>
      <c r="B58" s="11" t="s">
        <v>695</v>
      </c>
    </row>
    <row r="59" spans="1:2" ht="15.5" x14ac:dyDescent="0.35">
      <c r="A59" s="192"/>
      <c r="B59" s="11" t="s">
        <v>696</v>
      </c>
    </row>
    <row r="60" spans="1:2" ht="15.75" customHeight="1" x14ac:dyDescent="0.35">
      <c r="A60" s="193" t="s">
        <v>969</v>
      </c>
      <c r="B60" s="46" t="s">
        <v>970</v>
      </c>
    </row>
    <row r="61" spans="1:2" ht="15.5" x14ac:dyDescent="0.35">
      <c r="A61" s="194"/>
      <c r="B61" s="47" t="s">
        <v>971</v>
      </c>
    </row>
    <row r="62" spans="1:2" ht="15.5" x14ac:dyDescent="0.35">
      <c r="A62" s="194"/>
      <c r="B62" s="47" t="s">
        <v>972</v>
      </c>
    </row>
    <row r="63" spans="1:2" ht="31" x14ac:dyDescent="0.35">
      <c r="A63" s="194"/>
      <c r="B63" s="48" t="s">
        <v>973</v>
      </c>
    </row>
    <row r="64" spans="1:2" ht="77.5" x14ac:dyDescent="0.35">
      <c r="A64" s="194"/>
      <c r="B64" s="48" t="s">
        <v>974</v>
      </c>
    </row>
    <row r="65" spans="1:2" ht="15.5" x14ac:dyDescent="0.35">
      <c r="A65" s="195" t="s">
        <v>975</v>
      </c>
      <c r="B65" s="45" t="s">
        <v>976</v>
      </c>
    </row>
    <row r="66" spans="1:2" ht="15.5" x14ac:dyDescent="0.35">
      <c r="A66" s="195"/>
      <c r="B66" s="11" t="s">
        <v>700</v>
      </c>
    </row>
    <row r="67" spans="1:2" ht="50.5" customHeight="1" x14ac:dyDescent="0.35">
      <c r="A67" s="195"/>
      <c r="B67" s="11" t="s">
        <v>977</v>
      </c>
    </row>
    <row r="68" spans="1:2" ht="46.5" x14ac:dyDescent="0.35">
      <c r="A68" s="195"/>
      <c r="B68" s="11" t="s">
        <v>978</v>
      </c>
    </row>
    <row r="69" spans="1:2" ht="31" x14ac:dyDescent="0.35">
      <c r="A69" s="195"/>
      <c r="B69" s="11" t="s">
        <v>966</v>
      </c>
    </row>
    <row r="70" spans="1:2" ht="15.5" x14ac:dyDescent="0.35">
      <c r="A70" s="195"/>
      <c r="B70" s="11" t="s">
        <v>701</v>
      </c>
    </row>
    <row r="71" spans="1:2" ht="15.5" x14ac:dyDescent="0.35">
      <c r="A71" s="195" t="s">
        <v>702</v>
      </c>
      <c r="B71" s="45" t="s">
        <v>979</v>
      </c>
    </row>
    <row r="72" spans="1:2" ht="15.5" x14ac:dyDescent="0.35">
      <c r="A72" s="195"/>
      <c r="B72" s="11" t="s">
        <v>703</v>
      </c>
    </row>
    <row r="73" spans="1:2" ht="83.5" customHeight="1" x14ac:dyDescent="0.35">
      <c r="A73" s="195"/>
      <c r="B73" s="11" t="s">
        <v>699</v>
      </c>
    </row>
    <row r="74" spans="1:2" ht="77.5" x14ac:dyDescent="0.35">
      <c r="A74" s="195"/>
      <c r="B74" s="12" t="s">
        <v>693</v>
      </c>
    </row>
    <row r="75" spans="1:2" ht="15.5" x14ac:dyDescent="0.35">
      <c r="A75" s="195"/>
      <c r="B75" s="11" t="s">
        <v>694</v>
      </c>
    </row>
    <row r="76" spans="1:2" ht="31" x14ac:dyDescent="0.35">
      <c r="A76" s="195"/>
      <c r="B76" s="11" t="s">
        <v>980</v>
      </c>
    </row>
    <row r="77" spans="1:2" ht="15.5" x14ac:dyDescent="0.35">
      <c r="A77" s="195"/>
      <c r="B77" s="11" t="s">
        <v>704</v>
      </c>
    </row>
    <row r="78" spans="1:2" ht="15.5" x14ac:dyDescent="0.35">
      <c r="A78" s="195"/>
      <c r="B78" s="11" t="s">
        <v>701</v>
      </c>
    </row>
    <row r="79" spans="1:2" ht="15.5" x14ac:dyDescent="0.35">
      <c r="A79" s="196" t="s">
        <v>981</v>
      </c>
      <c r="B79" s="45" t="s">
        <v>982</v>
      </c>
    </row>
    <row r="80" spans="1:2" ht="15.5" x14ac:dyDescent="0.35">
      <c r="A80" s="196"/>
      <c r="B80" s="11" t="s">
        <v>703</v>
      </c>
    </row>
    <row r="81" spans="1:2" ht="31" x14ac:dyDescent="0.35">
      <c r="A81" s="196"/>
      <c r="B81" s="11" t="s">
        <v>692</v>
      </c>
    </row>
    <row r="82" spans="1:2" ht="15.5" x14ac:dyDescent="0.35">
      <c r="A82" s="196"/>
      <c r="B82" s="11" t="s">
        <v>705</v>
      </c>
    </row>
    <row r="83" spans="1:2" ht="46.5" x14ac:dyDescent="0.35">
      <c r="A83" s="196"/>
      <c r="B83" s="11" t="s">
        <v>706</v>
      </c>
    </row>
    <row r="84" spans="1:2" ht="15.5" x14ac:dyDescent="0.35">
      <c r="A84" s="196"/>
      <c r="B84" s="11" t="s">
        <v>707</v>
      </c>
    </row>
    <row r="85" spans="1:2" ht="15.5" x14ac:dyDescent="0.35">
      <c r="A85" s="196"/>
      <c r="B85" s="11" t="s">
        <v>708</v>
      </c>
    </row>
    <row r="86" spans="1:2" ht="15.5" x14ac:dyDescent="0.35">
      <c r="A86" s="196"/>
      <c r="B86" s="11" t="s">
        <v>694</v>
      </c>
    </row>
    <row r="87" spans="1:2" ht="77.5" x14ac:dyDescent="0.35">
      <c r="A87" s="196"/>
      <c r="B87" s="11" t="s">
        <v>699</v>
      </c>
    </row>
    <row r="88" spans="1:2" ht="15.5" x14ac:dyDescent="0.35">
      <c r="A88" s="196"/>
      <c r="B88" s="11" t="s">
        <v>701</v>
      </c>
    </row>
    <row r="89" spans="1:2" ht="15.65" customHeight="1" x14ac:dyDescent="0.35">
      <c r="A89" s="197" t="s">
        <v>983</v>
      </c>
      <c r="B89" s="14" t="s">
        <v>984</v>
      </c>
    </row>
    <row r="90" spans="1:2" ht="15.5" x14ac:dyDescent="0.35">
      <c r="A90" s="197"/>
      <c r="B90" s="50" t="s">
        <v>970</v>
      </c>
    </row>
    <row r="91" spans="1:2" ht="15.5" x14ac:dyDescent="0.35">
      <c r="A91" s="197"/>
      <c r="B91" s="14" t="s">
        <v>703</v>
      </c>
    </row>
    <row r="92" spans="1:2" ht="15.5" x14ac:dyDescent="0.35">
      <c r="A92" s="197"/>
      <c r="B92" s="13" t="s">
        <v>985</v>
      </c>
    </row>
    <row r="93" spans="1:2" ht="62" x14ac:dyDescent="0.35">
      <c r="A93" s="197"/>
      <c r="B93" s="14" t="s">
        <v>986</v>
      </c>
    </row>
    <row r="94" spans="1:2" ht="31" x14ac:dyDescent="0.35">
      <c r="A94" s="197"/>
      <c r="B94" s="14" t="s">
        <v>987</v>
      </c>
    </row>
    <row r="95" spans="1:2" ht="49" customHeight="1" x14ac:dyDescent="0.35">
      <c r="A95" s="197"/>
      <c r="B95" s="14" t="s">
        <v>988</v>
      </c>
    </row>
    <row r="96" spans="1:2" ht="31" x14ac:dyDescent="0.35">
      <c r="A96" s="197"/>
      <c r="B96" s="14" t="s">
        <v>989</v>
      </c>
    </row>
    <row r="97" spans="1:2" ht="143.5" customHeight="1" x14ac:dyDescent="0.35">
      <c r="A97" s="197"/>
      <c r="B97" s="14" t="s">
        <v>990</v>
      </c>
    </row>
    <row r="98" spans="1:2" ht="66" customHeight="1" x14ac:dyDescent="0.35">
      <c r="A98" s="197"/>
      <c r="B98" s="14" t="s">
        <v>991</v>
      </c>
    </row>
    <row r="99" spans="1:2" ht="31" x14ac:dyDescent="0.35">
      <c r="A99" s="197" t="s">
        <v>709</v>
      </c>
      <c r="B99" s="14" t="s">
        <v>710</v>
      </c>
    </row>
    <row r="100" spans="1:2" ht="148" customHeight="1" x14ac:dyDescent="0.35">
      <c r="A100" s="197"/>
      <c r="B100" s="51" t="s">
        <v>992</v>
      </c>
    </row>
    <row r="101" spans="1:2" ht="15.65" customHeight="1" x14ac:dyDescent="0.35">
      <c r="A101" s="197"/>
      <c r="B101" s="14" t="s">
        <v>711</v>
      </c>
    </row>
    <row r="102" spans="1:2" ht="15.5" x14ac:dyDescent="0.35">
      <c r="A102" s="197"/>
      <c r="B102" s="52" t="s">
        <v>701</v>
      </c>
    </row>
    <row r="103" spans="1:2" ht="31" x14ac:dyDescent="0.35">
      <c r="A103" s="197"/>
      <c r="B103" s="53" t="s">
        <v>712</v>
      </c>
    </row>
    <row r="104" spans="1:2" ht="15.5" x14ac:dyDescent="0.35">
      <c r="A104" s="197"/>
      <c r="B104" s="14" t="s">
        <v>993</v>
      </c>
    </row>
    <row r="105" spans="1:2" ht="15.5" x14ac:dyDescent="0.35">
      <c r="A105" s="196" t="s">
        <v>713</v>
      </c>
      <c r="B105" s="14" t="s">
        <v>970</v>
      </c>
    </row>
    <row r="106" spans="1:2" ht="15.5" x14ac:dyDescent="0.35">
      <c r="A106" s="196"/>
      <c r="B106" s="49" t="s">
        <v>994</v>
      </c>
    </row>
    <row r="107" spans="1:2" ht="15.5" x14ac:dyDescent="0.35">
      <c r="A107" s="196"/>
      <c r="B107" s="47" t="s">
        <v>697</v>
      </c>
    </row>
    <row r="108" spans="1:2" ht="31" x14ac:dyDescent="0.35">
      <c r="A108" s="196"/>
      <c r="B108" s="48" t="s">
        <v>973</v>
      </c>
    </row>
    <row r="109" spans="1:2" ht="77.5" x14ac:dyDescent="0.35">
      <c r="A109" s="196"/>
      <c r="B109" s="48" t="s">
        <v>995</v>
      </c>
    </row>
    <row r="110" spans="1:2" ht="15.5" x14ac:dyDescent="0.35">
      <c r="A110" s="196"/>
      <c r="B110" s="11" t="s">
        <v>698</v>
      </c>
    </row>
    <row r="111" spans="1:2" ht="15.5" x14ac:dyDescent="0.35">
      <c r="A111" s="196"/>
      <c r="B111" s="14" t="s">
        <v>996</v>
      </c>
    </row>
    <row r="112" spans="1:2" ht="15.5" x14ac:dyDescent="0.35">
      <c r="A112" s="196"/>
      <c r="B112" s="14" t="s">
        <v>997</v>
      </c>
    </row>
    <row r="113" spans="1:2" ht="21" customHeight="1" x14ac:dyDescent="0.35">
      <c r="A113" s="196"/>
      <c r="B113" s="14" t="s">
        <v>998</v>
      </c>
    </row>
    <row r="114" spans="1:2" ht="31" x14ac:dyDescent="0.35">
      <c r="A114" s="196"/>
      <c r="B114" s="14" t="s">
        <v>714</v>
      </c>
    </row>
    <row r="115" spans="1:2" ht="15.65" customHeight="1" x14ac:dyDescent="0.35">
      <c r="A115" s="195" t="s">
        <v>715</v>
      </c>
      <c r="B115" s="12" t="s">
        <v>999</v>
      </c>
    </row>
    <row r="116" spans="1:2" ht="15.5" x14ac:dyDescent="0.35">
      <c r="A116" s="195"/>
      <c r="B116" s="13" t="s">
        <v>716</v>
      </c>
    </row>
    <row r="117" spans="1:2" ht="15.5" x14ac:dyDescent="0.35">
      <c r="A117" s="195"/>
      <c r="B117" s="13" t="s">
        <v>717</v>
      </c>
    </row>
    <row r="118" spans="1:2" ht="15.5" x14ac:dyDescent="0.35">
      <c r="A118" s="195"/>
      <c r="B118" s="13" t="s">
        <v>718</v>
      </c>
    </row>
    <row r="119" spans="1:2" ht="15.5" x14ac:dyDescent="0.35">
      <c r="A119" s="195"/>
      <c r="B119" s="13" t="s">
        <v>719</v>
      </c>
    </row>
    <row r="120" spans="1:2" ht="15.5" x14ac:dyDescent="0.35">
      <c r="A120" s="198" t="s">
        <v>720</v>
      </c>
      <c r="B120" s="13" t="s">
        <v>721</v>
      </c>
    </row>
    <row r="121" spans="1:2" ht="15.65" customHeight="1" x14ac:dyDescent="0.35">
      <c r="A121" s="199"/>
      <c r="B121" s="12" t="s">
        <v>1000</v>
      </c>
    </row>
    <row r="122" spans="1:2" ht="15.5" x14ac:dyDescent="0.35">
      <c r="A122" s="199"/>
      <c r="B122" s="12" t="s">
        <v>1001</v>
      </c>
    </row>
    <row r="123" spans="1:2" ht="16.5" customHeight="1" x14ac:dyDescent="0.35">
      <c r="A123" s="199"/>
      <c r="B123" s="12" t="s">
        <v>1002</v>
      </c>
    </row>
    <row r="124" spans="1:2" ht="16.5" customHeight="1" x14ac:dyDescent="0.35">
      <c r="A124" s="199"/>
      <c r="B124" s="12" t="s">
        <v>722</v>
      </c>
    </row>
    <row r="125" spans="1:2" ht="16.5" customHeight="1" x14ac:dyDescent="0.35">
      <c r="A125" s="199"/>
      <c r="B125" s="13" t="s">
        <v>723</v>
      </c>
    </row>
    <row r="126" spans="1:2" ht="16.5" customHeight="1" x14ac:dyDescent="0.35">
      <c r="A126" s="199"/>
      <c r="B126" s="12" t="s">
        <v>1000</v>
      </c>
    </row>
    <row r="127" spans="1:2" ht="16.5" customHeight="1" x14ac:dyDescent="0.35">
      <c r="A127" s="199"/>
      <c r="B127" s="12" t="s">
        <v>1001</v>
      </c>
    </row>
    <row r="128" spans="1:2" ht="16.5" customHeight="1" x14ac:dyDescent="0.35">
      <c r="A128" s="199"/>
      <c r="B128" s="12" t="s">
        <v>1002</v>
      </c>
    </row>
    <row r="129" spans="1:4" ht="16.5" customHeight="1" x14ac:dyDescent="0.35">
      <c r="A129" s="199"/>
      <c r="B129" s="12" t="s">
        <v>722</v>
      </c>
    </row>
    <row r="130" spans="1:4" ht="15.5" x14ac:dyDescent="0.35">
      <c r="A130" s="199"/>
      <c r="B130" s="13" t="s">
        <v>724</v>
      </c>
    </row>
    <row r="131" spans="1:4" ht="15.5" x14ac:dyDescent="0.35">
      <c r="A131" s="199"/>
      <c r="B131" s="12" t="s">
        <v>1000</v>
      </c>
    </row>
    <row r="132" spans="1:4" ht="15.5" x14ac:dyDescent="0.35">
      <c r="A132" s="199"/>
      <c r="B132" s="12" t="s">
        <v>1001</v>
      </c>
      <c r="D132" s="43"/>
    </row>
    <row r="133" spans="1:4" ht="15.5" x14ac:dyDescent="0.35">
      <c r="A133" s="199"/>
      <c r="B133" s="12" t="s">
        <v>1002</v>
      </c>
    </row>
    <row r="134" spans="1:4" ht="15.5" x14ac:dyDescent="0.35">
      <c r="A134" s="199"/>
      <c r="B134" s="12" t="s">
        <v>722</v>
      </c>
    </row>
    <row r="135" spans="1:4" ht="15.5" x14ac:dyDescent="0.35">
      <c r="A135" s="199"/>
      <c r="B135" s="13" t="s">
        <v>725</v>
      </c>
    </row>
    <row r="136" spans="1:4" ht="15.5" x14ac:dyDescent="0.35">
      <c r="A136" s="199"/>
      <c r="B136" s="12" t="s">
        <v>1000</v>
      </c>
    </row>
    <row r="137" spans="1:4" ht="15.5" x14ac:dyDescent="0.35">
      <c r="A137" s="199"/>
      <c r="B137" s="12" t="s">
        <v>1001</v>
      </c>
    </row>
    <row r="138" spans="1:4" ht="15.5" x14ac:dyDescent="0.35">
      <c r="A138" s="199"/>
      <c r="B138" s="12" t="s">
        <v>1002</v>
      </c>
    </row>
    <row r="139" spans="1:4" ht="15.5" x14ac:dyDescent="0.35">
      <c r="A139" s="199"/>
      <c r="B139" s="12" t="s">
        <v>722</v>
      </c>
    </row>
    <row r="140" spans="1:4" ht="15.5" x14ac:dyDescent="0.35">
      <c r="A140" s="199"/>
      <c r="B140" s="12" t="s">
        <v>726</v>
      </c>
    </row>
    <row r="141" spans="1:4" ht="15.5" x14ac:dyDescent="0.35">
      <c r="A141" s="199"/>
      <c r="B141" s="12" t="s">
        <v>727</v>
      </c>
    </row>
    <row r="142" spans="1:4" ht="54.65" customHeight="1" x14ac:dyDescent="0.35">
      <c r="A142" s="199"/>
      <c r="B142" s="12" t="s">
        <v>728</v>
      </c>
    </row>
    <row r="143" spans="1:4" ht="15.5" x14ac:dyDescent="0.35">
      <c r="A143" s="199"/>
      <c r="B143" s="12" t="s">
        <v>729</v>
      </c>
    </row>
    <row r="144" spans="1:4" ht="31" x14ac:dyDescent="0.35">
      <c r="A144" s="199"/>
      <c r="B144" s="12" t="s">
        <v>1003</v>
      </c>
    </row>
    <row r="145" spans="1:2" ht="15.5" x14ac:dyDescent="0.35">
      <c r="A145" s="199"/>
      <c r="B145" s="12" t="s">
        <v>688</v>
      </c>
    </row>
    <row r="146" spans="1:2" ht="31" x14ac:dyDescent="0.35">
      <c r="A146" s="199"/>
      <c r="B146" s="12" t="s">
        <v>730</v>
      </c>
    </row>
    <row r="147" spans="1:2" ht="93" x14ac:dyDescent="0.35">
      <c r="A147" s="199"/>
      <c r="B147" s="12" t="s">
        <v>731</v>
      </c>
    </row>
    <row r="148" spans="1:2" ht="21.65" customHeight="1" x14ac:dyDescent="0.35">
      <c r="A148" s="199"/>
      <c r="B148" s="12" t="s">
        <v>732</v>
      </c>
    </row>
    <row r="149" spans="1:2" ht="54" customHeight="1" x14ac:dyDescent="0.35">
      <c r="A149" s="199"/>
      <c r="B149" s="449" t="s">
        <v>977</v>
      </c>
    </row>
    <row r="150" spans="1:2" ht="15.5" x14ac:dyDescent="0.35">
      <c r="A150" s="200"/>
      <c r="B150" s="54" t="s">
        <v>733</v>
      </c>
    </row>
    <row r="151" spans="1:2" ht="15.5" x14ac:dyDescent="0.35">
      <c r="A151" s="189" t="s">
        <v>734</v>
      </c>
      <c r="B151" s="12" t="s">
        <v>735</v>
      </c>
    </row>
    <row r="152" spans="1:2" ht="15.5" x14ac:dyDescent="0.35">
      <c r="A152" s="190"/>
      <c r="B152" s="12" t="s">
        <v>736</v>
      </c>
    </row>
    <row r="153" spans="1:2" ht="15.5" x14ac:dyDescent="0.35">
      <c r="A153" s="190"/>
      <c r="B153" s="12" t="s">
        <v>737</v>
      </c>
    </row>
    <row r="154" spans="1:2" ht="15.5" x14ac:dyDescent="0.35">
      <c r="A154" s="190"/>
      <c r="B154" s="12" t="s">
        <v>738</v>
      </c>
    </row>
    <row r="155" spans="1:2" ht="15.5" x14ac:dyDescent="0.35">
      <c r="A155" s="190"/>
      <c r="B155" s="12" t="s">
        <v>739</v>
      </c>
    </row>
    <row r="156" spans="1:2" ht="15.5" x14ac:dyDescent="0.35">
      <c r="A156" s="190"/>
      <c r="B156" s="12" t="s">
        <v>740</v>
      </c>
    </row>
    <row r="157" spans="1:2" ht="16" thickBot="1" x14ac:dyDescent="0.4">
      <c r="A157" s="191"/>
      <c r="B157" s="55" t="s">
        <v>741</v>
      </c>
    </row>
  </sheetData>
  <mergeCells count="17">
    <mergeCell ref="A99:A104"/>
    <mergeCell ref="A105:A114"/>
    <mergeCell ref="A115:A119"/>
    <mergeCell ref="A120:A150"/>
    <mergeCell ref="A151:A157"/>
    <mergeCell ref="A50:A59"/>
    <mergeCell ref="A60:A64"/>
    <mergeCell ref="A65:A70"/>
    <mergeCell ref="A71:A78"/>
    <mergeCell ref="A79:A88"/>
    <mergeCell ref="A89:A98"/>
    <mergeCell ref="A1:B1"/>
    <mergeCell ref="A2:B2"/>
    <mergeCell ref="A16:A17"/>
    <mergeCell ref="A18:A19"/>
    <mergeCell ref="A39:A45"/>
    <mergeCell ref="A47:A49"/>
  </mergeCells>
  <pageMargins left="0.25" right="0.25" top="0.75" bottom="0.75" header="0.3" footer="0.3"/>
  <pageSetup scale="14"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pe:Receivers xmlns:spe="http://schemas.microsoft.com/sharepoint/events"/>
</file>

<file path=customXml/item2.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haredContentType xmlns="Microsoft.SharePoint.Taxonomy.ContentTypeSync" SourceId="526ce853-7349-4a33-988e-bfef8f1d57f1" ContentTypeId="0x0101" PreviousValue="false"/>
</file>

<file path=customXml/item7.xml><?xml version="1.0" encoding="utf-8"?>
<?mso-contentType ?>
<spe:Receivers xmlns:spe="http://schemas.microsoft.com/sharepoint/events"/>
</file>

<file path=customXml/itemProps1.xml><?xml version="1.0" encoding="utf-8"?>
<ds:datastoreItem xmlns:ds="http://schemas.openxmlformats.org/officeDocument/2006/customXml" ds:itemID="{A9B608F6-0F95-4CB9-9995-4F7EC79D34FC}">
  <ds:schemaRefs>
    <ds:schemaRef ds:uri="http://schemas.microsoft.com/sharepoint/events"/>
  </ds:schemaRefs>
</ds:datastoreItem>
</file>

<file path=customXml/itemProps2.xml><?xml version="1.0" encoding="utf-8"?>
<ds:datastoreItem xmlns:ds="http://schemas.openxmlformats.org/officeDocument/2006/customXml" ds:itemID="{25A08AC0-783C-4C1B-927A-AB27E36B29B1}">
  <ds:schemaRefs>
    <ds:schemaRef ds:uri="http://schemas.microsoft.com/office/infopath/2007/PartnerControls"/>
    <ds:schemaRef ds:uri="http://purl.org/dc/elements/1.1/"/>
    <ds:schemaRef ds:uri="http://schemas.microsoft.com/office/2006/metadata/properties"/>
    <ds:schemaRef ds:uri="51f64f43-848e-4f71-a29c-5b275075194e"/>
    <ds:schemaRef ds:uri="http://schemas.microsoft.com/office/2006/documentManagement/types"/>
    <ds:schemaRef ds:uri="http://schemas.openxmlformats.org/package/2006/metadata/core-properties"/>
    <ds:schemaRef ds:uri="http://purl.org/dc/dcmitype/"/>
    <ds:schemaRef ds:uri="9225b539-7b15-42b2-871d-c20cb6e17ae7"/>
    <ds:schemaRef ds:uri="http://www.w3.org/XML/1998/namespace"/>
    <ds:schemaRef ds:uri="http://purl.org/dc/terms/"/>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4.xml><?xml version="1.0" encoding="utf-8"?>
<ds:datastoreItem xmlns:ds="http://schemas.openxmlformats.org/officeDocument/2006/customXml" ds:itemID="{45501EAB-B429-422C-A610-D937B0B832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25b539-7b15-42b2-871d-c20cb6e17ae7"/>
    <ds:schemaRef ds:uri="51f64f43-848e-4f71-a29c-5b27507519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0A2AD60A-268E-47AE-AB45-9546B23DDCF9}"/>
</file>

<file path=customXml/itemProps6.xml><?xml version="1.0" encoding="utf-8"?>
<ds:datastoreItem xmlns:ds="http://schemas.openxmlformats.org/officeDocument/2006/customXml" ds:itemID="{6FB48434-D973-4C24-9796-A71F41B6348C}"/>
</file>

<file path=customXml/itemProps7.xml><?xml version="1.0" encoding="utf-8"?>
<ds:datastoreItem xmlns:ds="http://schemas.openxmlformats.org/officeDocument/2006/customXml" ds:itemID="{A5C1ED4F-E387-4516-8622-254FCC6F7D3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Header</vt:lpstr>
      <vt:lpstr>ATD FY25 YTD</vt:lpstr>
      <vt:lpstr>Detention FY25</vt:lpstr>
      <vt:lpstr> ICLOS and Detainees</vt:lpstr>
      <vt:lpstr>Semiannual</vt:lpstr>
      <vt:lpstr>Facilities FY25</vt:lpstr>
      <vt:lpstr>Monthly Segregation</vt:lpstr>
      <vt:lpstr>Vulnerable &amp; Special Population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 STU</cp:lastModifiedBy>
  <cp:revision/>
  <dcterms:created xsi:type="dcterms:W3CDTF">2020-01-31T18:40:16Z</dcterms:created>
  <dcterms:modified xsi:type="dcterms:W3CDTF">2025-03-27T14:15:54Z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