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lidad1\Desktop\"/>
    </mc:Choice>
  </mc:AlternateContent>
  <bookViews>
    <workbookView xWindow="0" yWindow="0" windowWidth="24000" windowHeight="9210"/>
  </bookViews>
  <sheets>
    <sheet name="Riesgos Cargos" sheetId="1" r:id="rId1"/>
  </sheets>
  <definedNames>
    <definedName name="_xlnm._FilterDatabase" localSheetId="0" hidden="1">'Riesgos Cargos'!$A$8:$K$51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" l="1"/>
  <c r="G50" i="1"/>
  <c r="F50" i="1"/>
  <c r="E50" i="1"/>
  <c r="D50" i="1"/>
  <c r="C50" i="1"/>
  <c r="I49" i="1"/>
  <c r="K49" i="1" s="1"/>
  <c r="K48" i="1"/>
  <c r="I48" i="1"/>
  <c r="I47" i="1"/>
  <c r="K47" i="1" s="1"/>
  <c r="K46" i="1"/>
  <c r="I46" i="1"/>
  <c r="I45" i="1"/>
  <c r="K45" i="1" s="1"/>
  <c r="K44" i="1"/>
  <c r="I44" i="1"/>
  <c r="I43" i="1"/>
  <c r="K43" i="1" s="1"/>
  <c r="K42" i="1"/>
  <c r="I42" i="1"/>
  <c r="I41" i="1"/>
  <c r="K41" i="1" s="1"/>
  <c r="K40" i="1"/>
  <c r="I40" i="1"/>
  <c r="I39" i="1"/>
  <c r="K39" i="1" s="1"/>
  <c r="K38" i="1"/>
  <c r="I38" i="1"/>
  <c r="I37" i="1"/>
  <c r="K37" i="1" s="1"/>
  <c r="K36" i="1"/>
  <c r="I36" i="1"/>
  <c r="I35" i="1"/>
  <c r="K35" i="1" s="1"/>
  <c r="K34" i="1"/>
  <c r="I34" i="1"/>
  <c r="I33" i="1"/>
  <c r="K33" i="1" s="1"/>
  <c r="K32" i="1"/>
  <c r="I32" i="1"/>
  <c r="I31" i="1"/>
  <c r="K31" i="1" s="1"/>
  <c r="K30" i="1"/>
  <c r="I30" i="1"/>
  <c r="I29" i="1"/>
  <c r="K29" i="1" s="1"/>
  <c r="K28" i="1"/>
  <c r="I28" i="1"/>
  <c r="I27" i="1"/>
  <c r="K27" i="1" s="1"/>
  <c r="K26" i="1"/>
  <c r="I26" i="1"/>
  <c r="I25" i="1"/>
  <c r="K25" i="1" s="1"/>
  <c r="K24" i="1"/>
  <c r="I24" i="1"/>
  <c r="I23" i="1"/>
  <c r="K23" i="1" s="1"/>
  <c r="K22" i="1"/>
  <c r="I22" i="1"/>
  <c r="I21" i="1"/>
  <c r="K21" i="1" s="1"/>
  <c r="K20" i="1"/>
  <c r="I20" i="1"/>
  <c r="I19" i="1"/>
  <c r="K19" i="1" s="1"/>
  <c r="K18" i="1"/>
  <c r="I18" i="1"/>
  <c r="I17" i="1"/>
  <c r="K17" i="1" s="1"/>
  <c r="K16" i="1"/>
  <c r="I16" i="1"/>
  <c r="I15" i="1"/>
  <c r="K15" i="1" s="1"/>
  <c r="K14" i="1"/>
  <c r="I14" i="1"/>
  <c r="I13" i="1"/>
  <c r="K13" i="1" s="1"/>
  <c r="K12" i="1"/>
  <c r="I12" i="1"/>
  <c r="I11" i="1"/>
  <c r="K11" i="1" s="1"/>
  <c r="K10" i="1"/>
  <c r="I10" i="1"/>
  <c r="I9" i="1"/>
  <c r="K9" i="1" s="1"/>
  <c r="K8" i="1"/>
  <c r="I50" i="1" l="1"/>
  <c r="E51" i="1" s="1"/>
  <c r="D51" i="1" l="1"/>
  <c r="C51" i="1"/>
  <c r="H51" i="1"/>
  <c r="F51" i="1"/>
  <c r="G51" i="1"/>
</calcChain>
</file>

<file path=xl/comments1.xml><?xml version="1.0" encoding="utf-8"?>
<comments xmlns="http://schemas.openxmlformats.org/spreadsheetml/2006/main">
  <authors>
    <author>Abocol</author>
  </authors>
  <commentList>
    <comment ref="F3" authorId="0" shapeId="0">
      <text>
        <r>
          <rPr>
            <sz val="10"/>
            <color indexed="81"/>
            <rFont val="Tahoma"/>
            <family val="2"/>
          </rPr>
          <t>1: Sin impacto relevante. 
3: Bajo impacto
7: Impacto moderado pero no crítico
10: Impacto crítico</t>
        </r>
      </text>
    </comment>
    <comment ref="G3" authorId="0" shapeId="0">
      <text>
        <r>
          <rPr>
            <sz val="10"/>
            <color indexed="81"/>
            <rFont val="Tahoma"/>
            <family val="2"/>
          </rPr>
          <t>1: Sin impacto relevante. 
3: Bajo impacto
7: Impacto moderado pero no crítico
10: Impacto crítico</t>
        </r>
      </text>
    </comment>
    <comment ref="H3" authorId="0" shapeId="0">
      <text>
        <r>
          <rPr>
            <sz val="10"/>
            <color indexed="81"/>
            <rFont val="Tahoma"/>
            <family val="2"/>
          </rPr>
          <t>1: Sin impacto relevante. 
3: Bajo impacto
7: Impacto moderado pero no crítico
10: Impacto crítico</t>
        </r>
      </text>
    </comment>
  </commentList>
</comments>
</file>

<file path=xl/sharedStrings.xml><?xml version="1.0" encoding="utf-8"?>
<sst xmlns="http://schemas.openxmlformats.org/spreadsheetml/2006/main" count="166" uniqueCount="120">
  <si>
    <t>MATRIZ DE DEFINICIÓN DE CARGOS CRÍTICOS</t>
  </si>
  <si>
    <t>CRITERIOS DE ANÁLISIS</t>
  </si>
  <si>
    <t>Contacto con la Carga</t>
  </si>
  <si>
    <t>Acceso a Documentación e Información Confidencial</t>
  </si>
  <si>
    <t>Manejo de Programas con información sensible</t>
  </si>
  <si>
    <t>Incidencia el desconocimiento de las medidas de protección.</t>
  </si>
  <si>
    <t>Impacto de las Decisiones Tomadas</t>
  </si>
  <si>
    <t>Impacto de un mal manejo de la información confidencial de la organización.</t>
  </si>
  <si>
    <t>PONDERACION</t>
  </si>
  <si>
    <t>CALIFICACIÓN</t>
  </si>
  <si>
    <t>PROCESO</t>
  </si>
  <si>
    <t>CARGO</t>
  </si>
  <si>
    <t>COMERCIAL</t>
  </si>
  <si>
    <t>JEFE COMERCIAL</t>
  </si>
  <si>
    <t xml:space="preserve">ASESOR COMERCIAL </t>
  </si>
  <si>
    <t xml:space="preserve">ASISTENTE COMERCIAL </t>
  </si>
  <si>
    <t>CUSTORMER SERVICE</t>
  </si>
  <si>
    <t>ANALISTA PRICING</t>
  </si>
  <si>
    <t>APRENDIZ SUPERNUMERARIO MERCADEO</t>
  </si>
  <si>
    <t>OPERACIONES</t>
  </si>
  <si>
    <t>JEFE OPERACIONES</t>
  </si>
  <si>
    <t>COORDINADOR AEREOS</t>
  </si>
  <si>
    <t>COORDINADOR  EXPORTACIONES AEREOS</t>
  </si>
  <si>
    <t>ASISTENTE AEREOS</t>
  </si>
  <si>
    <t>SUPERVISOR OPERACIONES</t>
  </si>
  <si>
    <t>COORDINADOR OPERACIONES</t>
  </si>
  <si>
    <t>AUXILIAR OPERACIONES</t>
  </si>
  <si>
    <t>Liquidaciones</t>
  </si>
  <si>
    <t>COORDINADOR FACTURACION</t>
  </si>
  <si>
    <t>COORDINADOR LIQUIDACIONES</t>
  </si>
  <si>
    <t>APRENDIZ LIQUIDACIONES</t>
  </si>
  <si>
    <t>ADMINISTRATIVO</t>
  </si>
  <si>
    <t>GERENTE GENERAL</t>
  </si>
  <si>
    <t>DIRECTORA DE DESARROLLO</t>
  </si>
  <si>
    <t>JEFE GESTION DE PROCESOS</t>
  </si>
  <si>
    <t>COORDINADOR TALENTO HUMANO</t>
  </si>
  <si>
    <t>CONTABILIDAD</t>
  </si>
  <si>
    <t>JEFE CONTABILIDAD</t>
  </si>
  <si>
    <t>AUXILIAR DE TESORERIA</t>
  </si>
  <si>
    <t>AUXILIAR CONTABLE</t>
  </si>
  <si>
    <t>RECEPCIONISTA</t>
  </si>
  <si>
    <t>ANALISTA CONTABLE</t>
  </si>
  <si>
    <t>APRENDIZ DE DOCUMENTACION</t>
  </si>
  <si>
    <t>COORDINADOR CONTABLE</t>
  </si>
  <si>
    <t>ASISTENTE CONTABLE</t>
  </si>
  <si>
    <t>ANALISTA CARTERA</t>
  </si>
  <si>
    <t>SERVICIOS GENERALES</t>
  </si>
  <si>
    <t>COMERCIAL MDE</t>
  </si>
  <si>
    <t>CUSTOMER SERVICE MDE</t>
  </si>
  <si>
    <t>ASISTENTE COMERCIAL MEDELLIN</t>
  </si>
  <si>
    <t>ASESOR COMERCIAL MEDELLIN</t>
  </si>
  <si>
    <t>OPERACIONES BUN</t>
  </si>
  <si>
    <t>COORDINADOR DE PUERTO BUN</t>
  </si>
  <si>
    <t>AUXILIAR PUERTO  BUN I Y II</t>
  </si>
  <si>
    <t>AUXILIAR PUERTO BUN</t>
  </si>
  <si>
    <t>APRENDIZ SUPERNUMERARIO PUERTO BUN</t>
  </si>
  <si>
    <t>OPERACIONES
 CTG</t>
  </si>
  <si>
    <t>COORDINADOR PUERTO CTG y CTG I</t>
  </si>
  <si>
    <t>AUXILIAR PUERTO CTG I y II</t>
  </si>
  <si>
    <t xml:space="preserve">AUXILIAR PUERTO CTG </t>
  </si>
  <si>
    <t>APRENDIZ SUPERNUMERARIO PUERTO CTG</t>
  </si>
  <si>
    <t>TOTAL COLUMNA</t>
  </si>
  <si>
    <t>CRITERIOS DE EVALUACIÓN</t>
  </si>
  <si>
    <t>CRITERIOS DE CALIFICACIÓN</t>
  </si>
  <si>
    <t>Sin impacto relevante.</t>
  </si>
  <si>
    <t>Cargo NO critico: 1 - 4,9</t>
  </si>
  <si>
    <t>Cargo NO Critico</t>
  </si>
  <si>
    <t>Bajo impacto.</t>
  </si>
  <si>
    <t>Cargo Critico  Medio 5 - 6,9</t>
  </si>
  <si>
    <t>Cargo Crítico Medio</t>
  </si>
  <si>
    <t>Impacto moderado pero no crítico.</t>
  </si>
  <si>
    <t>Cargo Critico Alto 7-10</t>
  </si>
  <si>
    <t>Cargo Crítico Alto</t>
  </si>
  <si>
    <t>Impacto crítico.</t>
  </si>
  <si>
    <t>ELABORO:</t>
  </si>
  <si>
    <t>NOMBRE Y APELLIDOS</t>
  </si>
  <si>
    <t>Diana Molina</t>
  </si>
  <si>
    <t>CTH</t>
  </si>
  <si>
    <t>Ma. Franchesca Gaviria C.</t>
  </si>
  <si>
    <t>JGP</t>
  </si>
  <si>
    <t>Fecha última actualización</t>
  </si>
  <si>
    <t>SEGUIMIENTO VISITA DOMICILIARIA A CARGOS CRITICOS</t>
  </si>
  <si>
    <t>ok</t>
  </si>
  <si>
    <t>pendiente</t>
  </si>
  <si>
    <t>AREA</t>
  </si>
  <si>
    <t>TRABAJADOR</t>
  </si>
  <si>
    <t>ULTIMA VISITA</t>
  </si>
  <si>
    <t xml:space="preserve">ULTIMA VISITA </t>
  </si>
  <si>
    <t>2013-I</t>
  </si>
  <si>
    <t>2013-II</t>
  </si>
  <si>
    <t>2015-I</t>
  </si>
  <si>
    <t>2015-II</t>
  </si>
  <si>
    <t>Customer</t>
  </si>
  <si>
    <t>Liliana Bravo</t>
  </si>
  <si>
    <t>X</t>
  </si>
  <si>
    <t>Alexander Briñez</t>
  </si>
  <si>
    <t>Contabilidad y Administrativo</t>
  </si>
  <si>
    <t>John Castro</t>
  </si>
  <si>
    <t>x</t>
  </si>
  <si>
    <t>Alejandra Parra</t>
  </si>
  <si>
    <t xml:space="preserve">Claudia Marulanda </t>
  </si>
  <si>
    <t>COO. TALENTO HUMANO</t>
  </si>
  <si>
    <t>Jenny Morales</t>
  </si>
  <si>
    <t>Francesca Gaviria</t>
  </si>
  <si>
    <t>BUN</t>
  </si>
  <si>
    <t>COORDINADOR DE PUERTO</t>
  </si>
  <si>
    <t>Hector Quintero</t>
  </si>
  <si>
    <t>AUXILIAR PUERTO IMPORTACIONES/EXPORTACIONES</t>
  </si>
  <si>
    <t>Jhon Edward Gonzalez</t>
  </si>
  <si>
    <t>Jose Jaime Valencia</t>
  </si>
  <si>
    <t>Luis Murillo</t>
  </si>
  <si>
    <t>Vanessa Baltan</t>
  </si>
  <si>
    <t>CTG</t>
  </si>
  <si>
    <t>COORDINADOR PUERTO EXPORTACIONES/IMPORTACIONES</t>
  </si>
  <si>
    <t>Jaime Anaya</t>
  </si>
  <si>
    <t>Karen Alfonso</t>
  </si>
  <si>
    <t>Sandra Botero</t>
  </si>
  <si>
    <t>AUXILIAR PUERTO EXPORTACIONES</t>
  </si>
  <si>
    <t>Carlos Dávila</t>
  </si>
  <si>
    <t>Carlos Hernández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</si>
</sst>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11"/>
      <name val="Tahoma"/>
      <family val="2"/>
    </font>
    <font>
      <b/>
      <sz val="9"/>
      <name val="Tahoma"/>
      <family val="2"/>
    </font>
    <font>
      <b/>
      <sz val="9"/>
      <color indexed="10"/>
      <name val="Tahoma"/>
      <family val="2"/>
    </font>
    <font>
      <b/>
      <sz val="10"/>
      <color indexed="10"/>
      <name val="Tahoma"/>
      <family val="2"/>
    </font>
    <font>
      <b/>
      <sz val="11"/>
      <color theme="0"/>
      <name val="Tahoma"/>
      <family val="2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medium">
        <color indexed="64"/>
      </right>
      <top/>
      <bottom style="thick">
        <color theme="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/>
      <top style="thick">
        <color theme="0"/>
      </top>
      <bottom style="medium">
        <color indexed="64"/>
      </bottom>
      <diagonal/>
    </border>
    <border>
      <left style="thick">
        <color theme="0"/>
      </left>
      <right style="medium">
        <color indexed="64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/>
      <top style="medium">
        <color indexed="64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medium">
        <color indexed="64"/>
      </bottom>
      <diagonal/>
    </border>
    <border>
      <left style="thick">
        <color theme="0"/>
      </left>
      <right/>
      <top/>
      <bottom style="medium">
        <color indexed="64"/>
      </bottom>
      <diagonal/>
    </border>
    <border>
      <left style="thick">
        <color theme="0"/>
      </left>
      <right style="medium">
        <color indexed="64"/>
      </right>
      <top/>
      <bottom style="medium">
        <color indexed="64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medium">
        <color indexed="64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8">
    <xf numFmtId="0" fontId="0" fillId="0" borderId="0" xfId="0"/>
    <xf numFmtId="165" fontId="3" fillId="0" borderId="1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165" fontId="4" fillId="0" borderId="0" xfId="1" applyNumberFormat="1" applyFont="1" applyAlignment="1">
      <alignment vertical="center"/>
    </xf>
    <xf numFmtId="165" fontId="3" fillId="0" borderId="4" xfId="1" applyNumberFormat="1" applyFont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65" fontId="3" fillId="2" borderId="6" xfId="1" applyNumberFormat="1" applyFont="1" applyFill="1" applyBorder="1" applyAlignment="1">
      <alignment horizontal="center" vertical="center" wrapText="1"/>
    </xf>
    <xf numFmtId="165" fontId="5" fillId="2" borderId="6" xfId="1" applyNumberFormat="1" applyFont="1" applyFill="1" applyBorder="1" applyAlignment="1">
      <alignment horizontal="center" vertical="center" wrapText="1"/>
    </xf>
    <xf numFmtId="165" fontId="6" fillId="2" borderId="6" xfId="1" applyNumberFormat="1" applyFont="1" applyFill="1" applyBorder="1" applyAlignment="1">
      <alignment horizontal="center" vertical="center" textRotation="90" wrapText="1"/>
    </xf>
    <xf numFmtId="165" fontId="6" fillId="2" borderId="6" xfId="1" applyNumberFormat="1" applyFont="1" applyFill="1" applyBorder="1" applyAlignment="1">
      <alignment horizontal="center" vertical="center" textRotation="90" wrapText="1"/>
    </xf>
    <xf numFmtId="165" fontId="3" fillId="2" borderId="7" xfId="1" applyNumberFormat="1" applyFont="1" applyFill="1" applyBorder="1" applyAlignment="1">
      <alignment horizontal="center" vertical="center"/>
    </xf>
    <xf numFmtId="165" fontId="3" fillId="2" borderId="7" xfId="1" applyNumberFormat="1" applyFont="1" applyFill="1" applyBorder="1" applyAlignment="1">
      <alignment horizontal="center" vertical="center" wrapText="1"/>
    </xf>
    <xf numFmtId="165" fontId="7" fillId="2" borderId="7" xfId="1" applyNumberFormat="1" applyFont="1" applyFill="1" applyBorder="1" applyAlignment="1">
      <alignment vertical="center" textRotation="90" wrapText="1"/>
    </xf>
    <xf numFmtId="165" fontId="3" fillId="3" borderId="8" xfId="1" applyNumberFormat="1" applyFont="1" applyFill="1" applyBorder="1" applyAlignment="1">
      <alignment horizontal="center" vertical="center" textRotation="90" wrapText="1"/>
    </xf>
    <xf numFmtId="165" fontId="4" fillId="4" borderId="9" xfId="1" applyNumberFormat="1" applyFont="1" applyFill="1" applyBorder="1" applyAlignment="1">
      <alignment vertical="center" wrapText="1"/>
    </xf>
    <xf numFmtId="165" fontId="4" fillId="4" borderId="6" xfId="1" applyNumberFormat="1" applyFont="1" applyFill="1" applyBorder="1" applyAlignment="1">
      <alignment horizontal="center" vertical="center"/>
    </xf>
    <xf numFmtId="165" fontId="4" fillId="4" borderId="10" xfId="1" applyNumberFormat="1" applyFont="1" applyFill="1" applyBorder="1" applyAlignment="1">
      <alignment horizontal="center" vertical="center"/>
    </xf>
    <xf numFmtId="165" fontId="8" fillId="4" borderId="11" xfId="1" applyNumberFormat="1" applyFont="1" applyFill="1" applyBorder="1" applyAlignment="1">
      <alignment horizontal="center" vertical="center"/>
    </xf>
    <xf numFmtId="165" fontId="8" fillId="4" borderId="12" xfId="1" applyNumberFormat="1" applyFont="1" applyFill="1" applyBorder="1" applyAlignment="1">
      <alignment horizontal="center" vertical="center"/>
    </xf>
    <xf numFmtId="165" fontId="5" fillId="5" borderId="13" xfId="1" applyNumberFormat="1" applyFont="1" applyFill="1" applyBorder="1" applyAlignment="1">
      <alignment horizontal="center" vertical="center"/>
    </xf>
    <xf numFmtId="165" fontId="3" fillId="3" borderId="14" xfId="1" applyNumberFormat="1" applyFont="1" applyFill="1" applyBorder="1" applyAlignment="1">
      <alignment horizontal="center" vertical="center" textRotation="90" wrapText="1"/>
    </xf>
    <xf numFmtId="165" fontId="4" fillId="4" borderId="15" xfId="1" applyNumberFormat="1" applyFont="1" applyFill="1" applyBorder="1" applyAlignment="1">
      <alignment vertical="center" wrapText="1"/>
    </xf>
    <xf numFmtId="165" fontId="4" fillId="4" borderId="11" xfId="1" applyNumberFormat="1" applyFont="1" applyFill="1" applyBorder="1" applyAlignment="1">
      <alignment horizontal="center" vertical="center"/>
    </xf>
    <xf numFmtId="165" fontId="4" fillId="4" borderId="16" xfId="1" applyNumberFormat="1" applyFont="1" applyFill="1" applyBorder="1" applyAlignment="1">
      <alignment vertical="center" wrapText="1"/>
    </xf>
    <xf numFmtId="165" fontId="5" fillId="5" borderId="17" xfId="1" applyNumberFormat="1" applyFont="1" applyFill="1" applyBorder="1" applyAlignment="1">
      <alignment horizontal="center" vertical="center"/>
    </xf>
    <xf numFmtId="165" fontId="5" fillId="5" borderId="18" xfId="1" applyNumberFormat="1" applyFont="1" applyFill="1" applyBorder="1" applyAlignment="1">
      <alignment horizontal="center" vertical="center"/>
    </xf>
    <xf numFmtId="165" fontId="3" fillId="3" borderId="19" xfId="1" applyNumberFormat="1" applyFont="1" applyFill="1" applyBorder="1" applyAlignment="1">
      <alignment horizontal="center" vertical="center" textRotation="90" wrapText="1"/>
    </xf>
    <xf numFmtId="165" fontId="4" fillId="4" borderId="20" xfId="1" applyNumberFormat="1" applyFont="1" applyFill="1" applyBorder="1" applyAlignment="1">
      <alignment horizontal="center" vertical="center"/>
    </xf>
    <xf numFmtId="165" fontId="4" fillId="4" borderId="21" xfId="1" applyNumberFormat="1" applyFont="1" applyFill="1" applyBorder="1" applyAlignment="1">
      <alignment horizontal="center" vertical="center"/>
    </xf>
    <xf numFmtId="165" fontId="8" fillId="4" borderId="20" xfId="1" applyNumberFormat="1" applyFont="1" applyFill="1" applyBorder="1" applyAlignment="1">
      <alignment horizontal="center" vertical="center"/>
    </xf>
    <xf numFmtId="165" fontId="8" fillId="4" borderId="22" xfId="1" applyNumberFormat="1" applyFont="1" applyFill="1" applyBorder="1" applyAlignment="1">
      <alignment horizontal="center" vertical="center"/>
    </xf>
    <xf numFmtId="165" fontId="5" fillId="5" borderId="23" xfId="1" applyNumberFormat="1" applyFont="1" applyFill="1" applyBorder="1" applyAlignment="1">
      <alignment horizontal="center" vertical="center"/>
    </xf>
    <xf numFmtId="165" fontId="8" fillId="4" borderId="10" xfId="1" applyNumberFormat="1" applyFont="1" applyFill="1" applyBorder="1" applyAlignment="1">
      <alignment horizontal="center" vertical="center"/>
    </xf>
    <xf numFmtId="165" fontId="8" fillId="4" borderId="24" xfId="1" applyNumberFormat="1" applyFont="1" applyFill="1" applyBorder="1" applyAlignment="1">
      <alignment horizontal="center" vertical="center"/>
    </xf>
    <xf numFmtId="165" fontId="4" fillId="4" borderId="25" xfId="1" applyNumberFormat="1" applyFont="1" applyFill="1" applyBorder="1" applyAlignment="1">
      <alignment vertical="center" wrapText="1"/>
    </xf>
    <xf numFmtId="165" fontId="8" fillId="4" borderId="26" xfId="1" applyNumberFormat="1" applyFont="1" applyFill="1" applyBorder="1" applyAlignment="1">
      <alignment horizontal="center" vertical="center"/>
    </xf>
    <xf numFmtId="165" fontId="8" fillId="4" borderId="27" xfId="1" applyNumberFormat="1" applyFont="1" applyFill="1" applyBorder="1" applyAlignment="1">
      <alignment horizontal="center" vertical="center"/>
    </xf>
    <xf numFmtId="165" fontId="5" fillId="5" borderId="28" xfId="1" applyNumberFormat="1" applyFont="1" applyFill="1" applyBorder="1" applyAlignment="1">
      <alignment horizontal="center" vertical="center"/>
    </xf>
    <xf numFmtId="165" fontId="8" fillId="4" borderId="6" xfId="1" applyNumberFormat="1" applyFont="1" applyFill="1" applyBorder="1" applyAlignment="1">
      <alignment horizontal="center" vertical="center"/>
    </xf>
    <xf numFmtId="165" fontId="8" fillId="4" borderId="29" xfId="1" applyNumberFormat="1" applyFont="1" applyFill="1" applyBorder="1" applyAlignment="1">
      <alignment horizontal="center" vertical="center"/>
    </xf>
    <xf numFmtId="165" fontId="3" fillId="3" borderId="8" xfId="1" applyNumberFormat="1" applyFont="1" applyFill="1" applyBorder="1" applyAlignment="1">
      <alignment horizontal="center" vertical="center" textRotation="90"/>
    </xf>
    <xf numFmtId="165" fontId="3" fillId="3" borderId="14" xfId="1" applyNumberFormat="1" applyFont="1" applyFill="1" applyBorder="1" applyAlignment="1">
      <alignment horizontal="center" vertical="center" textRotation="90"/>
    </xf>
    <xf numFmtId="165" fontId="4" fillId="4" borderId="30" xfId="1" applyNumberFormat="1" applyFont="1" applyFill="1" applyBorder="1" applyAlignment="1">
      <alignment vertical="center" wrapText="1"/>
    </xf>
    <xf numFmtId="165" fontId="4" fillId="4" borderId="7" xfId="1" applyNumberFormat="1" applyFont="1" applyFill="1" applyBorder="1" applyAlignment="1">
      <alignment horizontal="center" vertical="center"/>
    </xf>
    <xf numFmtId="165" fontId="8" fillId="4" borderId="7" xfId="1" applyNumberFormat="1" applyFont="1" applyFill="1" applyBorder="1" applyAlignment="1">
      <alignment horizontal="center" vertical="center"/>
    </xf>
    <xf numFmtId="165" fontId="8" fillId="4" borderId="31" xfId="1" applyNumberFormat="1" applyFont="1" applyFill="1" applyBorder="1" applyAlignment="1">
      <alignment horizontal="center" vertical="center"/>
    </xf>
    <xf numFmtId="165" fontId="5" fillId="5" borderId="32" xfId="1" applyNumberFormat="1" applyFont="1" applyFill="1" applyBorder="1" applyAlignment="1">
      <alignment horizontal="center" vertical="center"/>
    </xf>
    <xf numFmtId="165" fontId="3" fillId="3" borderId="19" xfId="1" applyNumberFormat="1" applyFont="1" applyFill="1" applyBorder="1" applyAlignment="1">
      <alignment horizontal="center" vertical="center" textRotation="90"/>
    </xf>
    <xf numFmtId="165" fontId="4" fillId="4" borderId="26" xfId="1" applyNumberFormat="1" applyFont="1" applyFill="1" applyBorder="1" applyAlignment="1">
      <alignment horizontal="center" vertical="center"/>
    </xf>
    <xf numFmtId="165" fontId="3" fillId="6" borderId="11" xfId="1" applyNumberFormat="1" applyFont="1" applyFill="1" applyBorder="1" applyAlignment="1">
      <alignment horizontal="center" vertical="center" wrapText="1"/>
    </xf>
    <xf numFmtId="165" fontId="3" fillId="6" borderId="11" xfId="1" applyNumberFormat="1" applyFont="1" applyFill="1" applyBorder="1" applyAlignment="1">
      <alignment horizontal="center" vertical="center"/>
    </xf>
    <xf numFmtId="165" fontId="8" fillId="0" borderId="11" xfId="1" applyNumberFormat="1" applyFont="1" applyFill="1" applyBorder="1" applyAlignment="1">
      <alignment horizontal="center" vertical="center"/>
    </xf>
    <xf numFmtId="165" fontId="3" fillId="6" borderId="6" xfId="1" applyNumberFormat="1" applyFont="1" applyFill="1" applyBorder="1" applyAlignment="1">
      <alignment horizontal="center" vertical="center" wrapText="1"/>
    </xf>
    <xf numFmtId="165" fontId="3" fillId="6" borderId="6" xfId="1" applyNumberFormat="1" applyFont="1" applyFill="1" applyBorder="1" applyAlignment="1">
      <alignment horizontal="center" vertical="center"/>
    </xf>
    <xf numFmtId="165" fontId="4" fillId="6" borderId="6" xfId="1" applyNumberFormat="1" applyFont="1" applyFill="1" applyBorder="1" applyAlignment="1">
      <alignment horizontal="center" vertical="center"/>
    </xf>
    <xf numFmtId="165" fontId="4" fillId="0" borderId="6" xfId="1" applyNumberFormat="1" applyFont="1" applyBorder="1" applyAlignment="1">
      <alignment horizontal="center" vertical="center"/>
    </xf>
    <xf numFmtId="165" fontId="4" fillId="0" borderId="0" xfId="1" applyNumberFormat="1" applyFont="1" applyFill="1" applyAlignment="1">
      <alignment horizontal="center" vertical="center"/>
    </xf>
    <xf numFmtId="165" fontId="4" fillId="0" borderId="0" xfId="1" applyNumberFormat="1" applyFont="1" applyFill="1" applyAlignment="1">
      <alignment vertical="center"/>
    </xf>
    <xf numFmtId="165" fontId="3" fillId="0" borderId="0" xfId="1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left" vertical="center"/>
    </xf>
    <xf numFmtId="165" fontId="3" fillId="0" borderId="0" xfId="1" applyNumberFormat="1" applyFont="1" applyAlignment="1">
      <alignment horizontal="left" vertical="center"/>
    </xf>
    <xf numFmtId="165" fontId="4" fillId="0" borderId="33" xfId="1" applyNumberFormat="1" applyFont="1" applyBorder="1" applyAlignment="1">
      <alignment vertical="center"/>
    </xf>
    <xf numFmtId="165" fontId="4" fillId="0" borderId="33" xfId="1" applyNumberFormat="1" applyFont="1" applyBorder="1" applyAlignment="1">
      <alignment horizontal="left" vertical="center"/>
    </xf>
    <xf numFmtId="165" fontId="4" fillId="0" borderId="33" xfId="1" applyNumberFormat="1" applyFont="1" applyBorder="1" applyAlignment="1">
      <alignment vertical="center" wrapText="1"/>
    </xf>
    <xf numFmtId="165" fontId="9" fillId="7" borderId="33" xfId="1" applyNumberFormat="1" applyFont="1" applyFill="1" applyBorder="1" applyAlignment="1">
      <alignment horizontal="center" vertical="center"/>
    </xf>
    <xf numFmtId="165" fontId="9" fillId="5" borderId="33" xfId="1" applyNumberFormat="1" applyFont="1" applyFill="1" applyBorder="1" applyAlignment="1">
      <alignment horizontal="center" vertical="center"/>
    </xf>
    <xf numFmtId="165" fontId="5" fillId="5" borderId="33" xfId="1" applyNumberFormat="1" applyFont="1" applyFill="1" applyBorder="1" applyAlignment="1">
      <alignment horizontal="center" vertical="center"/>
    </xf>
    <xf numFmtId="165" fontId="4" fillId="0" borderId="0" xfId="1" applyNumberFormat="1" applyFont="1" applyAlignment="1">
      <alignment vertical="center" wrapText="1"/>
    </xf>
    <xf numFmtId="165" fontId="4" fillId="0" borderId="0" xfId="1" applyNumberFormat="1" applyFont="1" applyBorder="1" applyAlignment="1">
      <alignment vertical="center"/>
    </xf>
    <xf numFmtId="165" fontId="4" fillId="0" borderId="0" xfId="1" applyNumberFormat="1" applyFont="1" applyAlignment="1">
      <alignment horizontal="left" vertical="center"/>
    </xf>
    <xf numFmtId="165" fontId="10" fillId="0" borderId="0" xfId="1" applyNumberFormat="1" applyFont="1" applyAlignment="1">
      <alignment horizontal="left" vertical="center" wrapText="1"/>
    </xf>
    <xf numFmtId="165" fontId="11" fillId="0" borderId="0" xfId="1" applyNumberFormat="1" applyFont="1" applyAlignment="1">
      <alignment vertical="center" wrapText="1"/>
    </xf>
    <xf numFmtId="165" fontId="10" fillId="0" borderId="0" xfId="1" applyNumberFormat="1" applyFont="1" applyAlignment="1">
      <alignment vertical="center" wrapText="1"/>
    </xf>
    <xf numFmtId="165" fontId="10" fillId="6" borderId="33" xfId="1" applyNumberFormat="1" applyFont="1" applyFill="1" applyBorder="1" applyAlignment="1">
      <alignment horizontal="left" vertical="center" wrapText="1"/>
    </xf>
    <xf numFmtId="165" fontId="12" fillId="6" borderId="33" xfId="1" applyNumberFormat="1" applyFont="1" applyFill="1" applyBorder="1" applyAlignment="1">
      <alignment horizontal="center" vertical="center" wrapText="1"/>
    </xf>
    <xf numFmtId="165" fontId="11" fillId="0" borderId="33" xfId="1" applyNumberFormat="1" applyFont="1" applyBorder="1" applyAlignment="1">
      <alignment horizontal="left" vertical="center" wrapText="1"/>
    </xf>
    <xf numFmtId="165" fontId="11" fillId="0" borderId="33" xfId="1" applyNumberFormat="1" applyFont="1" applyBorder="1" applyAlignment="1">
      <alignment horizontal="center" vertical="center" wrapText="1"/>
    </xf>
    <xf numFmtId="165" fontId="10" fillId="6" borderId="34" xfId="1" applyNumberFormat="1" applyFont="1" applyFill="1" applyBorder="1" applyAlignment="1">
      <alignment horizontal="left" vertical="center" wrapText="1"/>
    </xf>
    <xf numFmtId="165" fontId="4" fillId="0" borderId="0" xfId="1" applyNumberFormat="1" applyFont="1" applyBorder="1" applyAlignment="1">
      <alignment horizontal="center" vertical="center"/>
    </xf>
    <xf numFmtId="165" fontId="13" fillId="4" borderId="0" xfId="1" applyNumberFormat="1" applyFont="1" applyFill="1"/>
    <xf numFmtId="165" fontId="0" fillId="4" borderId="0" xfId="1" applyNumberFormat="1" applyFont="1" applyFill="1"/>
    <xf numFmtId="165" fontId="0" fillId="4" borderId="0" xfId="1" applyNumberFormat="1" applyFont="1" applyFill="1" applyAlignment="1">
      <alignment horizontal="center"/>
    </xf>
    <xf numFmtId="165" fontId="2" fillId="4" borderId="0" xfId="1" applyNumberFormat="1" applyFont="1" applyFill="1" applyAlignment="1">
      <alignment horizontal="center"/>
    </xf>
    <xf numFmtId="165" fontId="0" fillId="8" borderId="0" xfId="1" applyNumberFormat="1" applyFont="1" applyFill="1" applyAlignment="1">
      <alignment horizontal="center"/>
    </xf>
    <xf numFmtId="165" fontId="2" fillId="4" borderId="0" xfId="1" applyNumberFormat="1" applyFont="1" applyFill="1"/>
    <xf numFmtId="165" fontId="0" fillId="9" borderId="0" xfId="1" applyNumberFormat="1" applyFont="1" applyFill="1" applyAlignment="1">
      <alignment horizontal="center"/>
    </xf>
    <xf numFmtId="165" fontId="2" fillId="4" borderId="33" xfId="1" applyNumberFormat="1" applyFont="1" applyFill="1" applyBorder="1" applyAlignment="1">
      <alignment horizontal="center"/>
    </xf>
    <xf numFmtId="165" fontId="2" fillId="4" borderId="33" xfId="1" applyNumberFormat="1" applyFont="1" applyFill="1" applyBorder="1" applyAlignment="1">
      <alignment horizontal="center" wrapText="1"/>
    </xf>
    <xf numFmtId="165" fontId="0" fillId="4" borderId="33" xfId="1" applyNumberFormat="1" applyFont="1" applyFill="1" applyBorder="1"/>
    <xf numFmtId="165" fontId="4" fillId="4" borderId="33" xfId="1" applyNumberFormat="1" applyFont="1" applyFill="1" applyBorder="1" applyAlignment="1">
      <alignment vertical="center" wrapText="1"/>
    </xf>
    <xf numFmtId="14" fontId="0" fillId="4" borderId="33" xfId="1" applyNumberFormat="1" applyFont="1" applyFill="1" applyBorder="1" applyAlignment="1">
      <alignment horizontal="center"/>
    </xf>
    <xf numFmtId="165" fontId="2" fillId="8" borderId="33" xfId="1" applyNumberFormat="1" applyFont="1" applyFill="1" applyBorder="1" applyAlignment="1">
      <alignment horizontal="center"/>
    </xf>
    <xf numFmtId="165" fontId="2" fillId="4" borderId="0" xfId="1" applyNumberFormat="1" applyFont="1" applyFill="1" applyBorder="1" applyAlignment="1">
      <alignment horizontal="center"/>
    </xf>
    <xf numFmtId="165" fontId="0" fillId="9" borderId="33" xfId="1" applyNumberFormat="1" applyFont="1" applyFill="1" applyBorder="1"/>
    <xf numFmtId="165" fontId="0" fillId="4" borderId="33" xfId="1" applyNumberFormat="1" applyFont="1" applyFill="1" applyBorder="1" applyAlignment="1">
      <alignment horizontal="left" vertical="center" wrapText="1"/>
    </xf>
    <xf numFmtId="165" fontId="14" fillId="8" borderId="33" xfId="1" applyNumberFormat="1" applyFont="1" applyFill="1" applyBorder="1" applyAlignment="1">
      <alignment horizontal="center"/>
    </xf>
    <xf numFmtId="165" fontId="4" fillId="4" borderId="35" xfId="1" applyNumberFormat="1" applyFont="1" applyFill="1" applyBorder="1" applyAlignment="1">
      <alignment horizontal="left" vertical="center" wrapText="1"/>
    </xf>
    <xf numFmtId="165" fontId="2" fillId="9" borderId="33" xfId="1" applyNumberFormat="1" applyFont="1" applyFill="1" applyBorder="1" applyAlignment="1">
      <alignment horizontal="center"/>
    </xf>
    <xf numFmtId="165" fontId="4" fillId="4" borderId="36" xfId="1" applyNumberFormat="1" applyFont="1" applyFill="1" applyBorder="1" applyAlignment="1">
      <alignment horizontal="left" vertical="center" wrapText="1"/>
    </xf>
    <xf numFmtId="165" fontId="4" fillId="4" borderId="37" xfId="1" applyNumberFormat="1" applyFont="1" applyFill="1" applyBorder="1" applyAlignment="1">
      <alignment horizontal="left" vertical="center" wrapText="1"/>
    </xf>
    <xf numFmtId="165" fontId="0" fillId="4" borderId="35" xfId="1" applyNumberFormat="1" applyFont="1" applyFill="1" applyBorder="1" applyAlignment="1">
      <alignment horizontal="left" vertical="center" wrapText="1"/>
    </xf>
    <xf numFmtId="165" fontId="4" fillId="4" borderId="33" xfId="1" applyNumberFormat="1" applyFont="1" applyFill="1" applyBorder="1" applyAlignment="1">
      <alignment horizontal="left" vertical="center" wrapText="1"/>
    </xf>
    <xf numFmtId="165" fontId="0" fillId="4" borderId="33" xfId="1" applyNumberFormat="1" applyFont="1" applyFill="1" applyBorder="1" applyAlignment="1">
      <alignment horizontal="center"/>
    </xf>
    <xf numFmtId="165" fontId="0" fillId="4" borderId="36" xfId="1" applyNumberFormat="1" applyFont="1" applyFill="1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47"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M86"/>
  <sheetViews>
    <sheetView showGridLines="0" tabSelected="1" topLeftCell="C19" zoomScale="70" zoomScaleNormal="70" workbookViewId="0">
      <selection activeCell="B47" sqref="B47"/>
    </sheetView>
  </sheetViews>
  <sheetFormatPr baseColWidth="10" defaultRowHeight="27" customHeight="1" x14ac:dyDescent="0.25"/>
  <cols>
    <col min="1" max="1" width="12.85546875" style="61" bestFit="1" customWidth="1"/>
    <col min="2" max="2" width="34.140625" style="5" customWidth="1"/>
    <col min="3" max="3" width="20" style="5" customWidth="1"/>
    <col min="4" max="4" width="19.28515625" style="5" customWidth="1"/>
    <col min="5" max="5" width="23.85546875" style="5" customWidth="1"/>
    <col min="6" max="8" width="22.85546875" style="5" customWidth="1"/>
    <col min="9" max="10" width="9.85546875" style="5" customWidth="1"/>
    <col min="11" max="11" width="25.140625" style="5" customWidth="1"/>
    <col min="12" max="253" width="11.42578125" style="5"/>
    <col min="254" max="254" width="12.85546875" style="5" bestFit="1" customWidth="1"/>
    <col min="255" max="255" width="34.140625" style="5" customWidth="1"/>
    <col min="256" max="256" width="20" style="5" customWidth="1"/>
    <col min="257" max="257" width="18.28515625" style="5" customWidth="1"/>
    <col min="258" max="258" width="23.85546875" style="5" customWidth="1"/>
    <col min="259" max="261" width="22.85546875" style="5" customWidth="1"/>
    <col min="262" max="262" width="9.85546875" style="5" customWidth="1"/>
    <col min="263" max="263" width="25.140625" style="5" customWidth="1"/>
    <col min="264" max="264" width="8.28515625" style="5" customWidth="1"/>
    <col min="265" max="509" width="11.42578125" style="5"/>
    <col min="510" max="510" width="12.85546875" style="5" bestFit="1" customWidth="1"/>
    <col min="511" max="511" width="34.140625" style="5" customWidth="1"/>
    <col min="512" max="512" width="20" style="5" customWidth="1"/>
    <col min="513" max="513" width="18.28515625" style="5" customWidth="1"/>
    <col min="514" max="514" width="23.85546875" style="5" customWidth="1"/>
    <col min="515" max="517" width="22.85546875" style="5" customWidth="1"/>
    <col min="518" max="518" width="9.85546875" style="5" customWidth="1"/>
    <col min="519" max="519" width="25.140625" style="5" customWidth="1"/>
    <col min="520" max="520" width="8.28515625" style="5" customWidth="1"/>
    <col min="521" max="765" width="11.42578125" style="5"/>
    <col min="766" max="766" width="12.85546875" style="5" bestFit="1" customWidth="1"/>
    <col min="767" max="767" width="34.140625" style="5" customWidth="1"/>
    <col min="768" max="768" width="20" style="5" customWidth="1"/>
    <col min="769" max="769" width="18.28515625" style="5" customWidth="1"/>
    <col min="770" max="770" width="23.85546875" style="5" customWidth="1"/>
    <col min="771" max="773" width="22.85546875" style="5" customWidth="1"/>
    <col min="774" max="774" width="9.85546875" style="5" customWidth="1"/>
    <col min="775" max="775" width="25.140625" style="5" customWidth="1"/>
    <col min="776" max="776" width="8.28515625" style="5" customWidth="1"/>
    <col min="777" max="1021" width="11.42578125" style="5"/>
    <col min="1022" max="1022" width="12.85546875" style="5" bestFit="1" customWidth="1"/>
    <col min="1023" max="1023" width="34.140625" style="5" customWidth="1"/>
    <col min="1024" max="1024" width="20" style="5" customWidth="1"/>
    <col min="1025" max="1025" width="18.28515625" style="5" customWidth="1"/>
    <col min="1026" max="1026" width="23.85546875" style="5" customWidth="1"/>
    <col min="1027" max="1029" width="22.85546875" style="5" customWidth="1"/>
    <col min="1030" max="1030" width="9.85546875" style="5" customWidth="1"/>
    <col min="1031" max="1031" width="25.140625" style="5" customWidth="1"/>
    <col min="1032" max="1032" width="8.28515625" style="5" customWidth="1"/>
    <col min="1033" max="1277" width="11.42578125" style="5"/>
    <col min="1278" max="1278" width="12.85546875" style="5" bestFit="1" customWidth="1"/>
    <col min="1279" max="1279" width="34.140625" style="5" customWidth="1"/>
    <col min="1280" max="1280" width="20" style="5" customWidth="1"/>
    <col min="1281" max="1281" width="18.28515625" style="5" customWidth="1"/>
    <col min="1282" max="1282" width="23.85546875" style="5" customWidth="1"/>
    <col min="1283" max="1285" width="22.85546875" style="5" customWidth="1"/>
    <col min="1286" max="1286" width="9.85546875" style="5" customWidth="1"/>
    <col min="1287" max="1287" width="25.140625" style="5" customWidth="1"/>
    <col min="1288" max="1288" width="8.28515625" style="5" customWidth="1"/>
    <col min="1289" max="1533" width="11.42578125" style="5"/>
    <col min="1534" max="1534" width="12.85546875" style="5" bestFit="1" customWidth="1"/>
    <col min="1535" max="1535" width="34.140625" style="5" customWidth="1"/>
    <col min="1536" max="1536" width="20" style="5" customWidth="1"/>
    <col min="1537" max="1537" width="18.28515625" style="5" customWidth="1"/>
    <col min="1538" max="1538" width="23.85546875" style="5" customWidth="1"/>
    <col min="1539" max="1541" width="22.85546875" style="5" customWidth="1"/>
    <col min="1542" max="1542" width="9.85546875" style="5" customWidth="1"/>
    <col min="1543" max="1543" width="25.140625" style="5" customWidth="1"/>
    <col min="1544" max="1544" width="8.28515625" style="5" customWidth="1"/>
    <col min="1545" max="1789" width="11.42578125" style="5"/>
    <col min="1790" max="1790" width="12.85546875" style="5" bestFit="1" customWidth="1"/>
    <col min="1791" max="1791" width="34.140625" style="5" customWidth="1"/>
    <col min="1792" max="1792" width="20" style="5" customWidth="1"/>
    <col min="1793" max="1793" width="18.28515625" style="5" customWidth="1"/>
    <col min="1794" max="1794" width="23.85546875" style="5" customWidth="1"/>
    <col min="1795" max="1797" width="22.85546875" style="5" customWidth="1"/>
    <col min="1798" max="1798" width="9.85546875" style="5" customWidth="1"/>
    <col min="1799" max="1799" width="25.140625" style="5" customWidth="1"/>
    <col min="1800" max="1800" width="8.28515625" style="5" customWidth="1"/>
    <col min="1801" max="2045" width="11.42578125" style="5"/>
    <col min="2046" max="2046" width="12.85546875" style="5" bestFit="1" customWidth="1"/>
    <col min="2047" max="2047" width="34.140625" style="5" customWidth="1"/>
    <col min="2048" max="2048" width="20" style="5" customWidth="1"/>
    <col min="2049" max="2049" width="18.28515625" style="5" customWidth="1"/>
    <col min="2050" max="2050" width="23.85546875" style="5" customWidth="1"/>
    <col min="2051" max="2053" width="22.85546875" style="5" customWidth="1"/>
    <col min="2054" max="2054" width="9.85546875" style="5" customWidth="1"/>
    <col min="2055" max="2055" width="25.140625" style="5" customWidth="1"/>
    <col min="2056" max="2056" width="8.28515625" style="5" customWidth="1"/>
    <col min="2057" max="2301" width="11.42578125" style="5"/>
    <col min="2302" max="2302" width="12.85546875" style="5" bestFit="1" customWidth="1"/>
    <col min="2303" max="2303" width="34.140625" style="5" customWidth="1"/>
    <col min="2304" max="2304" width="20" style="5" customWidth="1"/>
    <col min="2305" max="2305" width="18.28515625" style="5" customWidth="1"/>
    <col min="2306" max="2306" width="23.85546875" style="5" customWidth="1"/>
    <col min="2307" max="2309" width="22.85546875" style="5" customWidth="1"/>
    <col min="2310" max="2310" width="9.85546875" style="5" customWidth="1"/>
    <col min="2311" max="2311" width="25.140625" style="5" customWidth="1"/>
    <col min="2312" max="2312" width="8.28515625" style="5" customWidth="1"/>
    <col min="2313" max="2557" width="11.42578125" style="5"/>
    <col min="2558" max="2558" width="12.85546875" style="5" bestFit="1" customWidth="1"/>
    <col min="2559" max="2559" width="34.140625" style="5" customWidth="1"/>
    <col min="2560" max="2560" width="20" style="5" customWidth="1"/>
    <col min="2561" max="2561" width="18.28515625" style="5" customWidth="1"/>
    <col min="2562" max="2562" width="23.85546875" style="5" customWidth="1"/>
    <col min="2563" max="2565" width="22.85546875" style="5" customWidth="1"/>
    <col min="2566" max="2566" width="9.85546875" style="5" customWidth="1"/>
    <col min="2567" max="2567" width="25.140625" style="5" customWidth="1"/>
    <col min="2568" max="2568" width="8.28515625" style="5" customWidth="1"/>
    <col min="2569" max="2813" width="11.42578125" style="5"/>
    <col min="2814" max="2814" width="12.85546875" style="5" bestFit="1" customWidth="1"/>
    <col min="2815" max="2815" width="34.140625" style="5" customWidth="1"/>
    <col min="2816" max="2816" width="20" style="5" customWidth="1"/>
    <col min="2817" max="2817" width="18.28515625" style="5" customWidth="1"/>
    <col min="2818" max="2818" width="23.85546875" style="5" customWidth="1"/>
    <col min="2819" max="2821" width="22.85546875" style="5" customWidth="1"/>
    <col min="2822" max="2822" width="9.85546875" style="5" customWidth="1"/>
    <col min="2823" max="2823" width="25.140625" style="5" customWidth="1"/>
    <col min="2824" max="2824" width="8.28515625" style="5" customWidth="1"/>
    <col min="2825" max="3069" width="11.42578125" style="5"/>
    <col min="3070" max="3070" width="12.85546875" style="5" bestFit="1" customWidth="1"/>
    <col min="3071" max="3071" width="34.140625" style="5" customWidth="1"/>
    <col min="3072" max="3072" width="20" style="5" customWidth="1"/>
    <col min="3073" max="3073" width="18.28515625" style="5" customWidth="1"/>
    <col min="3074" max="3074" width="23.85546875" style="5" customWidth="1"/>
    <col min="3075" max="3077" width="22.85546875" style="5" customWidth="1"/>
    <col min="3078" max="3078" width="9.85546875" style="5" customWidth="1"/>
    <col min="3079" max="3079" width="25.140625" style="5" customWidth="1"/>
    <col min="3080" max="3080" width="8.28515625" style="5" customWidth="1"/>
    <col min="3081" max="3325" width="11.42578125" style="5"/>
    <col min="3326" max="3326" width="12.85546875" style="5" bestFit="1" customWidth="1"/>
    <col min="3327" max="3327" width="34.140625" style="5" customWidth="1"/>
    <col min="3328" max="3328" width="20" style="5" customWidth="1"/>
    <col min="3329" max="3329" width="18.28515625" style="5" customWidth="1"/>
    <col min="3330" max="3330" width="23.85546875" style="5" customWidth="1"/>
    <col min="3331" max="3333" width="22.85546875" style="5" customWidth="1"/>
    <col min="3334" max="3334" width="9.85546875" style="5" customWidth="1"/>
    <col min="3335" max="3335" width="25.140625" style="5" customWidth="1"/>
    <col min="3336" max="3336" width="8.28515625" style="5" customWidth="1"/>
    <col min="3337" max="3581" width="11.42578125" style="5"/>
    <col min="3582" max="3582" width="12.85546875" style="5" bestFit="1" customWidth="1"/>
    <col min="3583" max="3583" width="34.140625" style="5" customWidth="1"/>
    <col min="3584" max="3584" width="20" style="5" customWidth="1"/>
    <col min="3585" max="3585" width="18.28515625" style="5" customWidth="1"/>
    <col min="3586" max="3586" width="23.85546875" style="5" customWidth="1"/>
    <col min="3587" max="3589" width="22.85546875" style="5" customWidth="1"/>
    <col min="3590" max="3590" width="9.85546875" style="5" customWidth="1"/>
    <col min="3591" max="3591" width="25.140625" style="5" customWidth="1"/>
    <col min="3592" max="3592" width="8.28515625" style="5" customWidth="1"/>
    <col min="3593" max="3837" width="11.42578125" style="5"/>
    <col min="3838" max="3838" width="12.85546875" style="5" bestFit="1" customWidth="1"/>
    <col min="3839" max="3839" width="34.140625" style="5" customWidth="1"/>
    <col min="3840" max="3840" width="20" style="5" customWidth="1"/>
    <col min="3841" max="3841" width="18.28515625" style="5" customWidth="1"/>
    <col min="3842" max="3842" width="23.85546875" style="5" customWidth="1"/>
    <col min="3843" max="3845" width="22.85546875" style="5" customWidth="1"/>
    <col min="3846" max="3846" width="9.85546875" style="5" customWidth="1"/>
    <col min="3847" max="3847" width="25.140625" style="5" customWidth="1"/>
    <col min="3848" max="3848" width="8.28515625" style="5" customWidth="1"/>
    <col min="3849" max="4093" width="11.42578125" style="5"/>
    <col min="4094" max="4094" width="12.85546875" style="5" bestFit="1" customWidth="1"/>
    <col min="4095" max="4095" width="34.140625" style="5" customWidth="1"/>
    <col min="4096" max="4096" width="20" style="5" customWidth="1"/>
    <col min="4097" max="4097" width="18.28515625" style="5" customWidth="1"/>
    <col min="4098" max="4098" width="23.85546875" style="5" customWidth="1"/>
    <col min="4099" max="4101" width="22.85546875" style="5" customWidth="1"/>
    <col min="4102" max="4102" width="9.85546875" style="5" customWidth="1"/>
    <col min="4103" max="4103" width="25.140625" style="5" customWidth="1"/>
    <col min="4104" max="4104" width="8.28515625" style="5" customWidth="1"/>
    <col min="4105" max="4349" width="11.42578125" style="5"/>
    <col min="4350" max="4350" width="12.85546875" style="5" bestFit="1" customWidth="1"/>
    <col min="4351" max="4351" width="34.140625" style="5" customWidth="1"/>
    <col min="4352" max="4352" width="20" style="5" customWidth="1"/>
    <col min="4353" max="4353" width="18.28515625" style="5" customWidth="1"/>
    <col min="4354" max="4354" width="23.85546875" style="5" customWidth="1"/>
    <col min="4355" max="4357" width="22.85546875" style="5" customWidth="1"/>
    <col min="4358" max="4358" width="9.85546875" style="5" customWidth="1"/>
    <col min="4359" max="4359" width="25.140625" style="5" customWidth="1"/>
    <col min="4360" max="4360" width="8.28515625" style="5" customWidth="1"/>
    <col min="4361" max="4605" width="11.42578125" style="5"/>
    <col min="4606" max="4606" width="12.85546875" style="5" bestFit="1" customWidth="1"/>
    <col min="4607" max="4607" width="34.140625" style="5" customWidth="1"/>
    <col min="4608" max="4608" width="20" style="5" customWidth="1"/>
    <col min="4609" max="4609" width="18.28515625" style="5" customWidth="1"/>
    <col min="4610" max="4610" width="23.85546875" style="5" customWidth="1"/>
    <col min="4611" max="4613" width="22.85546875" style="5" customWidth="1"/>
    <col min="4614" max="4614" width="9.85546875" style="5" customWidth="1"/>
    <col min="4615" max="4615" width="25.140625" style="5" customWidth="1"/>
    <col min="4616" max="4616" width="8.28515625" style="5" customWidth="1"/>
    <col min="4617" max="4861" width="11.42578125" style="5"/>
    <col min="4862" max="4862" width="12.85546875" style="5" bestFit="1" customWidth="1"/>
    <col min="4863" max="4863" width="34.140625" style="5" customWidth="1"/>
    <col min="4864" max="4864" width="20" style="5" customWidth="1"/>
    <col min="4865" max="4865" width="18.28515625" style="5" customWidth="1"/>
    <col min="4866" max="4866" width="23.85546875" style="5" customWidth="1"/>
    <col min="4867" max="4869" width="22.85546875" style="5" customWidth="1"/>
    <col min="4870" max="4870" width="9.85546875" style="5" customWidth="1"/>
    <col min="4871" max="4871" width="25.140625" style="5" customWidth="1"/>
    <col min="4872" max="4872" width="8.28515625" style="5" customWidth="1"/>
    <col min="4873" max="5117" width="11.42578125" style="5"/>
    <col min="5118" max="5118" width="12.85546875" style="5" bestFit="1" customWidth="1"/>
    <col min="5119" max="5119" width="34.140625" style="5" customWidth="1"/>
    <col min="5120" max="5120" width="20" style="5" customWidth="1"/>
    <col min="5121" max="5121" width="18.28515625" style="5" customWidth="1"/>
    <col min="5122" max="5122" width="23.85546875" style="5" customWidth="1"/>
    <col min="5123" max="5125" width="22.85546875" style="5" customWidth="1"/>
    <col min="5126" max="5126" width="9.85546875" style="5" customWidth="1"/>
    <col min="5127" max="5127" width="25.140625" style="5" customWidth="1"/>
    <col min="5128" max="5128" width="8.28515625" style="5" customWidth="1"/>
    <col min="5129" max="5373" width="11.42578125" style="5"/>
    <col min="5374" max="5374" width="12.85546875" style="5" bestFit="1" customWidth="1"/>
    <col min="5375" max="5375" width="34.140625" style="5" customWidth="1"/>
    <col min="5376" max="5376" width="20" style="5" customWidth="1"/>
    <col min="5377" max="5377" width="18.28515625" style="5" customWidth="1"/>
    <col min="5378" max="5378" width="23.85546875" style="5" customWidth="1"/>
    <col min="5379" max="5381" width="22.85546875" style="5" customWidth="1"/>
    <col min="5382" max="5382" width="9.85546875" style="5" customWidth="1"/>
    <col min="5383" max="5383" width="25.140625" style="5" customWidth="1"/>
    <col min="5384" max="5384" width="8.28515625" style="5" customWidth="1"/>
    <col min="5385" max="5629" width="11.42578125" style="5"/>
    <col min="5630" max="5630" width="12.85546875" style="5" bestFit="1" customWidth="1"/>
    <col min="5631" max="5631" width="34.140625" style="5" customWidth="1"/>
    <col min="5632" max="5632" width="20" style="5" customWidth="1"/>
    <col min="5633" max="5633" width="18.28515625" style="5" customWidth="1"/>
    <col min="5634" max="5634" width="23.85546875" style="5" customWidth="1"/>
    <col min="5635" max="5637" width="22.85546875" style="5" customWidth="1"/>
    <col min="5638" max="5638" width="9.85546875" style="5" customWidth="1"/>
    <col min="5639" max="5639" width="25.140625" style="5" customWidth="1"/>
    <col min="5640" max="5640" width="8.28515625" style="5" customWidth="1"/>
    <col min="5641" max="5885" width="11.42578125" style="5"/>
    <col min="5886" max="5886" width="12.85546875" style="5" bestFit="1" customWidth="1"/>
    <col min="5887" max="5887" width="34.140625" style="5" customWidth="1"/>
    <col min="5888" max="5888" width="20" style="5" customWidth="1"/>
    <col min="5889" max="5889" width="18.28515625" style="5" customWidth="1"/>
    <col min="5890" max="5890" width="23.85546875" style="5" customWidth="1"/>
    <col min="5891" max="5893" width="22.85546875" style="5" customWidth="1"/>
    <col min="5894" max="5894" width="9.85546875" style="5" customWidth="1"/>
    <col min="5895" max="5895" width="25.140625" style="5" customWidth="1"/>
    <col min="5896" max="5896" width="8.28515625" style="5" customWidth="1"/>
    <col min="5897" max="6141" width="11.42578125" style="5"/>
    <col min="6142" max="6142" width="12.85546875" style="5" bestFit="1" customWidth="1"/>
    <col min="6143" max="6143" width="34.140625" style="5" customWidth="1"/>
    <col min="6144" max="6144" width="20" style="5" customWidth="1"/>
    <col min="6145" max="6145" width="18.28515625" style="5" customWidth="1"/>
    <col min="6146" max="6146" width="23.85546875" style="5" customWidth="1"/>
    <col min="6147" max="6149" width="22.85546875" style="5" customWidth="1"/>
    <col min="6150" max="6150" width="9.85546875" style="5" customWidth="1"/>
    <col min="6151" max="6151" width="25.140625" style="5" customWidth="1"/>
    <col min="6152" max="6152" width="8.28515625" style="5" customWidth="1"/>
    <col min="6153" max="6397" width="11.42578125" style="5"/>
    <col min="6398" max="6398" width="12.85546875" style="5" bestFit="1" customWidth="1"/>
    <col min="6399" max="6399" width="34.140625" style="5" customWidth="1"/>
    <col min="6400" max="6400" width="20" style="5" customWidth="1"/>
    <col min="6401" max="6401" width="18.28515625" style="5" customWidth="1"/>
    <col min="6402" max="6402" width="23.85546875" style="5" customWidth="1"/>
    <col min="6403" max="6405" width="22.85546875" style="5" customWidth="1"/>
    <col min="6406" max="6406" width="9.85546875" style="5" customWidth="1"/>
    <col min="6407" max="6407" width="25.140625" style="5" customWidth="1"/>
    <col min="6408" max="6408" width="8.28515625" style="5" customWidth="1"/>
    <col min="6409" max="6653" width="11.42578125" style="5"/>
    <col min="6654" max="6654" width="12.85546875" style="5" bestFit="1" customWidth="1"/>
    <col min="6655" max="6655" width="34.140625" style="5" customWidth="1"/>
    <col min="6656" max="6656" width="20" style="5" customWidth="1"/>
    <col min="6657" max="6657" width="18.28515625" style="5" customWidth="1"/>
    <col min="6658" max="6658" width="23.85546875" style="5" customWidth="1"/>
    <col min="6659" max="6661" width="22.85546875" style="5" customWidth="1"/>
    <col min="6662" max="6662" width="9.85546875" style="5" customWidth="1"/>
    <col min="6663" max="6663" width="25.140625" style="5" customWidth="1"/>
    <col min="6664" max="6664" width="8.28515625" style="5" customWidth="1"/>
    <col min="6665" max="6909" width="11.42578125" style="5"/>
    <col min="6910" max="6910" width="12.85546875" style="5" bestFit="1" customWidth="1"/>
    <col min="6911" max="6911" width="34.140625" style="5" customWidth="1"/>
    <col min="6912" max="6912" width="20" style="5" customWidth="1"/>
    <col min="6913" max="6913" width="18.28515625" style="5" customWidth="1"/>
    <col min="6914" max="6914" width="23.85546875" style="5" customWidth="1"/>
    <col min="6915" max="6917" width="22.85546875" style="5" customWidth="1"/>
    <col min="6918" max="6918" width="9.85546875" style="5" customWidth="1"/>
    <col min="6919" max="6919" width="25.140625" style="5" customWidth="1"/>
    <col min="6920" max="6920" width="8.28515625" style="5" customWidth="1"/>
    <col min="6921" max="7165" width="11.42578125" style="5"/>
    <col min="7166" max="7166" width="12.85546875" style="5" bestFit="1" customWidth="1"/>
    <col min="7167" max="7167" width="34.140625" style="5" customWidth="1"/>
    <col min="7168" max="7168" width="20" style="5" customWidth="1"/>
    <col min="7169" max="7169" width="18.28515625" style="5" customWidth="1"/>
    <col min="7170" max="7170" width="23.85546875" style="5" customWidth="1"/>
    <col min="7171" max="7173" width="22.85546875" style="5" customWidth="1"/>
    <col min="7174" max="7174" width="9.85546875" style="5" customWidth="1"/>
    <col min="7175" max="7175" width="25.140625" style="5" customWidth="1"/>
    <col min="7176" max="7176" width="8.28515625" style="5" customWidth="1"/>
    <col min="7177" max="7421" width="11.42578125" style="5"/>
    <col min="7422" max="7422" width="12.85546875" style="5" bestFit="1" customWidth="1"/>
    <col min="7423" max="7423" width="34.140625" style="5" customWidth="1"/>
    <col min="7424" max="7424" width="20" style="5" customWidth="1"/>
    <col min="7425" max="7425" width="18.28515625" style="5" customWidth="1"/>
    <col min="7426" max="7426" width="23.85546875" style="5" customWidth="1"/>
    <col min="7427" max="7429" width="22.85546875" style="5" customWidth="1"/>
    <col min="7430" max="7430" width="9.85546875" style="5" customWidth="1"/>
    <col min="7431" max="7431" width="25.140625" style="5" customWidth="1"/>
    <col min="7432" max="7432" width="8.28515625" style="5" customWidth="1"/>
    <col min="7433" max="7677" width="11.42578125" style="5"/>
    <col min="7678" max="7678" width="12.85546875" style="5" bestFit="1" customWidth="1"/>
    <col min="7679" max="7679" width="34.140625" style="5" customWidth="1"/>
    <col min="7680" max="7680" width="20" style="5" customWidth="1"/>
    <col min="7681" max="7681" width="18.28515625" style="5" customWidth="1"/>
    <col min="7682" max="7682" width="23.85546875" style="5" customWidth="1"/>
    <col min="7683" max="7685" width="22.85546875" style="5" customWidth="1"/>
    <col min="7686" max="7686" width="9.85546875" style="5" customWidth="1"/>
    <col min="7687" max="7687" width="25.140625" style="5" customWidth="1"/>
    <col min="7688" max="7688" width="8.28515625" style="5" customWidth="1"/>
    <col min="7689" max="7933" width="11.42578125" style="5"/>
    <col min="7934" max="7934" width="12.85546875" style="5" bestFit="1" customWidth="1"/>
    <col min="7935" max="7935" width="34.140625" style="5" customWidth="1"/>
    <col min="7936" max="7936" width="20" style="5" customWidth="1"/>
    <col min="7937" max="7937" width="18.28515625" style="5" customWidth="1"/>
    <col min="7938" max="7938" width="23.85546875" style="5" customWidth="1"/>
    <col min="7939" max="7941" width="22.85546875" style="5" customWidth="1"/>
    <col min="7942" max="7942" width="9.85546875" style="5" customWidth="1"/>
    <col min="7943" max="7943" width="25.140625" style="5" customWidth="1"/>
    <col min="7944" max="7944" width="8.28515625" style="5" customWidth="1"/>
    <col min="7945" max="8189" width="11.42578125" style="5"/>
    <col min="8190" max="8190" width="12.85546875" style="5" bestFit="1" customWidth="1"/>
    <col min="8191" max="8191" width="34.140625" style="5" customWidth="1"/>
    <col min="8192" max="8192" width="20" style="5" customWidth="1"/>
    <col min="8193" max="8193" width="18.28515625" style="5" customWidth="1"/>
    <col min="8194" max="8194" width="23.85546875" style="5" customWidth="1"/>
    <col min="8195" max="8197" width="22.85546875" style="5" customWidth="1"/>
    <col min="8198" max="8198" width="9.85546875" style="5" customWidth="1"/>
    <col min="8199" max="8199" width="25.140625" style="5" customWidth="1"/>
    <col min="8200" max="8200" width="8.28515625" style="5" customWidth="1"/>
    <col min="8201" max="8445" width="11.42578125" style="5"/>
    <col min="8446" max="8446" width="12.85546875" style="5" bestFit="1" customWidth="1"/>
    <col min="8447" max="8447" width="34.140625" style="5" customWidth="1"/>
    <col min="8448" max="8448" width="20" style="5" customWidth="1"/>
    <col min="8449" max="8449" width="18.28515625" style="5" customWidth="1"/>
    <col min="8450" max="8450" width="23.85546875" style="5" customWidth="1"/>
    <col min="8451" max="8453" width="22.85546875" style="5" customWidth="1"/>
    <col min="8454" max="8454" width="9.85546875" style="5" customWidth="1"/>
    <col min="8455" max="8455" width="25.140625" style="5" customWidth="1"/>
    <col min="8456" max="8456" width="8.28515625" style="5" customWidth="1"/>
    <col min="8457" max="8701" width="11.42578125" style="5"/>
    <col min="8702" max="8702" width="12.85546875" style="5" bestFit="1" customWidth="1"/>
    <col min="8703" max="8703" width="34.140625" style="5" customWidth="1"/>
    <col min="8704" max="8704" width="20" style="5" customWidth="1"/>
    <col min="8705" max="8705" width="18.28515625" style="5" customWidth="1"/>
    <col min="8706" max="8706" width="23.85546875" style="5" customWidth="1"/>
    <col min="8707" max="8709" width="22.85546875" style="5" customWidth="1"/>
    <col min="8710" max="8710" width="9.85546875" style="5" customWidth="1"/>
    <col min="8711" max="8711" width="25.140625" style="5" customWidth="1"/>
    <col min="8712" max="8712" width="8.28515625" style="5" customWidth="1"/>
    <col min="8713" max="8957" width="11.42578125" style="5"/>
    <col min="8958" max="8958" width="12.85546875" style="5" bestFit="1" customWidth="1"/>
    <col min="8959" max="8959" width="34.140625" style="5" customWidth="1"/>
    <col min="8960" max="8960" width="20" style="5" customWidth="1"/>
    <col min="8961" max="8961" width="18.28515625" style="5" customWidth="1"/>
    <col min="8962" max="8962" width="23.85546875" style="5" customWidth="1"/>
    <col min="8963" max="8965" width="22.85546875" style="5" customWidth="1"/>
    <col min="8966" max="8966" width="9.85546875" style="5" customWidth="1"/>
    <col min="8967" max="8967" width="25.140625" style="5" customWidth="1"/>
    <col min="8968" max="8968" width="8.28515625" style="5" customWidth="1"/>
    <col min="8969" max="9213" width="11.42578125" style="5"/>
    <col min="9214" max="9214" width="12.85546875" style="5" bestFit="1" customWidth="1"/>
    <col min="9215" max="9215" width="34.140625" style="5" customWidth="1"/>
    <col min="9216" max="9216" width="20" style="5" customWidth="1"/>
    <col min="9217" max="9217" width="18.28515625" style="5" customWidth="1"/>
    <col min="9218" max="9218" width="23.85546875" style="5" customWidth="1"/>
    <col min="9219" max="9221" width="22.85546875" style="5" customWidth="1"/>
    <col min="9222" max="9222" width="9.85546875" style="5" customWidth="1"/>
    <col min="9223" max="9223" width="25.140625" style="5" customWidth="1"/>
    <col min="9224" max="9224" width="8.28515625" style="5" customWidth="1"/>
    <col min="9225" max="9469" width="11.42578125" style="5"/>
    <col min="9470" max="9470" width="12.85546875" style="5" bestFit="1" customWidth="1"/>
    <col min="9471" max="9471" width="34.140625" style="5" customWidth="1"/>
    <col min="9472" max="9472" width="20" style="5" customWidth="1"/>
    <col min="9473" max="9473" width="18.28515625" style="5" customWidth="1"/>
    <col min="9474" max="9474" width="23.85546875" style="5" customWidth="1"/>
    <col min="9475" max="9477" width="22.85546875" style="5" customWidth="1"/>
    <col min="9478" max="9478" width="9.85546875" style="5" customWidth="1"/>
    <col min="9479" max="9479" width="25.140625" style="5" customWidth="1"/>
    <col min="9480" max="9480" width="8.28515625" style="5" customWidth="1"/>
    <col min="9481" max="9725" width="11.42578125" style="5"/>
    <col min="9726" max="9726" width="12.85546875" style="5" bestFit="1" customWidth="1"/>
    <col min="9727" max="9727" width="34.140625" style="5" customWidth="1"/>
    <col min="9728" max="9728" width="20" style="5" customWidth="1"/>
    <col min="9729" max="9729" width="18.28515625" style="5" customWidth="1"/>
    <col min="9730" max="9730" width="23.85546875" style="5" customWidth="1"/>
    <col min="9731" max="9733" width="22.85546875" style="5" customWidth="1"/>
    <col min="9734" max="9734" width="9.85546875" style="5" customWidth="1"/>
    <col min="9735" max="9735" width="25.140625" style="5" customWidth="1"/>
    <col min="9736" max="9736" width="8.28515625" style="5" customWidth="1"/>
    <col min="9737" max="9981" width="11.42578125" style="5"/>
    <col min="9982" max="9982" width="12.85546875" style="5" bestFit="1" customWidth="1"/>
    <col min="9983" max="9983" width="34.140625" style="5" customWidth="1"/>
    <col min="9984" max="9984" width="20" style="5" customWidth="1"/>
    <col min="9985" max="9985" width="18.28515625" style="5" customWidth="1"/>
    <col min="9986" max="9986" width="23.85546875" style="5" customWidth="1"/>
    <col min="9987" max="9989" width="22.85546875" style="5" customWidth="1"/>
    <col min="9990" max="9990" width="9.85546875" style="5" customWidth="1"/>
    <col min="9991" max="9991" width="25.140625" style="5" customWidth="1"/>
    <col min="9992" max="9992" width="8.28515625" style="5" customWidth="1"/>
    <col min="9993" max="10237" width="11.42578125" style="5"/>
    <col min="10238" max="10238" width="12.85546875" style="5" bestFit="1" customWidth="1"/>
    <col min="10239" max="10239" width="34.140625" style="5" customWidth="1"/>
    <col min="10240" max="10240" width="20" style="5" customWidth="1"/>
    <col min="10241" max="10241" width="18.28515625" style="5" customWidth="1"/>
    <col min="10242" max="10242" width="23.85546875" style="5" customWidth="1"/>
    <col min="10243" max="10245" width="22.85546875" style="5" customWidth="1"/>
    <col min="10246" max="10246" width="9.85546875" style="5" customWidth="1"/>
    <col min="10247" max="10247" width="25.140625" style="5" customWidth="1"/>
    <col min="10248" max="10248" width="8.28515625" style="5" customWidth="1"/>
    <col min="10249" max="10493" width="11.42578125" style="5"/>
    <col min="10494" max="10494" width="12.85546875" style="5" bestFit="1" customWidth="1"/>
    <col min="10495" max="10495" width="34.140625" style="5" customWidth="1"/>
    <col min="10496" max="10496" width="20" style="5" customWidth="1"/>
    <col min="10497" max="10497" width="18.28515625" style="5" customWidth="1"/>
    <col min="10498" max="10498" width="23.85546875" style="5" customWidth="1"/>
    <col min="10499" max="10501" width="22.85546875" style="5" customWidth="1"/>
    <col min="10502" max="10502" width="9.85546875" style="5" customWidth="1"/>
    <col min="10503" max="10503" width="25.140625" style="5" customWidth="1"/>
    <col min="10504" max="10504" width="8.28515625" style="5" customWidth="1"/>
    <col min="10505" max="10749" width="11.42578125" style="5"/>
    <col min="10750" max="10750" width="12.85546875" style="5" bestFit="1" customWidth="1"/>
    <col min="10751" max="10751" width="34.140625" style="5" customWidth="1"/>
    <col min="10752" max="10752" width="20" style="5" customWidth="1"/>
    <col min="10753" max="10753" width="18.28515625" style="5" customWidth="1"/>
    <col min="10754" max="10754" width="23.85546875" style="5" customWidth="1"/>
    <col min="10755" max="10757" width="22.85546875" style="5" customWidth="1"/>
    <col min="10758" max="10758" width="9.85546875" style="5" customWidth="1"/>
    <col min="10759" max="10759" width="25.140625" style="5" customWidth="1"/>
    <col min="10760" max="10760" width="8.28515625" style="5" customWidth="1"/>
    <col min="10761" max="11005" width="11.42578125" style="5"/>
    <col min="11006" max="11006" width="12.85546875" style="5" bestFit="1" customWidth="1"/>
    <col min="11007" max="11007" width="34.140625" style="5" customWidth="1"/>
    <col min="11008" max="11008" width="20" style="5" customWidth="1"/>
    <col min="11009" max="11009" width="18.28515625" style="5" customWidth="1"/>
    <col min="11010" max="11010" width="23.85546875" style="5" customWidth="1"/>
    <col min="11011" max="11013" width="22.85546875" style="5" customWidth="1"/>
    <col min="11014" max="11014" width="9.85546875" style="5" customWidth="1"/>
    <col min="11015" max="11015" width="25.140625" style="5" customWidth="1"/>
    <col min="11016" max="11016" width="8.28515625" style="5" customWidth="1"/>
    <col min="11017" max="11261" width="11.42578125" style="5"/>
    <col min="11262" max="11262" width="12.85546875" style="5" bestFit="1" customWidth="1"/>
    <col min="11263" max="11263" width="34.140625" style="5" customWidth="1"/>
    <col min="11264" max="11264" width="20" style="5" customWidth="1"/>
    <col min="11265" max="11265" width="18.28515625" style="5" customWidth="1"/>
    <col min="11266" max="11266" width="23.85546875" style="5" customWidth="1"/>
    <col min="11267" max="11269" width="22.85546875" style="5" customWidth="1"/>
    <col min="11270" max="11270" width="9.85546875" style="5" customWidth="1"/>
    <col min="11271" max="11271" width="25.140625" style="5" customWidth="1"/>
    <col min="11272" max="11272" width="8.28515625" style="5" customWidth="1"/>
    <col min="11273" max="11517" width="11.42578125" style="5"/>
    <col min="11518" max="11518" width="12.85546875" style="5" bestFit="1" customWidth="1"/>
    <col min="11519" max="11519" width="34.140625" style="5" customWidth="1"/>
    <col min="11520" max="11520" width="20" style="5" customWidth="1"/>
    <col min="11521" max="11521" width="18.28515625" style="5" customWidth="1"/>
    <col min="11522" max="11522" width="23.85546875" style="5" customWidth="1"/>
    <col min="11523" max="11525" width="22.85546875" style="5" customWidth="1"/>
    <col min="11526" max="11526" width="9.85546875" style="5" customWidth="1"/>
    <col min="11527" max="11527" width="25.140625" style="5" customWidth="1"/>
    <col min="11528" max="11528" width="8.28515625" style="5" customWidth="1"/>
    <col min="11529" max="11773" width="11.42578125" style="5"/>
    <col min="11774" max="11774" width="12.85546875" style="5" bestFit="1" customWidth="1"/>
    <col min="11775" max="11775" width="34.140625" style="5" customWidth="1"/>
    <col min="11776" max="11776" width="20" style="5" customWidth="1"/>
    <col min="11777" max="11777" width="18.28515625" style="5" customWidth="1"/>
    <col min="11778" max="11778" width="23.85546875" style="5" customWidth="1"/>
    <col min="11779" max="11781" width="22.85546875" style="5" customWidth="1"/>
    <col min="11782" max="11782" width="9.85546875" style="5" customWidth="1"/>
    <col min="11783" max="11783" width="25.140625" style="5" customWidth="1"/>
    <col min="11784" max="11784" width="8.28515625" style="5" customWidth="1"/>
    <col min="11785" max="12029" width="11.42578125" style="5"/>
    <col min="12030" max="12030" width="12.85546875" style="5" bestFit="1" customWidth="1"/>
    <col min="12031" max="12031" width="34.140625" style="5" customWidth="1"/>
    <col min="12032" max="12032" width="20" style="5" customWidth="1"/>
    <col min="12033" max="12033" width="18.28515625" style="5" customWidth="1"/>
    <col min="12034" max="12034" width="23.85546875" style="5" customWidth="1"/>
    <col min="12035" max="12037" width="22.85546875" style="5" customWidth="1"/>
    <col min="12038" max="12038" width="9.85546875" style="5" customWidth="1"/>
    <col min="12039" max="12039" width="25.140625" style="5" customWidth="1"/>
    <col min="12040" max="12040" width="8.28515625" style="5" customWidth="1"/>
    <col min="12041" max="12285" width="11.42578125" style="5"/>
    <col min="12286" max="12286" width="12.85546875" style="5" bestFit="1" customWidth="1"/>
    <col min="12287" max="12287" width="34.140625" style="5" customWidth="1"/>
    <col min="12288" max="12288" width="20" style="5" customWidth="1"/>
    <col min="12289" max="12289" width="18.28515625" style="5" customWidth="1"/>
    <col min="12290" max="12290" width="23.85546875" style="5" customWidth="1"/>
    <col min="12291" max="12293" width="22.85546875" style="5" customWidth="1"/>
    <col min="12294" max="12294" width="9.85546875" style="5" customWidth="1"/>
    <col min="12295" max="12295" width="25.140625" style="5" customWidth="1"/>
    <col min="12296" max="12296" width="8.28515625" style="5" customWidth="1"/>
    <col min="12297" max="12541" width="11.42578125" style="5"/>
    <col min="12542" max="12542" width="12.85546875" style="5" bestFit="1" customWidth="1"/>
    <col min="12543" max="12543" width="34.140625" style="5" customWidth="1"/>
    <col min="12544" max="12544" width="20" style="5" customWidth="1"/>
    <col min="12545" max="12545" width="18.28515625" style="5" customWidth="1"/>
    <col min="12546" max="12546" width="23.85546875" style="5" customWidth="1"/>
    <col min="12547" max="12549" width="22.85546875" style="5" customWidth="1"/>
    <col min="12550" max="12550" width="9.85546875" style="5" customWidth="1"/>
    <col min="12551" max="12551" width="25.140625" style="5" customWidth="1"/>
    <col min="12552" max="12552" width="8.28515625" style="5" customWidth="1"/>
    <col min="12553" max="12797" width="11.42578125" style="5"/>
    <col min="12798" max="12798" width="12.85546875" style="5" bestFit="1" customWidth="1"/>
    <col min="12799" max="12799" width="34.140625" style="5" customWidth="1"/>
    <col min="12800" max="12800" width="20" style="5" customWidth="1"/>
    <col min="12801" max="12801" width="18.28515625" style="5" customWidth="1"/>
    <col min="12802" max="12802" width="23.85546875" style="5" customWidth="1"/>
    <col min="12803" max="12805" width="22.85546875" style="5" customWidth="1"/>
    <col min="12806" max="12806" width="9.85546875" style="5" customWidth="1"/>
    <col min="12807" max="12807" width="25.140625" style="5" customWidth="1"/>
    <col min="12808" max="12808" width="8.28515625" style="5" customWidth="1"/>
    <col min="12809" max="13053" width="11.42578125" style="5"/>
    <col min="13054" max="13054" width="12.85546875" style="5" bestFit="1" customWidth="1"/>
    <col min="13055" max="13055" width="34.140625" style="5" customWidth="1"/>
    <col min="13056" max="13056" width="20" style="5" customWidth="1"/>
    <col min="13057" max="13057" width="18.28515625" style="5" customWidth="1"/>
    <col min="13058" max="13058" width="23.85546875" style="5" customWidth="1"/>
    <col min="13059" max="13061" width="22.85546875" style="5" customWidth="1"/>
    <col min="13062" max="13062" width="9.85546875" style="5" customWidth="1"/>
    <col min="13063" max="13063" width="25.140625" style="5" customWidth="1"/>
    <col min="13064" max="13064" width="8.28515625" style="5" customWidth="1"/>
    <col min="13065" max="13309" width="11.42578125" style="5"/>
    <col min="13310" max="13310" width="12.85546875" style="5" bestFit="1" customWidth="1"/>
    <col min="13311" max="13311" width="34.140625" style="5" customWidth="1"/>
    <col min="13312" max="13312" width="20" style="5" customWidth="1"/>
    <col min="13313" max="13313" width="18.28515625" style="5" customWidth="1"/>
    <col min="13314" max="13314" width="23.85546875" style="5" customWidth="1"/>
    <col min="13315" max="13317" width="22.85546875" style="5" customWidth="1"/>
    <col min="13318" max="13318" width="9.85546875" style="5" customWidth="1"/>
    <col min="13319" max="13319" width="25.140625" style="5" customWidth="1"/>
    <col min="13320" max="13320" width="8.28515625" style="5" customWidth="1"/>
    <col min="13321" max="13565" width="11.42578125" style="5"/>
    <col min="13566" max="13566" width="12.85546875" style="5" bestFit="1" customWidth="1"/>
    <col min="13567" max="13567" width="34.140625" style="5" customWidth="1"/>
    <col min="13568" max="13568" width="20" style="5" customWidth="1"/>
    <col min="13569" max="13569" width="18.28515625" style="5" customWidth="1"/>
    <col min="13570" max="13570" width="23.85546875" style="5" customWidth="1"/>
    <col min="13571" max="13573" width="22.85546875" style="5" customWidth="1"/>
    <col min="13574" max="13574" width="9.85546875" style="5" customWidth="1"/>
    <col min="13575" max="13575" width="25.140625" style="5" customWidth="1"/>
    <col min="13576" max="13576" width="8.28515625" style="5" customWidth="1"/>
    <col min="13577" max="13821" width="11.42578125" style="5"/>
    <col min="13822" max="13822" width="12.85546875" style="5" bestFit="1" customWidth="1"/>
    <col min="13823" max="13823" width="34.140625" style="5" customWidth="1"/>
    <col min="13824" max="13824" width="20" style="5" customWidth="1"/>
    <col min="13825" max="13825" width="18.28515625" style="5" customWidth="1"/>
    <col min="13826" max="13826" width="23.85546875" style="5" customWidth="1"/>
    <col min="13827" max="13829" width="22.85546875" style="5" customWidth="1"/>
    <col min="13830" max="13830" width="9.85546875" style="5" customWidth="1"/>
    <col min="13831" max="13831" width="25.140625" style="5" customWidth="1"/>
    <col min="13832" max="13832" width="8.28515625" style="5" customWidth="1"/>
    <col min="13833" max="14077" width="11.42578125" style="5"/>
    <col min="14078" max="14078" width="12.85546875" style="5" bestFit="1" customWidth="1"/>
    <col min="14079" max="14079" width="34.140625" style="5" customWidth="1"/>
    <col min="14080" max="14080" width="20" style="5" customWidth="1"/>
    <col min="14081" max="14081" width="18.28515625" style="5" customWidth="1"/>
    <col min="14082" max="14082" width="23.85546875" style="5" customWidth="1"/>
    <col min="14083" max="14085" width="22.85546875" style="5" customWidth="1"/>
    <col min="14086" max="14086" width="9.85546875" style="5" customWidth="1"/>
    <col min="14087" max="14087" width="25.140625" style="5" customWidth="1"/>
    <col min="14088" max="14088" width="8.28515625" style="5" customWidth="1"/>
    <col min="14089" max="14333" width="11.42578125" style="5"/>
    <col min="14334" max="14334" width="12.85546875" style="5" bestFit="1" customWidth="1"/>
    <col min="14335" max="14335" width="34.140625" style="5" customWidth="1"/>
    <col min="14336" max="14336" width="20" style="5" customWidth="1"/>
    <col min="14337" max="14337" width="18.28515625" style="5" customWidth="1"/>
    <col min="14338" max="14338" width="23.85546875" style="5" customWidth="1"/>
    <col min="14339" max="14341" width="22.85546875" style="5" customWidth="1"/>
    <col min="14342" max="14342" width="9.85546875" style="5" customWidth="1"/>
    <col min="14343" max="14343" width="25.140625" style="5" customWidth="1"/>
    <col min="14344" max="14344" width="8.28515625" style="5" customWidth="1"/>
    <col min="14345" max="14589" width="11.42578125" style="5"/>
    <col min="14590" max="14590" width="12.85546875" style="5" bestFit="1" customWidth="1"/>
    <col min="14591" max="14591" width="34.140625" style="5" customWidth="1"/>
    <col min="14592" max="14592" width="20" style="5" customWidth="1"/>
    <col min="14593" max="14593" width="18.28515625" style="5" customWidth="1"/>
    <col min="14594" max="14594" width="23.85546875" style="5" customWidth="1"/>
    <col min="14595" max="14597" width="22.85546875" style="5" customWidth="1"/>
    <col min="14598" max="14598" width="9.85546875" style="5" customWidth="1"/>
    <col min="14599" max="14599" width="25.140625" style="5" customWidth="1"/>
    <col min="14600" max="14600" width="8.28515625" style="5" customWidth="1"/>
    <col min="14601" max="14845" width="11.42578125" style="5"/>
    <col min="14846" max="14846" width="12.85546875" style="5" bestFit="1" customWidth="1"/>
    <col min="14847" max="14847" width="34.140625" style="5" customWidth="1"/>
    <col min="14848" max="14848" width="20" style="5" customWidth="1"/>
    <col min="14849" max="14849" width="18.28515625" style="5" customWidth="1"/>
    <col min="14850" max="14850" width="23.85546875" style="5" customWidth="1"/>
    <col min="14851" max="14853" width="22.85546875" style="5" customWidth="1"/>
    <col min="14854" max="14854" width="9.85546875" style="5" customWidth="1"/>
    <col min="14855" max="14855" width="25.140625" style="5" customWidth="1"/>
    <col min="14856" max="14856" width="8.28515625" style="5" customWidth="1"/>
    <col min="14857" max="15101" width="11.42578125" style="5"/>
    <col min="15102" max="15102" width="12.85546875" style="5" bestFit="1" customWidth="1"/>
    <col min="15103" max="15103" width="34.140625" style="5" customWidth="1"/>
    <col min="15104" max="15104" width="20" style="5" customWidth="1"/>
    <col min="15105" max="15105" width="18.28515625" style="5" customWidth="1"/>
    <col min="15106" max="15106" width="23.85546875" style="5" customWidth="1"/>
    <col min="15107" max="15109" width="22.85546875" style="5" customWidth="1"/>
    <col min="15110" max="15110" width="9.85546875" style="5" customWidth="1"/>
    <col min="15111" max="15111" width="25.140625" style="5" customWidth="1"/>
    <col min="15112" max="15112" width="8.28515625" style="5" customWidth="1"/>
    <col min="15113" max="15357" width="11.42578125" style="5"/>
    <col min="15358" max="15358" width="12.85546875" style="5" bestFit="1" customWidth="1"/>
    <col min="15359" max="15359" width="34.140625" style="5" customWidth="1"/>
    <col min="15360" max="15360" width="20" style="5" customWidth="1"/>
    <col min="15361" max="15361" width="18.28515625" style="5" customWidth="1"/>
    <col min="15362" max="15362" width="23.85546875" style="5" customWidth="1"/>
    <col min="15363" max="15365" width="22.85546875" style="5" customWidth="1"/>
    <col min="15366" max="15366" width="9.85546875" style="5" customWidth="1"/>
    <col min="15367" max="15367" width="25.140625" style="5" customWidth="1"/>
    <col min="15368" max="15368" width="8.28515625" style="5" customWidth="1"/>
    <col min="15369" max="15613" width="11.42578125" style="5"/>
    <col min="15614" max="15614" width="12.85546875" style="5" bestFit="1" customWidth="1"/>
    <col min="15615" max="15615" width="34.140625" style="5" customWidth="1"/>
    <col min="15616" max="15616" width="20" style="5" customWidth="1"/>
    <col min="15617" max="15617" width="18.28515625" style="5" customWidth="1"/>
    <col min="15618" max="15618" width="23.85546875" style="5" customWidth="1"/>
    <col min="15619" max="15621" width="22.85546875" style="5" customWidth="1"/>
    <col min="15622" max="15622" width="9.85546875" style="5" customWidth="1"/>
    <col min="15623" max="15623" width="25.140625" style="5" customWidth="1"/>
    <col min="15624" max="15624" width="8.28515625" style="5" customWidth="1"/>
    <col min="15625" max="15869" width="11.42578125" style="5"/>
    <col min="15870" max="15870" width="12.85546875" style="5" bestFit="1" customWidth="1"/>
    <col min="15871" max="15871" width="34.140625" style="5" customWidth="1"/>
    <col min="15872" max="15872" width="20" style="5" customWidth="1"/>
    <col min="15873" max="15873" width="18.28515625" style="5" customWidth="1"/>
    <col min="15874" max="15874" width="23.85546875" style="5" customWidth="1"/>
    <col min="15875" max="15877" width="22.85546875" style="5" customWidth="1"/>
    <col min="15878" max="15878" width="9.85546875" style="5" customWidth="1"/>
    <col min="15879" max="15879" width="25.140625" style="5" customWidth="1"/>
    <col min="15880" max="15880" width="8.28515625" style="5" customWidth="1"/>
    <col min="15881" max="16125" width="11.42578125" style="5"/>
    <col min="16126" max="16126" width="12.85546875" style="5" bestFit="1" customWidth="1"/>
    <col min="16127" max="16127" width="34.140625" style="5" customWidth="1"/>
    <col min="16128" max="16128" width="20" style="5" customWidth="1"/>
    <col min="16129" max="16129" width="18.28515625" style="5" customWidth="1"/>
    <col min="16130" max="16130" width="23.85546875" style="5" customWidth="1"/>
    <col min="16131" max="16133" width="22.85546875" style="5" customWidth="1"/>
    <col min="16134" max="16134" width="9.85546875" style="5" customWidth="1"/>
    <col min="16135" max="16135" width="25.140625" style="5" customWidth="1"/>
    <col min="16136" max="16136" width="8.28515625" style="5" customWidth="1"/>
    <col min="16137" max="16384" width="11.42578125" style="5"/>
  </cols>
  <sheetData>
    <row r="1" spans="1:11" ht="12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</row>
    <row r="2" spans="1:11" ht="13.5" thickBot="1" x14ac:dyDescent="0.3">
      <c r="A2" s="6"/>
      <c r="B2" s="7"/>
      <c r="C2" s="7"/>
      <c r="D2" s="7"/>
      <c r="E2" s="7"/>
      <c r="F2" s="7"/>
      <c r="G2" s="7"/>
      <c r="H2" s="7"/>
      <c r="I2" s="7"/>
      <c r="J2" s="8"/>
      <c r="K2" s="9"/>
    </row>
    <row r="3" spans="1:11" ht="15" customHeight="1" thickTop="1" thickBot="1" x14ac:dyDescent="0.3">
      <c r="A3" s="10" t="s">
        <v>1</v>
      </c>
      <c r="B3" s="10"/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2" t="s">
        <v>8</v>
      </c>
      <c r="J3" s="13"/>
      <c r="K3" s="12" t="s">
        <v>9</v>
      </c>
    </row>
    <row r="4" spans="1:11" ht="15" customHeight="1" thickTop="1" thickBot="1" x14ac:dyDescent="0.3">
      <c r="A4" s="10"/>
      <c r="B4" s="10"/>
      <c r="C4" s="11"/>
      <c r="D4" s="11"/>
      <c r="E4" s="11"/>
      <c r="F4" s="11"/>
      <c r="G4" s="11"/>
      <c r="H4" s="11"/>
      <c r="I4" s="12"/>
      <c r="J4" s="13"/>
      <c r="K4" s="12"/>
    </row>
    <row r="5" spans="1:11" ht="15" customHeight="1" thickTop="1" thickBot="1" x14ac:dyDescent="0.3">
      <c r="A5" s="10"/>
      <c r="B5" s="10"/>
      <c r="C5" s="11"/>
      <c r="D5" s="11"/>
      <c r="E5" s="11"/>
      <c r="F5" s="11"/>
      <c r="G5" s="11"/>
      <c r="H5" s="11"/>
      <c r="I5" s="12"/>
      <c r="J5" s="13"/>
      <c r="K5" s="12"/>
    </row>
    <row r="6" spans="1:11" ht="15" customHeight="1" thickTop="1" thickBot="1" x14ac:dyDescent="0.3">
      <c r="A6" s="10"/>
      <c r="B6" s="10"/>
      <c r="C6" s="11"/>
      <c r="D6" s="11"/>
      <c r="E6" s="11"/>
      <c r="F6" s="11"/>
      <c r="G6" s="11"/>
      <c r="H6" s="11"/>
      <c r="I6" s="12"/>
      <c r="J6" s="13"/>
      <c r="K6" s="12"/>
    </row>
    <row r="7" spans="1:11" ht="35.25" customHeight="1" thickTop="1" thickBot="1" x14ac:dyDescent="0.3">
      <c r="A7" s="10"/>
      <c r="B7" s="10"/>
      <c r="C7" s="11"/>
      <c r="D7" s="11"/>
      <c r="E7" s="11"/>
      <c r="F7" s="11"/>
      <c r="G7" s="11"/>
      <c r="H7" s="11"/>
      <c r="I7" s="12"/>
      <c r="J7" s="13"/>
      <c r="K7" s="12"/>
    </row>
    <row r="8" spans="1:11" ht="27" customHeight="1" thickTop="1" thickBot="1" x14ac:dyDescent="0.3">
      <c r="A8" s="14" t="s">
        <v>10</v>
      </c>
      <c r="B8" s="14" t="s">
        <v>11</v>
      </c>
      <c r="C8" s="14">
        <v>0.3</v>
      </c>
      <c r="D8" s="14">
        <v>0.2</v>
      </c>
      <c r="E8" s="14">
        <v>0.1</v>
      </c>
      <c r="F8" s="15">
        <v>0.1</v>
      </c>
      <c r="G8" s="14">
        <v>0.1</v>
      </c>
      <c r="H8" s="14">
        <v>0.2</v>
      </c>
      <c r="I8" s="16"/>
      <c r="J8" s="16"/>
      <c r="K8" s="14">
        <f>SUM(C8:H8)</f>
        <v>1</v>
      </c>
    </row>
    <row r="9" spans="1:11" ht="27" customHeight="1" thickTop="1" thickBot="1" x14ac:dyDescent="0.3">
      <c r="A9" s="17" t="s">
        <v>12</v>
      </c>
      <c r="B9" s="18" t="s">
        <v>13</v>
      </c>
      <c r="C9" s="19">
        <v>1</v>
      </c>
      <c r="D9" s="19">
        <v>10</v>
      </c>
      <c r="E9" s="19">
        <v>10</v>
      </c>
      <c r="F9" s="20">
        <v>7</v>
      </c>
      <c r="G9" s="19">
        <v>10</v>
      </c>
      <c r="H9" s="19">
        <v>10</v>
      </c>
      <c r="I9" s="21">
        <f t="shared" ref="I9:I49" si="0">(F9*0.3)+(G9*0.2)+(H9*0.1)+(E9*0.1)+(D9*0.1)+(C9*0.2)</f>
        <v>7.3</v>
      </c>
      <c r="J9" s="22"/>
      <c r="K9" s="23" t="str">
        <f>IF(AND(I9&gt;=1,I9&lt;=5),"Cargo NO Crítico",(IF(AND(I9&gt;=5.1,I9&lt;=7),"Cargo Crítico Medio",(IF(AND(I9&gt;=7.1,I9&lt;=10),"Cargo Crítico Alto","Error")))))</f>
        <v>Cargo Crítico Alto</v>
      </c>
    </row>
    <row r="10" spans="1:11" ht="27" customHeight="1" thickTop="1" thickBot="1" x14ac:dyDescent="0.3">
      <c r="A10" s="24"/>
      <c r="B10" s="25" t="s">
        <v>14</v>
      </c>
      <c r="C10" s="26">
        <v>1</v>
      </c>
      <c r="D10" s="26">
        <v>7</v>
      </c>
      <c r="E10" s="26">
        <v>10</v>
      </c>
      <c r="F10" s="20">
        <v>7</v>
      </c>
      <c r="G10" s="26">
        <v>7</v>
      </c>
      <c r="H10" s="26">
        <v>10</v>
      </c>
      <c r="I10" s="21">
        <f t="shared" si="0"/>
        <v>6.4</v>
      </c>
      <c r="J10" s="22"/>
      <c r="K10" s="23" t="str">
        <f>IF(AND(I10&gt;=1,I10&lt;=5),"Cargo NO Crítico",(IF(AND(I10&gt;=5.1,I10&lt;=7),"Cargo Crítico Medio",(IF(AND(I10&gt;=7.1,I10&lt;=10),"Cargo Crítico Alto","Error")))))</f>
        <v>Cargo Crítico Medio</v>
      </c>
    </row>
    <row r="11" spans="1:11" ht="27" customHeight="1" thickTop="1" thickBot="1" x14ac:dyDescent="0.3">
      <c r="A11" s="24"/>
      <c r="B11" s="27" t="s">
        <v>15</v>
      </c>
      <c r="C11" s="20">
        <v>1</v>
      </c>
      <c r="D11" s="20">
        <v>7</v>
      </c>
      <c r="E11" s="20">
        <v>7</v>
      </c>
      <c r="F11" s="20">
        <v>7</v>
      </c>
      <c r="G11" s="20">
        <v>3</v>
      </c>
      <c r="H11" s="20">
        <v>10</v>
      </c>
      <c r="I11" s="21">
        <f t="shared" si="0"/>
        <v>5.3000000000000007</v>
      </c>
      <c r="J11" s="22"/>
      <c r="K11" s="28" t="str">
        <f>IF(AND(I11&gt;=1,I11&lt;=5),"Cargo NO Crítico",(IF(AND(I11&gt;=5.1,I11&lt;=7),"Cargo Crítico Medio",(IF(AND(I11&gt;=7.1,I11&lt;=10),"Cargo Crítico Alto","Error")))))</f>
        <v>Cargo Crítico Medio</v>
      </c>
    </row>
    <row r="12" spans="1:11" ht="27" customHeight="1" thickTop="1" thickBot="1" x14ac:dyDescent="0.3">
      <c r="A12" s="24"/>
      <c r="B12" s="18" t="s">
        <v>16</v>
      </c>
      <c r="C12" s="19">
        <v>1</v>
      </c>
      <c r="D12" s="19">
        <v>3</v>
      </c>
      <c r="E12" s="19">
        <v>7</v>
      </c>
      <c r="F12" s="20">
        <v>7</v>
      </c>
      <c r="G12" s="19">
        <v>7</v>
      </c>
      <c r="H12" s="19">
        <v>10</v>
      </c>
      <c r="I12" s="21">
        <f t="shared" si="0"/>
        <v>5.7</v>
      </c>
      <c r="J12" s="22"/>
      <c r="K12" s="29" t="str">
        <f t="shared" ref="K12:K49" si="1">IF(AND(I12&gt;=1,I12&lt;=5),"Cargo NO Crítico",(IF(AND(I12&gt;=5.1,I12&lt;=7),"Cargo Crítico Medio",(IF(AND(I12&gt;=7.1,I12&lt;=10),"Cargo Crítico Alto","Error")))))</f>
        <v>Cargo Crítico Medio</v>
      </c>
    </row>
    <row r="13" spans="1:11" ht="27" customHeight="1" thickTop="1" thickBot="1" x14ac:dyDescent="0.3">
      <c r="A13" s="24"/>
      <c r="B13" s="18" t="s">
        <v>17</v>
      </c>
      <c r="C13" s="19">
        <v>1</v>
      </c>
      <c r="D13" s="19">
        <v>7</v>
      </c>
      <c r="E13" s="19">
        <v>10</v>
      </c>
      <c r="F13" s="20">
        <v>7</v>
      </c>
      <c r="G13" s="19">
        <v>7</v>
      </c>
      <c r="H13" s="19">
        <v>10</v>
      </c>
      <c r="I13" s="21">
        <f t="shared" si="0"/>
        <v>6.4</v>
      </c>
      <c r="J13" s="22"/>
      <c r="K13" s="29" t="str">
        <f t="shared" si="1"/>
        <v>Cargo Crítico Medio</v>
      </c>
    </row>
    <row r="14" spans="1:11" ht="27" customHeight="1" thickTop="1" thickBot="1" x14ac:dyDescent="0.3">
      <c r="A14" s="30"/>
      <c r="B14" s="18" t="s">
        <v>18</v>
      </c>
      <c r="C14" s="31">
        <v>1</v>
      </c>
      <c r="D14" s="31">
        <v>1</v>
      </c>
      <c r="E14" s="31">
        <v>1</v>
      </c>
      <c r="F14" s="32">
        <v>7</v>
      </c>
      <c r="G14" s="31">
        <v>1</v>
      </c>
      <c r="H14" s="31">
        <v>10</v>
      </c>
      <c r="I14" s="33">
        <f t="shared" si="0"/>
        <v>3.7000000000000006</v>
      </c>
      <c r="J14" s="34"/>
      <c r="K14" s="35" t="str">
        <f t="shared" si="1"/>
        <v>Cargo NO Crítico</v>
      </c>
    </row>
    <row r="15" spans="1:11" ht="27" customHeight="1" thickBot="1" x14ac:dyDescent="0.3">
      <c r="A15" s="17" t="s">
        <v>19</v>
      </c>
      <c r="B15" s="27" t="s">
        <v>20</v>
      </c>
      <c r="C15" s="20">
        <v>1</v>
      </c>
      <c r="D15" s="20">
        <v>10</v>
      </c>
      <c r="E15" s="20">
        <v>10</v>
      </c>
      <c r="F15" s="20">
        <v>7</v>
      </c>
      <c r="G15" s="20">
        <v>10</v>
      </c>
      <c r="H15" s="20">
        <v>10</v>
      </c>
      <c r="I15" s="36">
        <f t="shared" si="0"/>
        <v>7.3</v>
      </c>
      <c r="J15" s="37"/>
      <c r="K15" s="28" t="str">
        <f t="shared" si="1"/>
        <v>Cargo Crítico Alto</v>
      </c>
    </row>
    <row r="16" spans="1:11" ht="27" customHeight="1" thickTop="1" thickBot="1" x14ac:dyDescent="0.3">
      <c r="A16" s="24"/>
      <c r="B16" s="18" t="s">
        <v>21</v>
      </c>
      <c r="C16" s="20">
        <v>1</v>
      </c>
      <c r="D16" s="20">
        <v>10</v>
      </c>
      <c r="E16" s="20">
        <v>10</v>
      </c>
      <c r="F16" s="20">
        <v>7</v>
      </c>
      <c r="G16" s="20">
        <v>10</v>
      </c>
      <c r="H16" s="20">
        <v>10</v>
      </c>
      <c r="I16" s="21">
        <f t="shared" si="0"/>
        <v>7.3</v>
      </c>
      <c r="J16" s="22"/>
      <c r="K16" s="29" t="str">
        <f t="shared" si="1"/>
        <v>Cargo Crítico Alto</v>
      </c>
    </row>
    <row r="17" spans="1:11" ht="27" customHeight="1" thickTop="1" thickBot="1" x14ac:dyDescent="0.3">
      <c r="A17" s="24"/>
      <c r="B17" s="18" t="s">
        <v>22</v>
      </c>
      <c r="C17" s="20">
        <v>1</v>
      </c>
      <c r="D17" s="20">
        <v>10</v>
      </c>
      <c r="E17" s="20">
        <v>10</v>
      </c>
      <c r="F17" s="20">
        <v>7</v>
      </c>
      <c r="G17" s="20">
        <v>10</v>
      </c>
      <c r="H17" s="20">
        <v>10</v>
      </c>
      <c r="I17" s="21">
        <f t="shared" si="0"/>
        <v>7.3</v>
      </c>
      <c r="J17" s="22"/>
      <c r="K17" s="28" t="str">
        <f t="shared" si="1"/>
        <v>Cargo Crítico Alto</v>
      </c>
    </row>
    <row r="18" spans="1:11" ht="27" customHeight="1" thickTop="1" thickBot="1" x14ac:dyDescent="0.3">
      <c r="A18" s="24"/>
      <c r="B18" s="38" t="s">
        <v>23</v>
      </c>
      <c r="C18" s="31">
        <v>7</v>
      </c>
      <c r="D18" s="31">
        <v>3</v>
      </c>
      <c r="E18" s="31">
        <v>3</v>
      </c>
      <c r="F18" s="32">
        <v>7</v>
      </c>
      <c r="G18" s="31">
        <v>7</v>
      </c>
      <c r="H18" s="31">
        <v>10</v>
      </c>
      <c r="I18" s="33">
        <f t="shared" si="0"/>
        <v>6.5</v>
      </c>
      <c r="J18" s="34"/>
      <c r="K18" s="35" t="str">
        <f t="shared" si="1"/>
        <v>Cargo Crítico Medio</v>
      </c>
    </row>
    <row r="19" spans="1:11" ht="27" customHeight="1" thickBot="1" x14ac:dyDescent="0.3">
      <c r="A19" s="24"/>
      <c r="B19" s="25" t="s">
        <v>24</v>
      </c>
      <c r="C19" s="26">
        <v>1</v>
      </c>
      <c r="D19" s="26">
        <v>7</v>
      </c>
      <c r="E19" s="26">
        <v>7</v>
      </c>
      <c r="F19" s="26">
        <v>7</v>
      </c>
      <c r="G19" s="26">
        <v>10</v>
      </c>
      <c r="H19" s="26">
        <v>10</v>
      </c>
      <c r="I19" s="39">
        <f t="shared" si="0"/>
        <v>6.7</v>
      </c>
      <c r="J19" s="40"/>
      <c r="K19" s="41" t="str">
        <f t="shared" si="1"/>
        <v>Cargo Crítico Medio</v>
      </c>
    </row>
    <row r="20" spans="1:11" ht="27" customHeight="1" thickTop="1" thickBot="1" x14ac:dyDescent="0.3">
      <c r="A20" s="24"/>
      <c r="B20" s="18" t="s">
        <v>25</v>
      </c>
      <c r="C20" s="19">
        <v>1</v>
      </c>
      <c r="D20" s="19">
        <v>3</v>
      </c>
      <c r="E20" s="19">
        <v>7</v>
      </c>
      <c r="F20" s="20">
        <v>7</v>
      </c>
      <c r="G20" s="19">
        <v>7</v>
      </c>
      <c r="H20" s="19">
        <v>10</v>
      </c>
      <c r="I20" s="42">
        <f t="shared" si="0"/>
        <v>5.7</v>
      </c>
      <c r="J20" s="43"/>
      <c r="K20" s="29" t="str">
        <f t="shared" si="1"/>
        <v>Cargo Crítico Medio</v>
      </c>
    </row>
    <row r="21" spans="1:11" ht="27" customHeight="1" thickTop="1" thickBot="1" x14ac:dyDescent="0.3">
      <c r="A21" s="30"/>
      <c r="B21" s="18" t="s">
        <v>26</v>
      </c>
      <c r="C21" s="31">
        <v>1</v>
      </c>
      <c r="D21" s="31">
        <v>3</v>
      </c>
      <c r="E21" s="31">
        <v>3</v>
      </c>
      <c r="F21" s="32">
        <v>7</v>
      </c>
      <c r="G21" s="31">
        <v>3</v>
      </c>
      <c r="H21" s="31">
        <v>10</v>
      </c>
      <c r="I21" s="33">
        <f t="shared" si="0"/>
        <v>4.5</v>
      </c>
      <c r="J21" s="34"/>
      <c r="K21" s="35" t="str">
        <f t="shared" si="1"/>
        <v>Cargo NO Crítico</v>
      </c>
    </row>
    <row r="22" spans="1:11" ht="27" customHeight="1" thickTop="1" thickBot="1" x14ac:dyDescent="0.3">
      <c r="A22" s="17" t="s">
        <v>27</v>
      </c>
      <c r="B22" s="18" t="s">
        <v>28</v>
      </c>
      <c r="C22" s="20">
        <v>1</v>
      </c>
      <c r="D22" s="20">
        <v>10</v>
      </c>
      <c r="E22" s="20">
        <v>10</v>
      </c>
      <c r="F22" s="20">
        <v>7</v>
      </c>
      <c r="G22" s="20">
        <v>10</v>
      </c>
      <c r="H22" s="20">
        <v>10</v>
      </c>
      <c r="I22" s="36">
        <f t="shared" si="0"/>
        <v>7.3</v>
      </c>
      <c r="J22" s="37"/>
      <c r="K22" s="28" t="str">
        <f t="shared" si="1"/>
        <v>Cargo Crítico Alto</v>
      </c>
    </row>
    <row r="23" spans="1:11" ht="32.25" customHeight="1" thickTop="1" thickBot="1" x14ac:dyDescent="0.3">
      <c r="A23" s="24"/>
      <c r="B23" s="18" t="s">
        <v>29</v>
      </c>
      <c r="C23" s="19">
        <v>1</v>
      </c>
      <c r="D23" s="19">
        <v>10</v>
      </c>
      <c r="E23" s="19">
        <v>10</v>
      </c>
      <c r="F23" s="20">
        <v>7</v>
      </c>
      <c r="G23" s="19">
        <v>7</v>
      </c>
      <c r="H23" s="19">
        <v>10</v>
      </c>
      <c r="I23" s="42">
        <f t="shared" si="0"/>
        <v>6.7</v>
      </c>
      <c r="J23" s="43"/>
      <c r="K23" s="29" t="str">
        <f t="shared" si="1"/>
        <v>Cargo Crítico Medio</v>
      </c>
    </row>
    <row r="24" spans="1:11" ht="27" customHeight="1" thickTop="1" thickBot="1" x14ac:dyDescent="0.3">
      <c r="A24" s="30"/>
      <c r="B24" s="18" t="s">
        <v>30</v>
      </c>
      <c r="C24" s="31">
        <v>1</v>
      </c>
      <c r="D24" s="31">
        <v>7</v>
      </c>
      <c r="E24" s="31">
        <v>3</v>
      </c>
      <c r="F24" s="32">
        <v>7</v>
      </c>
      <c r="G24" s="31">
        <v>1</v>
      </c>
      <c r="H24" s="31">
        <v>10</v>
      </c>
      <c r="I24" s="33">
        <f t="shared" si="0"/>
        <v>4.5000000000000009</v>
      </c>
      <c r="J24" s="34"/>
      <c r="K24" s="35" t="str">
        <f t="shared" si="1"/>
        <v>Cargo NO Crítico</v>
      </c>
    </row>
    <row r="25" spans="1:11" ht="27" customHeight="1" thickBot="1" x14ac:dyDescent="0.3">
      <c r="A25" s="44" t="s">
        <v>31</v>
      </c>
      <c r="B25" s="27" t="s">
        <v>32</v>
      </c>
      <c r="C25" s="20">
        <v>1</v>
      </c>
      <c r="D25" s="20">
        <v>10</v>
      </c>
      <c r="E25" s="20">
        <v>10</v>
      </c>
      <c r="F25" s="20">
        <v>7</v>
      </c>
      <c r="G25" s="20">
        <v>10</v>
      </c>
      <c r="H25" s="20">
        <v>10</v>
      </c>
      <c r="I25" s="36">
        <f t="shared" si="0"/>
        <v>7.3</v>
      </c>
      <c r="J25" s="37"/>
      <c r="K25" s="28" t="str">
        <f t="shared" si="1"/>
        <v>Cargo Crítico Alto</v>
      </c>
    </row>
    <row r="26" spans="1:11" ht="39.75" customHeight="1" thickTop="1" thickBot="1" x14ac:dyDescent="0.3">
      <c r="A26" s="45"/>
      <c r="B26" s="18" t="s">
        <v>33</v>
      </c>
      <c r="C26" s="19">
        <v>1</v>
      </c>
      <c r="D26" s="19">
        <v>10</v>
      </c>
      <c r="E26" s="19">
        <v>10</v>
      </c>
      <c r="F26" s="20">
        <v>7</v>
      </c>
      <c r="G26" s="19">
        <v>10</v>
      </c>
      <c r="H26" s="19">
        <v>10</v>
      </c>
      <c r="I26" s="42">
        <f t="shared" si="0"/>
        <v>7.3</v>
      </c>
      <c r="J26" s="43"/>
      <c r="K26" s="29" t="str">
        <f t="shared" si="1"/>
        <v>Cargo Crítico Alto</v>
      </c>
    </row>
    <row r="27" spans="1:11" ht="27" customHeight="1" thickTop="1" thickBot="1" x14ac:dyDescent="0.3">
      <c r="A27" s="45"/>
      <c r="B27" s="46" t="s">
        <v>34</v>
      </c>
      <c r="C27" s="47">
        <v>1</v>
      </c>
      <c r="D27" s="47">
        <v>10</v>
      </c>
      <c r="E27" s="47">
        <v>10</v>
      </c>
      <c r="F27" s="20">
        <v>7</v>
      </c>
      <c r="G27" s="47">
        <v>10</v>
      </c>
      <c r="H27" s="47">
        <v>10</v>
      </c>
      <c r="I27" s="48">
        <f t="shared" si="0"/>
        <v>7.3</v>
      </c>
      <c r="J27" s="49"/>
      <c r="K27" s="50" t="str">
        <f t="shared" si="1"/>
        <v>Cargo Crítico Alto</v>
      </c>
    </row>
    <row r="28" spans="1:11" ht="27" customHeight="1" thickTop="1" thickBot="1" x14ac:dyDescent="0.3">
      <c r="A28" s="51"/>
      <c r="B28" s="18" t="s">
        <v>35</v>
      </c>
      <c r="C28" s="19">
        <v>1</v>
      </c>
      <c r="D28" s="19">
        <v>10</v>
      </c>
      <c r="E28" s="19">
        <v>10</v>
      </c>
      <c r="F28" s="20">
        <v>7</v>
      </c>
      <c r="G28" s="19">
        <v>10</v>
      </c>
      <c r="H28" s="19">
        <v>10</v>
      </c>
      <c r="I28" s="42">
        <f>(F28*0.3)+(G28*0.2)+(H28*0.1)+(E28*0.1)+(D28*0.1)+(C28*0.2)</f>
        <v>7.3</v>
      </c>
      <c r="J28" s="43"/>
      <c r="K28" s="29" t="str">
        <f t="shared" si="1"/>
        <v>Cargo Crítico Alto</v>
      </c>
    </row>
    <row r="29" spans="1:11" ht="27" customHeight="1" thickBot="1" x14ac:dyDescent="0.3">
      <c r="A29" s="17" t="s">
        <v>36</v>
      </c>
      <c r="B29" s="27" t="s">
        <v>37</v>
      </c>
      <c r="C29" s="20">
        <v>1</v>
      </c>
      <c r="D29" s="20">
        <v>10</v>
      </c>
      <c r="E29" s="20">
        <v>10</v>
      </c>
      <c r="F29" s="20">
        <v>7</v>
      </c>
      <c r="G29" s="20">
        <v>10</v>
      </c>
      <c r="H29" s="20">
        <v>10</v>
      </c>
      <c r="I29" s="36">
        <f t="shared" si="0"/>
        <v>7.3</v>
      </c>
      <c r="J29" s="37"/>
      <c r="K29" s="28" t="str">
        <f t="shared" si="1"/>
        <v>Cargo Crítico Alto</v>
      </c>
    </row>
    <row r="30" spans="1:11" ht="27" customHeight="1" thickTop="1" thickBot="1" x14ac:dyDescent="0.3">
      <c r="A30" s="24"/>
      <c r="B30" s="18" t="s">
        <v>38</v>
      </c>
      <c r="C30" s="19">
        <v>1</v>
      </c>
      <c r="D30" s="19">
        <v>7</v>
      </c>
      <c r="E30" s="19">
        <v>7</v>
      </c>
      <c r="F30" s="20">
        <v>7</v>
      </c>
      <c r="G30" s="19">
        <v>3</v>
      </c>
      <c r="H30" s="19">
        <v>10</v>
      </c>
      <c r="I30" s="42">
        <f t="shared" si="0"/>
        <v>5.3000000000000007</v>
      </c>
      <c r="J30" s="43"/>
      <c r="K30" s="29" t="str">
        <f t="shared" si="1"/>
        <v>Cargo Crítico Medio</v>
      </c>
    </row>
    <row r="31" spans="1:11" ht="27" customHeight="1" thickTop="1" thickBot="1" x14ac:dyDescent="0.3">
      <c r="A31" s="24"/>
      <c r="B31" s="18" t="s">
        <v>39</v>
      </c>
      <c r="C31" s="19">
        <v>1</v>
      </c>
      <c r="D31" s="19">
        <v>7</v>
      </c>
      <c r="E31" s="19">
        <v>7</v>
      </c>
      <c r="F31" s="20">
        <v>7</v>
      </c>
      <c r="G31" s="19">
        <v>3</v>
      </c>
      <c r="H31" s="19">
        <v>10</v>
      </c>
      <c r="I31" s="42">
        <f t="shared" si="0"/>
        <v>5.3000000000000007</v>
      </c>
      <c r="J31" s="43"/>
      <c r="K31" s="29" t="str">
        <f t="shared" si="1"/>
        <v>Cargo Crítico Medio</v>
      </c>
    </row>
    <row r="32" spans="1:11" ht="27" customHeight="1" thickTop="1" thickBot="1" x14ac:dyDescent="0.3">
      <c r="A32" s="24"/>
      <c r="B32" s="18" t="s">
        <v>40</v>
      </c>
      <c r="C32" s="19">
        <v>1</v>
      </c>
      <c r="D32" s="19">
        <v>3</v>
      </c>
      <c r="E32" s="19">
        <v>3</v>
      </c>
      <c r="F32" s="20">
        <v>7</v>
      </c>
      <c r="G32" s="19">
        <v>3</v>
      </c>
      <c r="H32" s="19">
        <v>10</v>
      </c>
      <c r="I32" s="42">
        <f t="shared" si="0"/>
        <v>4.5</v>
      </c>
      <c r="J32" s="43"/>
      <c r="K32" s="29" t="str">
        <f t="shared" si="1"/>
        <v>Cargo NO Crítico</v>
      </c>
    </row>
    <row r="33" spans="1:11" ht="27" customHeight="1" thickTop="1" thickBot="1" x14ac:dyDescent="0.3">
      <c r="A33" s="24"/>
      <c r="B33" s="18" t="s">
        <v>41</v>
      </c>
      <c r="C33" s="19">
        <v>1</v>
      </c>
      <c r="D33" s="19">
        <v>7</v>
      </c>
      <c r="E33" s="19">
        <v>7</v>
      </c>
      <c r="F33" s="20">
        <v>7</v>
      </c>
      <c r="G33" s="19">
        <v>3</v>
      </c>
      <c r="H33" s="19">
        <v>10</v>
      </c>
      <c r="I33" s="42">
        <f t="shared" si="0"/>
        <v>5.3000000000000007</v>
      </c>
      <c r="J33" s="43"/>
      <c r="K33" s="29" t="str">
        <f t="shared" si="1"/>
        <v>Cargo Crítico Medio</v>
      </c>
    </row>
    <row r="34" spans="1:11" ht="27" customHeight="1" thickTop="1" thickBot="1" x14ac:dyDescent="0.3">
      <c r="A34" s="24"/>
      <c r="B34" s="18" t="s">
        <v>42</v>
      </c>
      <c r="C34" s="19">
        <v>1</v>
      </c>
      <c r="D34" s="19">
        <v>3</v>
      </c>
      <c r="E34" s="19">
        <v>3</v>
      </c>
      <c r="F34" s="20">
        <v>7</v>
      </c>
      <c r="G34" s="19">
        <v>7</v>
      </c>
      <c r="H34" s="19">
        <v>10</v>
      </c>
      <c r="I34" s="42">
        <f t="shared" si="0"/>
        <v>5.3</v>
      </c>
      <c r="J34" s="43"/>
      <c r="K34" s="29" t="str">
        <f t="shared" si="1"/>
        <v>Cargo Crítico Medio</v>
      </c>
    </row>
    <row r="35" spans="1:11" ht="27" customHeight="1" thickTop="1" thickBot="1" x14ac:dyDescent="0.3">
      <c r="A35" s="24"/>
      <c r="B35" s="18" t="s">
        <v>43</v>
      </c>
      <c r="C35" s="19">
        <v>1</v>
      </c>
      <c r="D35" s="19">
        <v>7</v>
      </c>
      <c r="E35" s="19">
        <v>7</v>
      </c>
      <c r="F35" s="20">
        <v>7</v>
      </c>
      <c r="G35" s="19">
        <v>7</v>
      </c>
      <c r="H35" s="19">
        <v>10</v>
      </c>
      <c r="I35" s="42">
        <f t="shared" si="0"/>
        <v>6.1000000000000005</v>
      </c>
      <c r="J35" s="43"/>
      <c r="K35" s="29" t="str">
        <f t="shared" si="1"/>
        <v>Cargo Crítico Medio</v>
      </c>
    </row>
    <row r="36" spans="1:11" ht="27" customHeight="1" thickTop="1" thickBot="1" x14ac:dyDescent="0.3">
      <c r="A36" s="24"/>
      <c r="B36" s="18" t="s">
        <v>44</v>
      </c>
      <c r="C36" s="19">
        <v>1</v>
      </c>
      <c r="D36" s="19">
        <v>7</v>
      </c>
      <c r="E36" s="19">
        <v>7</v>
      </c>
      <c r="F36" s="20">
        <v>7</v>
      </c>
      <c r="G36" s="19">
        <v>3</v>
      </c>
      <c r="H36" s="19">
        <v>10</v>
      </c>
      <c r="I36" s="42">
        <f t="shared" si="0"/>
        <v>5.3000000000000007</v>
      </c>
      <c r="J36" s="43"/>
      <c r="K36" s="29" t="str">
        <f t="shared" si="1"/>
        <v>Cargo Crítico Medio</v>
      </c>
    </row>
    <row r="37" spans="1:11" ht="27" customHeight="1" thickTop="1" thickBot="1" x14ac:dyDescent="0.3">
      <c r="A37" s="24"/>
      <c r="B37" s="18" t="s">
        <v>45</v>
      </c>
      <c r="C37" s="19">
        <v>1</v>
      </c>
      <c r="D37" s="19">
        <v>7</v>
      </c>
      <c r="E37" s="19">
        <v>7</v>
      </c>
      <c r="F37" s="20">
        <v>7</v>
      </c>
      <c r="G37" s="19">
        <v>7</v>
      </c>
      <c r="H37" s="19">
        <v>10</v>
      </c>
      <c r="I37" s="42">
        <f t="shared" si="0"/>
        <v>6.1000000000000005</v>
      </c>
      <c r="J37" s="43"/>
      <c r="K37" s="29" t="str">
        <f t="shared" si="1"/>
        <v>Cargo Crítico Medio</v>
      </c>
    </row>
    <row r="38" spans="1:11" ht="27" customHeight="1" thickTop="1" thickBot="1" x14ac:dyDescent="0.3">
      <c r="A38" s="30"/>
      <c r="B38" s="18" t="s">
        <v>46</v>
      </c>
      <c r="C38" s="31">
        <v>1</v>
      </c>
      <c r="D38" s="31">
        <v>10</v>
      </c>
      <c r="E38" s="31">
        <v>1</v>
      </c>
      <c r="F38" s="32">
        <v>7</v>
      </c>
      <c r="G38" s="31">
        <v>1</v>
      </c>
      <c r="H38" s="31">
        <v>10</v>
      </c>
      <c r="I38" s="33">
        <f t="shared" si="0"/>
        <v>4.6000000000000005</v>
      </c>
      <c r="J38" s="34"/>
      <c r="K38" s="35" t="str">
        <f t="shared" si="1"/>
        <v>Cargo NO Crítico</v>
      </c>
    </row>
    <row r="39" spans="1:11" ht="27" customHeight="1" thickTop="1" thickBot="1" x14ac:dyDescent="0.3">
      <c r="A39" s="17" t="s">
        <v>47</v>
      </c>
      <c r="B39" s="18" t="s">
        <v>48</v>
      </c>
      <c r="C39" s="20">
        <v>1</v>
      </c>
      <c r="D39" s="20">
        <v>3</v>
      </c>
      <c r="E39" s="20">
        <v>7</v>
      </c>
      <c r="F39" s="20">
        <v>7</v>
      </c>
      <c r="G39" s="20">
        <v>7</v>
      </c>
      <c r="H39" s="20">
        <v>10</v>
      </c>
      <c r="I39" s="36">
        <f t="shared" si="0"/>
        <v>5.7</v>
      </c>
      <c r="J39" s="37"/>
      <c r="K39" s="28" t="str">
        <f t="shared" si="1"/>
        <v>Cargo Crítico Medio</v>
      </c>
    </row>
    <row r="40" spans="1:11" ht="27" customHeight="1" thickTop="1" thickBot="1" x14ac:dyDescent="0.3">
      <c r="A40" s="24"/>
      <c r="B40" s="18" t="s">
        <v>49</v>
      </c>
      <c r="C40" s="19">
        <v>1</v>
      </c>
      <c r="D40" s="19">
        <v>7</v>
      </c>
      <c r="E40" s="19">
        <v>7</v>
      </c>
      <c r="F40" s="20">
        <v>7</v>
      </c>
      <c r="G40" s="19">
        <v>3</v>
      </c>
      <c r="H40" s="19">
        <v>10</v>
      </c>
      <c r="I40" s="42">
        <f t="shared" si="0"/>
        <v>5.3000000000000007</v>
      </c>
      <c r="J40" s="22"/>
      <c r="K40" s="23" t="str">
        <f>IF(AND(I40&gt;=1,I40&lt;=5),"Cargo NO Crítico",(IF(AND(I40&gt;=5.1,I40&lt;=7),"Cargo Crítico Medio",(IF(AND(I40&gt;=7.1,I40&lt;=10),"Cargo Crítico Alto","Error")))))</f>
        <v>Cargo Crítico Medio</v>
      </c>
    </row>
    <row r="41" spans="1:11" ht="27" customHeight="1" thickTop="1" thickBot="1" x14ac:dyDescent="0.3">
      <c r="A41" s="30"/>
      <c r="B41" s="18" t="s">
        <v>50</v>
      </c>
      <c r="C41" s="52">
        <v>1</v>
      </c>
      <c r="D41" s="52">
        <v>7</v>
      </c>
      <c r="E41" s="52">
        <v>10</v>
      </c>
      <c r="F41" s="32">
        <v>7</v>
      </c>
      <c r="G41" s="52">
        <v>7</v>
      </c>
      <c r="H41" s="52">
        <v>10</v>
      </c>
      <c r="I41" s="33">
        <f t="shared" si="0"/>
        <v>6.4</v>
      </c>
      <c r="J41" s="34"/>
      <c r="K41" s="35" t="str">
        <f t="shared" si="1"/>
        <v>Cargo Crítico Medio</v>
      </c>
    </row>
    <row r="42" spans="1:11" ht="27" customHeight="1" thickTop="1" thickBot="1" x14ac:dyDescent="0.3">
      <c r="A42" s="17" t="s">
        <v>51</v>
      </c>
      <c r="B42" s="18" t="s">
        <v>52</v>
      </c>
      <c r="C42" s="20">
        <v>10</v>
      </c>
      <c r="D42" s="20">
        <v>7</v>
      </c>
      <c r="E42" s="20">
        <v>7</v>
      </c>
      <c r="F42" s="20">
        <v>7</v>
      </c>
      <c r="G42" s="20">
        <v>10</v>
      </c>
      <c r="H42" s="20">
        <v>10</v>
      </c>
      <c r="I42" s="36">
        <f t="shared" si="0"/>
        <v>8.5</v>
      </c>
      <c r="J42" s="37"/>
      <c r="K42" s="28" t="str">
        <f t="shared" si="1"/>
        <v>Cargo Crítico Alto</v>
      </c>
    </row>
    <row r="43" spans="1:11" ht="27" customHeight="1" thickTop="1" thickBot="1" x14ac:dyDescent="0.3">
      <c r="A43" s="24"/>
      <c r="B43" s="18" t="s">
        <v>53</v>
      </c>
      <c r="C43" s="19">
        <v>10</v>
      </c>
      <c r="D43" s="19">
        <v>3</v>
      </c>
      <c r="E43" s="19">
        <v>7</v>
      </c>
      <c r="F43" s="20">
        <v>7</v>
      </c>
      <c r="G43" s="19">
        <v>7</v>
      </c>
      <c r="H43" s="19">
        <v>10</v>
      </c>
      <c r="I43" s="42">
        <f t="shared" si="0"/>
        <v>7.5</v>
      </c>
      <c r="J43" s="43"/>
      <c r="K43" s="29" t="str">
        <f t="shared" si="1"/>
        <v>Cargo Crítico Alto</v>
      </c>
    </row>
    <row r="44" spans="1:11" ht="27" customHeight="1" thickTop="1" thickBot="1" x14ac:dyDescent="0.3">
      <c r="A44" s="24"/>
      <c r="B44" s="18" t="s">
        <v>54</v>
      </c>
      <c r="C44" s="31">
        <v>1</v>
      </c>
      <c r="D44" s="31">
        <v>1</v>
      </c>
      <c r="E44" s="31">
        <v>1</v>
      </c>
      <c r="F44" s="32">
        <v>7</v>
      </c>
      <c r="G44" s="31">
        <v>1</v>
      </c>
      <c r="H44" s="31">
        <v>10</v>
      </c>
      <c r="I44" s="33">
        <f t="shared" si="0"/>
        <v>3.7000000000000006</v>
      </c>
      <c r="J44" s="34"/>
      <c r="K44" s="35" t="str">
        <f t="shared" si="1"/>
        <v>Cargo NO Crítico</v>
      </c>
    </row>
    <row r="45" spans="1:11" ht="27" customHeight="1" thickTop="1" thickBot="1" x14ac:dyDescent="0.3">
      <c r="A45" s="30"/>
      <c r="B45" s="18" t="s">
        <v>55</v>
      </c>
      <c r="C45" s="31">
        <v>1</v>
      </c>
      <c r="D45" s="31">
        <v>1</v>
      </c>
      <c r="E45" s="31">
        <v>1</v>
      </c>
      <c r="F45" s="32">
        <v>7</v>
      </c>
      <c r="G45" s="31">
        <v>1</v>
      </c>
      <c r="H45" s="31">
        <v>10</v>
      </c>
      <c r="I45" s="33">
        <f t="shared" si="0"/>
        <v>3.7000000000000006</v>
      </c>
      <c r="J45" s="34"/>
      <c r="K45" s="35" t="str">
        <f t="shared" si="1"/>
        <v>Cargo NO Crítico</v>
      </c>
    </row>
    <row r="46" spans="1:11" ht="27" customHeight="1" thickTop="1" thickBot="1" x14ac:dyDescent="0.3">
      <c r="A46" s="17" t="s">
        <v>56</v>
      </c>
      <c r="B46" s="18" t="s">
        <v>57</v>
      </c>
      <c r="C46" s="20">
        <v>10</v>
      </c>
      <c r="D46" s="20">
        <v>7</v>
      </c>
      <c r="E46" s="20">
        <v>7</v>
      </c>
      <c r="F46" s="20">
        <v>7</v>
      </c>
      <c r="G46" s="20">
        <v>10</v>
      </c>
      <c r="H46" s="20">
        <v>10</v>
      </c>
      <c r="I46" s="36">
        <f t="shared" si="0"/>
        <v>8.5</v>
      </c>
      <c r="J46" s="37"/>
      <c r="K46" s="28" t="str">
        <f t="shared" si="1"/>
        <v>Cargo Crítico Alto</v>
      </c>
    </row>
    <row r="47" spans="1:11" ht="27" customHeight="1" thickTop="1" thickBot="1" x14ac:dyDescent="0.3">
      <c r="A47" s="24"/>
      <c r="B47" s="18" t="s">
        <v>58</v>
      </c>
      <c r="C47" s="19">
        <v>10</v>
      </c>
      <c r="D47" s="19">
        <v>3</v>
      </c>
      <c r="E47" s="19">
        <v>7</v>
      </c>
      <c r="F47" s="20">
        <v>7</v>
      </c>
      <c r="G47" s="19">
        <v>7</v>
      </c>
      <c r="H47" s="19">
        <v>10</v>
      </c>
      <c r="I47" s="42">
        <f t="shared" si="0"/>
        <v>7.5</v>
      </c>
      <c r="J47" s="43"/>
      <c r="K47" s="29" t="str">
        <f t="shared" si="1"/>
        <v>Cargo Crítico Alto</v>
      </c>
    </row>
    <row r="48" spans="1:11" ht="27" customHeight="1" thickTop="1" thickBot="1" x14ac:dyDescent="0.3">
      <c r="A48" s="24"/>
      <c r="B48" s="18" t="s">
        <v>59</v>
      </c>
      <c r="C48" s="19">
        <v>1</v>
      </c>
      <c r="D48" s="19">
        <v>3</v>
      </c>
      <c r="E48" s="19">
        <v>7</v>
      </c>
      <c r="F48" s="20">
        <v>7</v>
      </c>
      <c r="G48" s="19">
        <v>3</v>
      </c>
      <c r="H48" s="19">
        <v>10</v>
      </c>
      <c r="I48" s="42">
        <f t="shared" si="0"/>
        <v>4.9000000000000004</v>
      </c>
      <c r="J48" s="43"/>
      <c r="K48" s="29" t="str">
        <f t="shared" si="1"/>
        <v>Cargo NO Crítico</v>
      </c>
    </row>
    <row r="49" spans="1:11" ht="27" customHeight="1" thickTop="1" thickBot="1" x14ac:dyDescent="0.3">
      <c r="A49" s="30"/>
      <c r="B49" s="18" t="s">
        <v>60</v>
      </c>
      <c r="C49" s="31">
        <v>1</v>
      </c>
      <c r="D49" s="31">
        <v>1</v>
      </c>
      <c r="E49" s="31">
        <v>1</v>
      </c>
      <c r="F49" s="32">
        <v>7</v>
      </c>
      <c r="G49" s="31">
        <v>1</v>
      </c>
      <c r="H49" s="31">
        <v>10</v>
      </c>
      <c r="I49" s="33">
        <f t="shared" si="0"/>
        <v>3.7000000000000006</v>
      </c>
      <c r="J49" s="34"/>
      <c r="K49" s="35" t="str">
        <f t="shared" si="1"/>
        <v>Cargo NO Crítico</v>
      </c>
    </row>
    <row r="50" spans="1:11" ht="27" customHeight="1" thickBot="1" x14ac:dyDescent="0.3">
      <c r="A50" s="53" t="s">
        <v>61</v>
      </c>
      <c r="B50" s="53"/>
      <c r="C50" s="54">
        <f t="shared" ref="C50:H50" si="2">SUM(C9:C49)</f>
        <v>83</v>
      </c>
      <c r="D50" s="54">
        <f t="shared" si="2"/>
        <v>259</v>
      </c>
      <c r="E50" s="54">
        <f t="shared" si="2"/>
        <v>279</v>
      </c>
      <c r="F50" s="54">
        <f t="shared" si="2"/>
        <v>287</v>
      </c>
      <c r="G50" s="54">
        <f t="shared" si="2"/>
        <v>254</v>
      </c>
      <c r="H50" s="54">
        <f t="shared" si="2"/>
        <v>410</v>
      </c>
      <c r="I50" s="54">
        <f>(F50*0.3)+(G50*0.2)+(H50*0.1)+(E50*0.1)+(D50*0.1)+(C50*0.2)</f>
        <v>248.3</v>
      </c>
      <c r="J50" s="54"/>
      <c r="K50" s="55"/>
    </row>
    <row r="51" spans="1:11" ht="27" customHeight="1" thickTop="1" thickBot="1" x14ac:dyDescent="0.3">
      <c r="A51" s="56"/>
      <c r="B51" s="56"/>
      <c r="C51" s="57">
        <f t="shared" ref="C51:H51" si="3">C50/$I50</f>
        <v>0.33427305678614577</v>
      </c>
      <c r="D51" s="57">
        <f t="shared" si="3"/>
        <v>1.0430930326218284</v>
      </c>
      <c r="E51" s="57">
        <f t="shared" si="3"/>
        <v>1.1236407571486104</v>
      </c>
      <c r="F51" s="57">
        <f t="shared" si="3"/>
        <v>1.1558598469593233</v>
      </c>
      <c r="G51" s="57">
        <f t="shared" si="3"/>
        <v>1.0229561014901329</v>
      </c>
      <c r="H51" s="57">
        <f t="shared" si="3"/>
        <v>1.6512283527990335</v>
      </c>
      <c r="I51" s="58"/>
      <c r="J51" s="58"/>
      <c r="K51" s="59"/>
    </row>
    <row r="52" spans="1:11" ht="27" customHeight="1" thickTop="1" x14ac:dyDescent="0.25">
      <c r="A52" s="60"/>
      <c r="B52" s="61"/>
      <c r="C52" s="61"/>
      <c r="D52" s="61"/>
      <c r="E52" s="61"/>
      <c r="F52" s="62"/>
      <c r="G52" s="62"/>
      <c r="H52" s="62"/>
      <c r="I52" s="61"/>
      <c r="J52" s="61"/>
      <c r="K52" s="61"/>
    </row>
    <row r="53" spans="1:11" ht="27" customHeight="1" x14ac:dyDescent="0.25">
      <c r="A53" s="63" t="s">
        <v>62</v>
      </c>
      <c r="B53" s="63"/>
      <c r="C53" s="64"/>
      <c r="D53" s="64"/>
      <c r="E53" s="63" t="s">
        <v>63</v>
      </c>
      <c r="F53" s="63"/>
    </row>
    <row r="54" spans="1:11" ht="27" customHeight="1" x14ac:dyDescent="0.25">
      <c r="A54" s="65">
        <v>1</v>
      </c>
      <c r="B54" s="66" t="s">
        <v>64</v>
      </c>
      <c r="C54" s="66"/>
      <c r="E54" s="67" t="s">
        <v>65</v>
      </c>
      <c r="F54" s="68" t="s">
        <v>66</v>
      </c>
    </row>
    <row r="55" spans="1:11" ht="27" customHeight="1" x14ac:dyDescent="0.25">
      <c r="A55" s="65">
        <v>3</v>
      </c>
      <c r="B55" s="66" t="s">
        <v>67</v>
      </c>
      <c r="C55" s="66"/>
      <c r="E55" s="67" t="s">
        <v>68</v>
      </c>
      <c r="F55" s="69" t="s">
        <v>69</v>
      </c>
    </row>
    <row r="56" spans="1:11" ht="27" customHeight="1" x14ac:dyDescent="0.25">
      <c r="A56" s="67">
        <v>7</v>
      </c>
      <c r="B56" s="66" t="s">
        <v>70</v>
      </c>
      <c r="C56" s="66"/>
      <c r="E56" s="65" t="s">
        <v>71</v>
      </c>
      <c r="F56" s="70" t="s">
        <v>72</v>
      </c>
      <c r="G56" s="71"/>
      <c r="H56" s="71"/>
      <c r="I56" s="71"/>
      <c r="J56" s="71"/>
      <c r="K56" s="71"/>
    </row>
    <row r="57" spans="1:11" ht="27" customHeight="1" x14ac:dyDescent="0.25">
      <c r="A57" s="65">
        <v>10</v>
      </c>
      <c r="B57" s="66" t="s">
        <v>73</v>
      </c>
      <c r="C57" s="66"/>
      <c r="E57" s="72"/>
      <c r="F57" s="72"/>
    </row>
    <row r="58" spans="1:11" ht="27" customHeight="1" x14ac:dyDescent="0.25">
      <c r="B58" s="73"/>
      <c r="C58" s="73"/>
      <c r="D58" s="73"/>
      <c r="E58" s="73"/>
    </row>
    <row r="59" spans="1:11" ht="27" customHeight="1" x14ac:dyDescent="0.25">
      <c r="A59" s="5"/>
      <c r="C59" s="74" t="s">
        <v>74</v>
      </c>
      <c r="D59" s="74"/>
      <c r="E59" s="75"/>
      <c r="F59" s="75"/>
    </row>
    <row r="60" spans="1:11" ht="5.45" customHeight="1" x14ac:dyDescent="0.25">
      <c r="C60" s="75"/>
      <c r="D60" s="76"/>
      <c r="E60" s="75"/>
      <c r="F60" s="75"/>
    </row>
    <row r="61" spans="1:11" ht="27" customHeight="1" x14ac:dyDescent="0.25">
      <c r="C61" s="77" t="s">
        <v>75</v>
      </c>
      <c r="D61" s="77"/>
      <c r="E61" s="78" t="s">
        <v>11</v>
      </c>
      <c r="F61" s="78"/>
    </row>
    <row r="62" spans="1:11" ht="27" customHeight="1" x14ac:dyDescent="0.25">
      <c r="C62" s="79" t="s">
        <v>76</v>
      </c>
      <c r="D62" s="79"/>
      <c r="E62" s="80" t="s">
        <v>77</v>
      </c>
      <c r="F62" s="80"/>
    </row>
    <row r="63" spans="1:11" ht="27" customHeight="1" x14ac:dyDescent="0.25">
      <c r="C63" s="79" t="s">
        <v>78</v>
      </c>
      <c r="D63" s="79"/>
      <c r="E63" s="80" t="s">
        <v>79</v>
      </c>
      <c r="F63" s="80"/>
    </row>
    <row r="64" spans="1:11" ht="27" customHeight="1" x14ac:dyDescent="0.25">
      <c r="C64" s="77" t="s">
        <v>80</v>
      </c>
      <c r="D64" s="81"/>
      <c r="E64" s="78">
        <v>42202</v>
      </c>
      <c r="F64" s="78"/>
    </row>
    <row r="65" spans="1:13" ht="27" customHeight="1" x14ac:dyDescent="0.25">
      <c r="C65" s="82"/>
      <c r="D65" s="82"/>
      <c r="E65" s="82"/>
      <c r="F65" s="82"/>
    </row>
    <row r="66" spans="1:13" s="84" customFormat="1" ht="18.75" x14ac:dyDescent="0.3">
      <c r="A66" s="83" t="s">
        <v>81</v>
      </c>
      <c r="D66" s="85"/>
      <c r="E66" s="85"/>
      <c r="F66" s="85"/>
      <c r="G66" s="86"/>
      <c r="H66" s="86"/>
      <c r="L66" s="87" t="s">
        <v>82</v>
      </c>
    </row>
    <row r="67" spans="1:13" s="84" customFormat="1" ht="15" x14ac:dyDescent="0.25">
      <c r="A67" s="88"/>
      <c r="D67" s="85"/>
      <c r="E67" s="85"/>
      <c r="F67" s="85"/>
      <c r="G67" s="86"/>
      <c r="H67" s="86"/>
      <c r="L67" s="89" t="s">
        <v>83</v>
      </c>
    </row>
    <row r="68" spans="1:13" s="85" customFormat="1" ht="15" x14ac:dyDescent="0.25">
      <c r="A68" s="90" t="s">
        <v>84</v>
      </c>
      <c r="B68" s="90" t="s">
        <v>11</v>
      </c>
      <c r="C68" s="90" t="s">
        <v>85</v>
      </c>
      <c r="D68" s="91" t="s">
        <v>86</v>
      </c>
      <c r="E68" s="91" t="s">
        <v>87</v>
      </c>
      <c r="F68" s="91" t="s">
        <v>87</v>
      </c>
      <c r="G68" s="91">
        <v>2012</v>
      </c>
      <c r="H68" s="90" t="s">
        <v>88</v>
      </c>
      <c r="I68" s="90" t="s">
        <v>89</v>
      </c>
      <c r="J68" s="90">
        <v>2014</v>
      </c>
      <c r="K68" s="90" t="s">
        <v>90</v>
      </c>
      <c r="L68" s="90" t="s">
        <v>91</v>
      </c>
      <c r="M68" s="90">
        <v>2016</v>
      </c>
    </row>
    <row r="69" spans="1:13" s="84" customFormat="1" ht="15" x14ac:dyDescent="0.25">
      <c r="A69" s="92" t="s">
        <v>92</v>
      </c>
      <c r="B69" s="93" t="s">
        <v>20</v>
      </c>
      <c r="C69" s="92" t="s">
        <v>93</v>
      </c>
      <c r="D69" s="94">
        <v>40865</v>
      </c>
      <c r="E69" s="94">
        <v>41584</v>
      </c>
      <c r="F69" s="94">
        <v>42201</v>
      </c>
      <c r="G69" s="90"/>
      <c r="H69" s="90"/>
      <c r="I69" s="95" t="s">
        <v>94</v>
      </c>
      <c r="J69" s="96"/>
      <c r="K69" s="92"/>
      <c r="L69" s="95" t="s">
        <v>94</v>
      </c>
      <c r="M69" s="92"/>
    </row>
    <row r="70" spans="1:13" s="84" customFormat="1" ht="15" x14ac:dyDescent="0.25">
      <c r="A70" s="92" t="s">
        <v>27</v>
      </c>
      <c r="B70" s="93" t="s">
        <v>28</v>
      </c>
      <c r="C70" s="92" t="s">
        <v>95</v>
      </c>
      <c r="D70" s="94">
        <v>40865</v>
      </c>
      <c r="E70" s="94">
        <v>41584</v>
      </c>
      <c r="F70" s="94"/>
      <c r="G70" s="90"/>
      <c r="H70" s="90"/>
      <c r="I70" s="95" t="s">
        <v>94</v>
      </c>
      <c r="J70" s="90"/>
      <c r="K70" s="92"/>
      <c r="L70" s="97"/>
      <c r="M70" s="92"/>
    </row>
    <row r="71" spans="1:13" s="84" customFormat="1" ht="15" x14ac:dyDescent="0.25">
      <c r="A71" s="98" t="s">
        <v>96</v>
      </c>
      <c r="B71" s="93" t="s">
        <v>32</v>
      </c>
      <c r="C71" s="92" t="s">
        <v>97</v>
      </c>
      <c r="D71" s="94">
        <v>40492</v>
      </c>
      <c r="E71" s="94">
        <v>41211</v>
      </c>
      <c r="F71" s="94">
        <v>42171</v>
      </c>
      <c r="G71" s="95" t="s">
        <v>98</v>
      </c>
      <c r="H71" s="90"/>
      <c r="I71" s="90"/>
      <c r="J71" s="90"/>
      <c r="K71" s="95" t="s">
        <v>94</v>
      </c>
      <c r="L71" s="92"/>
      <c r="M71" s="92"/>
    </row>
    <row r="72" spans="1:13" s="84" customFormat="1" ht="15" x14ac:dyDescent="0.25">
      <c r="A72" s="98"/>
      <c r="B72" s="93" t="s">
        <v>33</v>
      </c>
      <c r="C72" s="92" t="s">
        <v>99</v>
      </c>
      <c r="D72" s="94">
        <v>40253</v>
      </c>
      <c r="E72" s="94">
        <v>41211</v>
      </c>
      <c r="F72" s="94">
        <v>42171</v>
      </c>
      <c r="G72" s="95" t="s">
        <v>98</v>
      </c>
      <c r="H72" s="90"/>
      <c r="I72" s="90"/>
      <c r="J72" s="90"/>
      <c r="K72" s="95" t="s">
        <v>94</v>
      </c>
      <c r="L72" s="92"/>
      <c r="M72" s="92"/>
    </row>
    <row r="73" spans="1:13" s="84" customFormat="1" ht="15" x14ac:dyDescent="0.25">
      <c r="A73" s="98"/>
      <c r="B73" s="93" t="s">
        <v>37</v>
      </c>
      <c r="C73" s="92" t="s">
        <v>100</v>
      </c>
      <c r="D73" s="94">
        <v>40868</v>
      </c>
      <c r="E73" s="94">
        <v>41584</v>
      </c>
      <c r="F73" s="94">
        <v>42171</v>
      </c>
      <c r="G73" s="95" t="s">
        <v>98</v>
      </c>
      <c r="H73" s="90"/>
      <c r="I73" s="95" t="s">
        <v>94</v>
      </c>
      <c r="J73" s="90"/>
      <c r="K73" s="95" t="s">
        <v>94</v>
      </c>
      <c r="L73" s="92"/>
      <c r="M73" s="92"/>
    </row>
    <row r="74" spans="1:13" s="84" customFormat="1" ht="30" customHeight="1" x14ac:dyDescent="0.25">
      <c r="A74" s="98"/>
      <c r="B74" s="93" t="s">
        <v>101</v>
      </c>
      <c r="C74" s="92" t="s">
        <v>76</v>
      </c>
      <c r="D74" s="94"/>
      <c r="E74" s="94">
        <v>41811</v>
      </c>
      <c r="F74" s="94">
        <v>42128</v>
      </c>
      <c r="G74" s="95"/>
      <c r="H74" s="90"/>
      <c r="I74" s="90"/>
      <c r="J74" s="90"/>
      <c r="K74" s="99" t="s">
        <v>94</v>
      </c>
      <c r="L74" s="92"/>
      <c r="M74" s="92"/>
    </row>
    <row r="75" spans="1:13" s="84" customFormat="1" ht="23.25" customHeight="1" x14ac:dyDescent="0.25">
      <c r="A75" s="98"/>
      <c r="B75" s="93" t="s">
        <v>13</v>
      </c>
      <c r="C75" s="92" t="s">
        <v>102</v>
      </c>
      <c r="D75" s="94"/>
      <c r="E75" s="94"/>
      <c r="F75" s="94">
        <v>42171</v>
      </c>
      <c r="G75" s="90"/>
      <c r="H75" s="90"/>
      <c r="I75" s="90"/>
      <c r="J75" s="90"/>
      <c r="K75" s="95" t="s">
        <v>94</v>
      </c>
      <c r="L75" s="92"/>
      <c r="M75" s="92"/>
    </row>
    <row r="76" spans="1:13" s="84" customFormat="1" ht="15" x14ac:dyDescent="0.25">
      <c r="A76" s="98"/>
      <c r="B76" s="93" t="s">
        <v>34</v>
      </c>
      <c r="C76" s="92" t="s">
        <v>103</v>
      </c>
      <c r="D76" s="94">
        <v>40834</v>
      </c>
      <c r="E76" s="94">
        <v>41570</v>
      </c>
      <c r="F76" s="94">
        <v>42174</v>
      </c>
      <c r="G76" s="90"/>
      <c r="H76" s="90"/>
      <c r="I76" s="95" t="s">
        <v>94</v>
      </c>
      <c r="J76" s="90"/>
      <c r="K76" s="95" t="s">
        <v>94</v>
      </c>
      <c r="L76" s="92"/>
      <c r="M76" s="92"/>
    </row>
    <row r="77" spans="1:13" s="84" customFormat="1" ht="45" customHeight="1" x14ac:dyDescent="0.25">
      <c r="A77" s="98" t="s">
        <v>104</v>
      </c>
      <c r="B77" s="93" t="s">
        <v>105</v>
      </c>
      <c r="C77" s="92" t="s">
        <v>106</v>
      </c>
      <c r="D77" s="94">
        <v>40548</v>
      </c>
      <c r="E77" s="94">
        <v>41157</v>
      </c>
      <c r="F77" s="94">
        <v>42215</v>
      </c>
      <c r="G77" s="95" t="s">
        <v>98</v>
      </c>
      <c r="H77" s="90"/>
      <c r="I77" s="95" t="s">
        <v>98</v>
      </c>
      <c r="J77" s="90"/>
      <c r="K77" s="92"/>
      <c r="L77" s="95" t="s">
        <v>98</v>
      </c>
      <c r="M77" s="92"/>
    </row>
    <row r="78" spans="1:13" s="84" customFormat="1" ht="15" x14ac:dyDescent="0.25">
      <c r="A78" s="98"/>
      <c r="B78" s="100" t="s">
        <v>107</v>
      </c>
      <c r="C78" s="92" t="s">
        <v>108</v>
      </c>
      <c r="D78" s="94">
        <v>40312</v>
      </c>
      <c r="E78" s="94">
        <v>41219</v>
      </c>
      <c r="F78" s="94">
        <v>41776</v>
      </c>
      <c r="G78" s="95" t="s">
        <v>98</v>
      </c>
      <c r="H78" s="90"/>
      <c r="I78" s="90"/>
      <c r="J78" s="95" t="s">
        <v>98</v>
      </c>
      <c r="K78" s="92"/>
      <c r="L78" s="92"/>
      <c r="M78" s="101"/>
    </row>
    <row r="79" spans="1:13" s="84" customFormat="1" ht="15" x14ac:dyDescent="0.25">
      <c r="A79" s="98"/>
      <c r="B79" s="102"/>
      <c r="C79" s="92" t="s">
        <v>109</v>
      </c>
      <c r="D79" s="94">
        <v>39170</v>
      </c>
      <c r="E79" s="94">
        <v>41229</v>
      </c>
      <c r="F79" s="94">
        <v>41776</v>
      </c>
      <c r="G79" s="95" t="s">
        <v>98</v>
      </c>
      <c r="H79" s="90"/>
      <c r="I79" s="90"/>
      <c r="J79" s="95" t="s">
        <v>98</v>
      </c>
      <c r="K79" s="92"/>
      <c r="L79" s="92"/>
      <c r="M79" s="101"/>
    </row>
    <row r="80" spans="1:13" s="84" customFormat="1" ht="15" x14ac:dyDescent="0.25">
      <c r="A80" s="98"/>
      <c r="B80" s="102"/>
      <c r="C80" s="92" t="s">
        <v>110</v>
      </c>
      <c r="D80" s="94">
        <v>40217</v>
      </c>
      <c r="E80" s="94">
        <v>41584</v>
      </c>
      <c r="F80" s="94">
        <v>41968</v>
      </c>
      <c r="G80" s="95" t="s">
        <v>98</v>
      </c>
      <c r="H80" s="90"/>
      <c r="I80" s="95" t="s">
        <v>98</v>
      </c>
      <c r="J80" s="95" t="s">
        <v>98</v>
      </c>
      <c r="K80" s="92"/>
      <c r="L80" s="92"/>
      <c r="M80" s="101"/>
    </row>
    <row r="81" spans="1:13" s="84" customFormat="1" ht="15" x14ac:dyDescent="0.25">
      <c r="A81" s="98"/>
      <c r="B81" s="103"/>
      <c r="C81" s="84" t="s">
        <v>111</v>
      </c>
      <c r="D81" s="94">
        <v>41054</v>
      </c>
      <c r="E81" s="94">
        <v>41146</v>
      </c>
      <c r="F81" s="94">
        <v>42225</v>
      </c>
      <c r="G81" s="95" t="s">
        <v>98</v>
      </c>
      <c r="H81" s="90"/>
      <c r="I81" s="90"/>
      <c r="J81" s="90"/>
      <c r="K81" s="90"/>
      <c r="L81" s="95" t="s">
        <v>94</v>
      </c>
      <c r="M81" s="92"/>
    </row>
    <row r="82" spans="1:13" s="84" customFormat="1" ht="15" customHeight="1" x14ac:dyDescent="0.25">
      <c r="A82" s="104" t="s">
        <v>112</v>
      </c>
      <c r="B82" s="105" t="s">
        <v>113</v>
      </c>
      <c r="C82" s="92" t="s">
        <v>114</v>
      </c>
      <c r="D82" s="94">
        <v>40696</v>
      </c>
      <c r="E82" s="94">
        <v>41471</v>
      </c>
      <c r="F82" s="94">
        <v>42190</v>
      </c>
      <c r="G82" s="106"/>
      <c r="H82" s="95" t="s">
        <v>94</v>
      </c>
      <c r="I82" s="90"/>
      <c r="J82" s="90"/>
      <c r="K82" s="90"/>
      <c r="L82" s="95" t="s">
        <v>94</v>
      </c>
      <c r="M82" s="92"/>
    </row>
    <row r="83" spans="1:13" s="84" customFormat="1" ht="15" x14ac:dyDescent="0.25">
      <c r="A83" s="107"/>
      <c r="B83" s="105"/>
      <c r="C83" s="92" t="s">
        <v>115</v>
      </c>
      <c r="D83" s="94">
        <v>40696</v>
      </c>
      <c r="E83" s="94">
        <v>41471</v>
      </c>
      <c r="F83" s="94">
        <v>42243</v>
      </c>
      <c r="G83" s="106"/>
      <c r="H83" s="95" t="s">
        <v>94</v>
      </c>
      <c r="I83" s="90"/>
      <c r="J83" s="90"/>
      <c r="K83" s="90"/>
      <c r="L83" s="95" t="s">
        <v>94</v>
      </c>
      <c r="M83" s="92"/>
    </row>
    <row r="84" spans="1:13" s="84" customFormat="1" ht="15" x14ac:dyDescent="0.25">
      <c r="A84" s="107"/>
      <c r="B84" s="105"/>
      <c r="C84" s="92" t="s">
        <v>116</v>
      </c>
      <c r="D84" s="94">
        <v>40696</v>
      </c>
      <c r="E84" s="94">
        <v>41468</v>
      </c>
      <c r="F84" s="94">
        <v>42190</v>
      </c>
      <c r="G84" s="106"/>
      <c r="H84" s="95" t="s">
        <v>94</v>
      </c>
      <c r="I84" s="90"/>
      <c r="J84" s="90"/>
      <c r="K84" s="90"/>
      <c r="L84" s="95" t="s">
        <v>94</v>
      </c>
      <c r="M84" s="92"/>
    </row>
    <row r="85" spans="1:13" s="84" customFormat="1" ht="15" x14ac:dyDescent="0.25">
      <c r="A85" s="107"/>
      <c r="B85" s="105" t="s">
        <v>117</v>
      </c>
      <c r="C85" s="92" t="s">
        <v>118</v>
      </c>
      <c r="D85" s="94">
        <v>40695</v>
      </c>
      <c r="E85" s="94">
        <v>41471</v>
      </c>
      <c r="F85" s="94">
        <v>42190</v>
      </c>
      <c r="G85" s="106"/>
      <c r="H85" s="95" t="s">
        <v>94</v>
      </c>
      <c r="I85" s="90"/>
      <c r="J85" s="90"/>
      <c r="K85" s="90"/>
      <c r="L85" s="95" t="s">
        <v>94</v>
      </c>
      <c r="M85" s="92"/>
    </row>
    <row r="86" spans="1:13" s="84" customFormat="1" ht="15" x14ac:dyDescent="0.25">
      <c r="A86" s="107"/>
      <c r="B86" s="105"/>
      <c r="C86" s="92" t="s">
        <v>119</v>
      </c>
      <c r="D86" s="94">
        <v>40631</v>
      </c>
      <c r="E86" s="94">
        <v>41471</v>
      </c>
      <c r="F86" s="94">
        <v>42190</v>
      </c>
      <c r="G86" s="106"/>
      <c r="H86" s="95" t="s">
        <v>94</v>
      </c>
      <c r="I86" s="90"/>
      <c r="J86" s="90"/>
      <c r="K86" s="90"/>
      <c r="L86" s="95" t="s">
        <v>94</v>
      </c>
      <c r="M86" s="92"/>
    </row>
  </sheetData>
  <autoFilter ref="A8:K51"/>
  <mergeCells count="41">
    <mergeCell ref="A71:A76"/>
    <mergeCell ref="A77:A81"/>
    <mergeCell ref="B78:B81"/>
    <mergeCell ref="A82:A86"/>
    <mergeCell ref="B82:B84"/>
    <mergeCell ref="B85:B86"/>
    <mergeCell ref="E61:F61"/>
    <mergeCell ref="C62:D62"/>
    <mergeCell ref="E62:F62"/>
    <mergeCell ref="C63:D63"/>
    <mergeCell ref="E63:F63"/>
    <mergeCell ref="C64:D64"/>
    <mergeCell ref="E64:F64"/>
    <mergeCell ref="B54:C54"/>
    <mergeCell ref="B55:C55"/>
    <mergeCell ref="B56:C56"/>
    <mergeCell ref="B57:C57"/>
    <mergeCell ref="C59:D59"/>
    <mergeCell ref="C61:D61"/>
    <mergeCell ref="A39:A41"/>
    <mergeCell ref="A42:A45"/>
    <mergeCell ref="A46:A49"/>
    <mergeCell ref="A50:B51"/>
    <mergeCell ref="A53:B53"/>
    <mergeCell ref="E53:F53"/>
    <mergeCell ref="K3:K7"/>
    <mergeCell ref="A9:A14"/>
    <mergeCell ref="A15:A21"/>
    <mergeCell ref="A22:A24"/>
    <mergeCell ref="A25:A28"/>
    <mergeCell ref="A29:A38"/>
    <mergeCell ref="A1:I2"/>
    <mergeCell ref="K1:K2"/>
    <mergeCell ref="A3:B7"/>
    <mergeCell ref="C3:C7"/>
    <mergeCell ref="D3:D7"/>
    <mergeCell ref="E3:E7"/>
    <mergeCell ref="F3:F7"/>
    <mergeCell ref="G3:G7"/>
    <mergeCell ref="H3:H7"/>
    <mergeCell ref="I3:I7"/>
  </mergeCells>
  <conditionalFormatting sqref="K50">
    <cfRule type="cellIs" dxfId="46" priority="43" stopIfTrue="1" operator="equal">
      <formula>"Cargo Crítico"</formula>
    </cfRule>
    <cfRule type="cellIs" dxfId="45" priority="44" stopIfTrue="1" operator="equal">
      <formula>"Cargo NO Crítico"</formula>
    </cfRule>
  </conditionalFormatting>
  <conditionalFormatting sqref="K20:K27 K36:K39 K32:K34 K41:K49 K13:K18">
    <cfRule type="cellIs" dxfId="44" priority="45" stopIfTrue="1" operator="equal">
      <formula>"Cargo Crítico Alto"</formula>
    </cfRule>
    <cfRule type="cellIs" dxfId="43" priority="46" stopIfTrue="1" operator="equal">
      <formula>"Cargo Crítico Medio"</formula>
    </cfRule>
    <cfRule type="cellIs" dxfId="42" priority="47" stopIfTrue="1" operator="equal">
      <formula>"Cargo NO Crítico"</formula>
    </cfRule>
  </conditionalFormatting>
  <conditionalFormatting sqref="K11">
    <cfRule type="cellIs" dxfId="41" priority="40" stopIfTrue="1" operator="equal">
      <formula>"Cargo Crítico Alto"</formula>
    </cfRule>
    <cfRule type="cellIs" dxfId="40" priority="41" stopIfTrue="1" operator="equal">
      <formula>"Cargo Crítico Medio"</formula>
    </cfRule>
    <cfRule type="cellIs" dxfId="39" priority="42" stopIfTrue="1" operator="equal">
      <formula>"Cargo NO Crítico"</formula>
    </cfRule>
  </conditionalFormatting>
  <conditionalFormatting sqref="K40">
    <cfRule type="cellIs" dxfId="38" priority="37" stopIfTrue="1" operator="equal">
      <formula>"Cargo Crítico Alto"</formula>
    </cfRule>
    <cfRule type="cellIs" dxfId="37" priority="38" stopIfTrue="1" operator="equal">
      <formula>"Cargo Crítico Medio"</formula>
    </cfRule>
    <cfRule type="cellIs" dxfId="36" priority="39" stopIfTrue="1" operator="equal">
      <formula>"Cargo NO Crítico"</formula>
    </cfRule>
  </conditionalFormatting>
  <conditionalFormatting sqref="F54">
    <cfRule type="cellIs" dxfId="35" priority="28" stopIfTrue="1" operator="equal">
      <formula>"Cargo Crítico Alto"</formula>
    </cfRule>
    <cfRule type="cellIs" dxfId="34" priority="29" stopIfTrue="1" operator="equal">
      <formula>"Cargo Crítico Medio"</formula>
    </cfRule>
    <cfRule type="cellIs" dxfId="33" priority="30" stopIfTrue="1" operator="equal">
      <formula>"Cargo NO Crítico"</formula>
    </cfRule>
  </conditionalFormatting>
  <conditionalFormatting sqref="F56">
    <cfRule type="cellIs" dxfId="32" priority="34" stopIfTrue="1" operator="equal">
      <formula>"Cargo Crítico Alto"</formula>
    </cfRule>
    <cfRule type="cellIs" dxfId="31" priority="35" stopIfTrue="1" operator="equal">
      <formula>"Cargo Crítico Medio"</formula>
    </cfRule>
    <cfRule type="cellIs" dxfId="30" priority="36" stopIfTrue="1" operator="equal">
      <formula>"Cargo NO Crítico"</formula>
    </cfRule>
  </conditionalFormatting>
  <conditionalFormatting sqref="F55">
    <cfRule type="cellIs" dxfId="29" priority="31" stopIfTrue="1" operator="equal">
      <formula>"Cargo Crítico Alto"</formula>
    </cfRule>
    <cfRule type="cellIs" dxfId="28" priority="32" stopIfTrue="1" operator="equal">
      <formula>"Cargo Crítico Medio"</formula>
    </cfRule>
    <cfRule type="cellIs" dxfId="27" priority="33" stopIfTrue="1" operator="equal">
      <formula>"Cargo NO Crítico"</formula>
    </cfRule>
  </conditionalFormatting>
  <conditionalFormatting sqref="K29">
    <cfRule type="cellIs" dxfId="26" priority="25" stopIfTrue="1" operator="equal">
      <formula>"Cargo Crítico Alto"</formula>
    </cfRule>
    <cfRule type="cellIs" dxfId="25" priority="26" stopIfTrue="1" operator="equal">
      <formula>"Cargo Crítico Medio"</formula>
    </cfRule>
    <cfRule type="cellIs" dxfId="24" priority="27" stopIfTrue="1" operator="equal">
      <formula>"Cargo NO Crítico"</formula>
    </cfRule>
  </conditionalFormatting>
  <conditionalFormatting sqref="K9">
    <cfRule type="cellIs" dxfId="23" priority="22" stopIfTrue="1" operator="equal">
      <formula>"Cargo Crítico Alto"</formula>
    </cfRule>
    <cfRule type="cellIs" dxfId="22" priority="23" stopIfTrue="1" operator="equal">
      <formula>"Cargo Crítico Medio"</formula>
    </cfRule>
    <cfRule type="cellIs" dxfId="21" priority="24" stopIfTrue="1" operator="equal">
      <formula>"Cargo NO Crítico"</formula>
    </cfRule>
  </conditionalFormatting>
  <conditionalFormatting sqref="K10">
    <cfRule type="cellIs" dxfId="20" priority="19" stopIfTrue="1" operator="equal">
      <formula>"Cargo Crítico Alto"</formula>
    </cfRule>
    <cfRule type="cellIs" dxfId="19" priority="20" stopIfTrue="1" operator="equal">
      <formula>"Cargo Crítico Medio"</formula>
    </cfRule>
    <cfRule type="cellIs" dxfId="18" priority="21" stopIfTrue="1" operator="equal">
      <formula>"Cargo NO Crítico"</formula>
    </cfRule>
  </conditionalFormatting>
  <conditionalFormatting sqref="K19">
    <cfRule type="cellIs" dxfId="17" priority="16" stopIfTrue="1" operator="equal">
      <formula>"Cargo Crítico Alto"</formula>
    </cfRule>
    <cfRule type="cellIs" dxfId="16" priority="17" stopIfTrue="1" operator="equal">
      <formula>"Cargo Crítico Medio"</formula>
    </cfRule>
    <cfRule type="cellIs" dxfId="15" priority="18" stopIfTrue="1" operator="equal">
      <formula>"Cargo NO Crítico"</formula>
    </cfRule>
  </conditionalFormatting>
  <conditionalFormatting sqref="K35">
    <cfRule type="cellIs" dxfId="14" priority="13" stopIfTrue="1" operator="equal">
      <formula>"Cargo Crítico Alto"</formula>
    </cfRule>
    <cfRule type="cellIs" dxfId="13" priority="14" stopIfTrue="1" operator="equal">
      <formula>"Cargo Crítico Medio"</formula>
    </cfRule>
    <cfRule type="cellIs" dxfId="12" priority="15" stopIfTrue="1" operator="equal">
      <formula>"Cargo NO Crítico"</formula>
    </cfRule>
  </conditionalFormatting>
  <conditionalFormatting sqref="K30">
    <cfRule type="cellIs" dxfId="11" priority="10" stopIfTrue="1" operator="equal">
      <formula>"Cargo Crítico Alto"</formula>
    </cfRule>
    <cfRule type="cellIs" dxfId="10" priority="11" stopIfTrue="1" operator="equal">
      <formula>"Cargo Crítico Medio"</formula>
    </cfRule>
    <cfRule type="cellIs" dxfId="9" priority="12" stopIfTrue="1" operator="equal">
      <formula>"Cargo NO Crítico"</formula>
    </cfRule>
  </conditionalFormatting>
  <conditionalFormatting sqref="K31">
    <cfRule type="cellIs" dxfId="8" priority="7" stopIfTrue="1" operator="equal">
      <formula>"Cargo Crítico Alto"</formula>
    </cfRule>
    <cfRule type="cellIs" dxfId="7" priority="8" stopIfTrue="1" operator="equal">
      <formula>"Cargo Crítico Medio"</formula>
    </cfRule>
    <cfRule type="cellIs" dxfId="6" priority="9" stopIfTrue="1" operator="equal">
      <formula>"Cargo NO Crítico"</formula>
    </cfRule>
  </conditionalFormatting>
  <conditionalFormatting sqref="K12">
    <cfRule type="cellIs" dxfId="5" priority="4" stopIfTrue="1" operator="equal">
      <formula>"Cargo Crítico Alto"</formula>
    </cfRule>
    <cfRule type="cellIs" dxfId="4" priority="5" stopIfTrue="1" operator="equal">
      <formula>"Cargo Crítico Medio"</formula>
    </cfRule>
    <cfRule type="cellIs" dxfId="3" priority="6" stopIfTrue="1" operator="equal">
      <formula>"Cargo NO Crítico"</formula>
    </cfRule>
  </conditionalFormatting>
  <conditionalFormatting sqref="K28">
    <cfRule type="cellIs" dxfId="2" priority="1" stopIfTrue="1" operator="equal">
      <formula>"Cargo Crítico Alto"</formula>
    </cfRule>
    <cfRule type="cellIs" dxfId="1" priority="2" stopIfTrue="1" operator="equal">
      <formula>"Cargo Crítico Medio"</formula>
    </cfRule>
    <cfRule type="cellIs" dxfId="0" priority="3" stopIfTrue="1" operator="equal">
      <formula>"Cargo NO Crítico"</formula>
    </cfRule>
  </conditionalFormatting>
  <dataValidations count="1">
    <dataValidation type="list" allowBlank="1" showInputMessage="1" showErrorMessage="1" sqref="C65540:H65585 C9:H49 SR41:SW49 IV65540:JA65585 IV41:JA49 ACN41:ACS49 AMJ41:AMO49 AWF41:AWK49 BGB41:BGG49 BPX41:BQC49 BZT41:BZY49 CJP41:CJU49 CTL41:CTQ49 DDH41:DDM49 DND41:DNI49 DWZ41:DXE49 EGV41:EHA49 EQR41:EQW49 FAN41:FAS49 FKJ41:FKO49 FUF41:FUK49 GEB41:GEG49 GNX41:GOC49 GXT41:GXY49 HHP41:HHU49 HRL41:HRQ49 IBH41:IBM49 ILD41:ILI49 IUZ41:IVE49 JEV41:JFA49 JOR41:JOW49 JYN41:JYS49 KIJ41:KIO49 KSF41:KSK49 LCB41:LCG49 LLX41:LMC49 LVT41:LVY49 MFP41:MFU49 MPL41:MPQ49 MZH41:MZM49 NJD41:NJI49 NSZ41:NTE49 OCV41:ODA49 OMR41:OMW49 OWN41:OWS49 PGJ41:PGO49 PQF41:PQK49 QAB41:QAG49 QJX41:QKC49 QTT41:QTY49 RDP41:RDU49 RNL41:RNQ49 RXH41:RXM49 SHD41:SHI49 SQZ41:SRE49 TAV41:TBA49 TKR41:TKW49 TUN41:TUS49 UEJ41:UEO49 UOF41:UOK49 UYB41:UYG49 VHX41:VIC49 VRT41:VRY49 WBP41:WBU49 WLL41:WLQ49 WVH41:WVM49 WVH983044:WVM983089 WLL983044:WLQ983089 WBP983044:WBU983089 VRT983044:VRY983089 VHX983044:VIC983089 UYB983044:UYG983089 UOF983044:UOK983089 UEJ983044:UEO983089 TUN983044:TUS983089 TKR983044:TKW983089 TAV983044:TBA983089 SQZ983044:SRE983089 SHD983044:SHI983089 RXH983044:RXM983089 RNL983044:RNQ983089 RDP983044:RDU983089 QTT983044:QTY983089 QJX983044:QKC983089 QAB983044:QAG983089 PQF983044:PQK983089 PGJ983044:PGO983089 OWN983044:OWS983089 OMR983044:OMW983089 OCV983044:ODA983089 NSZ983044:NTE983089 NJD983044:NJI983089 MZH983044:MZM983089 MPL983044:MPQ983089 MFP983044:MFU983089 LVT983044:LVY983089 LLX983044:LMC983089 LCB983044:LCG983089 KSF983044:KSK983089 KIJ983044:KIO983089 JYN983044:JYS983089 JOR983044:JOW983089 JEV983044:JFA983089 IUZ983044:IVE983089 ILD983044:ILI983089 IBH983044:IBM983089 HRL983044:HRQ983089 HHP983044:HHU983089 GXT983044:GXY983089 GNX983044:GOC983089 GEB983044:GEG983089 FUF983044:FUK983089 FKJ983044:FKO983089 FAN983044:FAS983089 EQR983044:EQW983089 EGV983044:EHA983089 DWZ983044:DXE983089 DND983044:DNI983089 DDH983044:DDM983089 CTL983044:CTQ983089 CJP983044:CJU983089 BZT983044:BZY983089 BPX983044:BQC983089 BGB983044:BGG983089 AWF983044:AWK983089 AMJ983044:AMO983089 ACN983044:ACS983089 SR983044:SW983089 IV983044:JA983089 C983044:H983089 WVH917508:WVM917553 WLL917508:WLQ917553 WBP917508:WBU917553 VRT917508:VRY917553 VHX917508:VIC917553 UYB917508:UYG917553 UOF917508:UOK917553 UEJ917508:UEO917553 TUN917508:TUS917553 TKR917508:TKW917553 TAV917508:TBA917553 SQZ917508:SRE917553 SHD917508:SHI917553 RXH917508:RXM917553 RNL917508:RNQ917553 RDP917508:RDU917553 QTT917508:QTY917553 QJX917508:QKC917553 QAB917508:QAG917553 PQF917508:PQK917553 PGJ917508:PGO917553 OWN917508:OWS917553 OMR917508:OMW917553 OCV917508:ODA917553 NSZ917508:NTE917553 NJD917508:NJI917553 MZH917508:MZM917553 MPL917508:MPQ917553 MFP917508:MFU917553 LVT917508:LVY917553 LLX917508:LMC917553 LCB917508:LCG917553 KSF917508:KSK917553 KIJ917508:KIO917553 JYN917508:JYS917553 JOR917508:JOW917553 JEV917508:JFA917553 IUZ917508:IVE917553 ILD917508:ILI917553 IBH917508:IBM917553 HRL917508:HRQ917553 HHP917508:HHU917553 GXT917508:GXY917553 GNX917508:GOC917553 GEB917508:GEG917553 FUF917508:FUK917553 FKJ917508:FKO917553 FAN917508:FAS917553 EQR917508:EQW917553 EGV917508:EHA917553 DWZ917508:DXE917553 DND917508:DNI917553 DDH917508:DDM917553 CTL917508:CTQ917553 CJP917508:CJU917553 BZT917508:BZY917553 BPX917508:BQC917553 BGB917508:BGG917553 AWF917508:AWK917553 AMJ917508:AMO917553 ACN917508:ACS917553 SR917508:SW917553 IV917508:JA917553 C917508:H917553 WVH851972:WVM852017 WLL851972:WLQ852017 WBP851972:WBU852017 VRT851972:VRY852017 VHX851972:VIC852017 UYB851972:UYG852017 UOF851972:UOK852017 UEJ851972:UEO852017 TUN851972:TUS852017 TKR851972:TKW852017 TAV851972:TBA852017 SQZ851972:SRE852017 SHD851972:SHI852017 RXH851972:RXM852017 RNL851972:RNQ852017 RDP851972:RDU852017 QTT851972:QTY852017 QJX851972:QKC852017 QAB851972:QAG852017 PQF851972:PQK852017 PGJ851972:PGO852017 OWN851972:OWS852017 OMR851972:OMW852017 OCV851972:ODA852017 NSZ851972:NTE852017 NJD851972:NJI852017 MZH851972:MZM852017 MPL851972:MPQ852017 MFP851972:MFU852017 LVT851972:LVY852017 LLX851972:LMC852017 LCB851972:LCG852017 KSF851972:KSK852017 KIJ851972:KIO852017 JYN851972:JYS852017 JOR851972:JOW852017 JEV851972:JFA852017 IUZ851972:IVE852017 ILD851972:ILI852017 IBH851972:IBM852017 HRL851972:HRQ852017 HHP851972:HHU852017 GXT851972:GXY852017 GNX851972:GOC852017 GEB851972:GEG852017 FUF851972:FUK852017 FKJ851972:FKO852017 FAN851972:FAS852017 EQR851972:EQW852017 EGV851972:EHA852017 DWZ851972:DXE852017 DND851972:DNI852017 DDH851972:DDM852017 CTL851972:CTQ852017 CJP851972:CJU852017 BZT851972:BZY852017 BPX851972:BQC852017 BGB851972:BGG852017 AWF851972:AWK852017 AMJ851972:AMO852017 ACN851972:ACS852017 SR851972:SW852017 IV851972:JA852017 C851972:H852017 WVH786436:WVM786481 WLL786436:WLQ786481 WBP786436:WBU786481 VRT786436:VRY786481 VHX786436:VIC786481 UYB786436:UYG786481 UOF786436:UOK786481 UEJ786436:UEO786481 TUN786436:TUS786481 TKR786436:TKW786481 TAV786436:TBA786481 SQZ786436:SRE786481 SHD786436:SHI786481 RXH786436:RXM786481 RNL786436:RNQ786481 RDP786436:RDU786481 QTT786436:QTY786481 QJX786436:QKC786481 QAB786436:QAG786481 PQF786436:PQK786481 PGJ786436:PGO786481 OWN786436:OWS786481 OMR786436:OMW786481 OCV786436:ODA786481 NSZ786436:NTE786481 NJD786436:NJI786481 MZH786436:MZM786481 MPL786436:MPQ786481 MFP786436:MFU786481 LVT786436:LVY786481 LLX786436:LMC786481 LCB786436:LCG786481 KSF786436:KSK786481 KIJ786436:KIO786481 JYN786436:JYS786481 JOR786436:JOW786481 JEV786436:JFA786481 IUZ786436:IVE786481 ILD786436:ILI786481 IBH786436:IBM786481 HRL786436:HRQ786481 HHP786436:HHU786481 GXT786436:GXY786481 GNX786436:GOC786481 GEB786436:GEG786481 FUF786436:FUK786481 FKJ786436:FKO786481 FAN786436:FAS786481 EQR786436:EQW786481 EGV786436:EHA786481 DWZ786436:DXE786481 DND786436:DNI786481 DDH786436:DDM786481 CTL786436:CTQ786481 CJP786436:CJU786481 BZT786436:BZY786481 BPX786436:BQC786481 BGB786436:BGG786481 AWF786436:AWK786481 AMJ786436:AMO786481 ACN786436:ACS786481 SR786436:SW786481 IV786436:JA786481 C786436:H786481 WVH720900:WVM720945 WLL720900:WLQ720945 WBP720900:WBU720945 VRT720900:VRY720945 VHX720900:VIC720945 UYB720900:UYG720945 UOF720900:UOK720945 UEJ720900:UEO720945 TUN720900:TUS720945 TKR720900:TKW720945 TAV720900:TBA720945 SQZ720900:SRE720945 SHD720900:SHI720945 RXH720900:RXM720945 RNL720900:RNQ720945 RDP720900:RDU720945 QTT720900:QTY720945 QJX720900:QKC720945 QAB720900:QAG720945 PQF720900:PQK720945 PGJ720900:PGO720945 OWN720900:OWS720945 OMR720900:OMW720945 OCV720900:ODA720945 NSZ720900:NTE720945 NJD720900:NJI720945 MZH720900:MZM720945 MPL720900:MPQ720945 MFP720900:MFU720945 LVT720900:LVY720945 LLX720900:LMC720945 LCB720900:LCG720945 KSF720900:KSK720945 KIJ720900:KIO720945 JYN720900:JYS720945 JOR720900:JOW720945 JEV720900:JFA720945 IUZ720900:IVE720945 ILD720900:ILI720945 IBH720900:IBM720945 HRL720900:HRQ720945 HHP720900:HHU720945 GXT720900:GXY720945 GNX720900:GOC720945 GEB720900:GEG720945 FUF720900:FUK720945 FKJ720900:FKO720945 FAN720900:FAS720945 EQR720900:EQW720945 EGV720900:EHA720945 DWZ720900:DXE720945 DND720900:DNI720945 DDH720900:DDM720945 CTL720900:CTQ720945 CJP720900:CJU720945 BZT720900:BZY720945 BPX720900:BQC720945 BGB720900:BGG720945 AWF720900:AWK720945 AMJ720900:AMO720945 ACN720900:ACS720945 SR720900:SW720945 IV720900:JA720945 C720900:H720945 WVH655364:WVM655409 WLL655364:WLQ655409 WBP655364:WBU655409 VRT655364:VRY655409 VHX655364:VIC655409 UYB655364:UYG655409 UOF655364:UOK655409 UEJ655364:UEO655409 TUN655364:TUS655409 TKR655364:TKW655409 TAV655364:TBA655409 SQZ655364:SRE655409 SHD655364:SHI655409 RXH655364:RXM655409 RNL655364:RNQ655409 RDP655364:RDU655409 QTT655364:QTY655409 QJX655364:QKC655409 QAB655364:QAG655409 PQF655364:PQK655409 PGJ655364:PGO655409 OWN655364:OWS655409 OMR655364:OMW655409 OCV655364:ODA655409 NSZ655364:NTE655409 NJD655364:NJI655409 MZH655364:MZM655409 MPL655364:MPQ655409 MFP655364:MFU655409 LVT655364:LVY655409 LLX655364:LMC655409 LCB655364:LCG655409 KSF655364:KSK655409 KIJ655364:KIO655409 JYN655364:JYS655409 JOR655364:JOW655409 JEV655364:JFA655409 IUZ655364:IVE655409 ILD655364:ILI655409 IBH655364:IBM655409 HRL655364:HRQ655409 HHP655364:HHU655409 GXT655364:GXY655409 GNX655364:GOC655409 GEB655364:GEG655409 FUF655364:FUK655409 FKJ655364:FKO655409 FAN655364:FAS655409 EQR655364:EQW655409 EGV655364:EHA655409 DWZ655364:DXE655409 DND655364:DNI655409 DDH655364:DDM655409 CTL655364:CTQ655409 CJP655364:CJU655409 BZT655364:BZY655409 BPX655364:BQC655409 BGB655364:BGG655409 AWF655364:AWK655409 AMJ655364:AMO655409 ACN655364:ACS655409 SR655364:SW655409 IV655364:JA655409 C655364:H655409 WVH589828:WVM589873 WLL589828:WLQ589873 WBP589828:WBU589873 VRT589828:VRY589873 VHX589828:VIC589873 UYB589828:UYG589873 UOF589828:UOK589873 UEJ589828:UEO589873 TUN589828:TUS589873 TKR589828:TKW589873 TAV589828:TBA589873 SQZ589828:SRE589873 SHD589828:SHI589873 RXH589828:RXM589873 RNL589828:RNQ589873 RDP589828:RDU589873 QTT589828:QTY589873 QJX589828:QKC589873 QAB589828:QAG589873 PQF589828:PQK589873 PGJ589828:PGO589873 OWN589828:OWS589873 OMR589828:OMW589873 OCV589828:ODA589873 NSZ589828:NTE589873 NJD589828:NJI589873 MZH589828:MZM589873 MPL589828:MPQ589873 MFP589828:MFU589873 LVT589828:LVY589873 LLX589828:LMC589873 LCB589828:LCG589873 KSF589828:KSK589873 KIJ589828:KIO589873 JYN589828:JYS589873 JOR589828:JOW589873 JEV589828:JFA589873 IUZ589828:IVE589873 ILD589828:ILI589873 IBH589828:IBM589873 HRL589828:HRQ589873 HHP589828:HHU589873 GXT589828:GXY589873 GNX589828:GOC589873 GEB589828:GEG589873 FUF589828:FUK589873 FKJ589828:FKO589873 FAN589828:FAS589873 EQR589828:EQW589873 EGV589828:EHA589873 DWZ589828:DXE589873 DND589828:DNI589873 DDH589828:DDM589873 CTL589828:CTQ589873 CJP589828:CJU589873 BZT589828:BZY589873 BPX589828:BQC589873 BGB589828:BGG589873 AWF589828:AWK589873 AMJ589828:AMO589873 ACN589828:ACS589873 SR589828:SW589873 IV589828:JA589873 C589828:H589873 WVH524292:WVM524337 WLL524292:WLQ524337 WBP524292:WBU524337 VRT524292:VRY524337 VHX524292:VIC524337 UYB524292:UYG524337 UOF524292:UOK524337 UEJ524292:UEO524337 TUN524292:TUS524337 TKR524292:TKW524337 TAV524292:TBA524337 SQZ524292:SRE524337 SHD524292:SHI524337 RXH524292:RXM524337 RNL524292:RNQ524337 RDP524292:RDU524337 QTT524292:QTY524337 QJX524292:QKC524337 QAB524292:QAG524337 PQF524292:PQK524337 PGJ524292:PGO524337 OWN524292:OWS524337 OMR524292:OMW524337 OCV524292:ODA524337 NSZ524292:NTE524337 NJD524292:NJI524337 MZH524292:MZM524337 MPL524292:MPQ524337 MFP524292:MFU524337 LVT524292:LVY524337 LLX524292:LMC524337 LCB524292:LCG524337 KSF524292:KSK524337 KIJ524292:KIO524337 JYN524292:JYS524337 JOR524292:JOW524337 JEV524292:JFA524337 IUZ524292:IVE524337 ILD524292:ILI524337 IBH524292:IBM524337 HRL524292:HRQ524337 HHP524292:HHU524337 GXT524292:GXY524337 GNX524292:GOC524337 GEB524292:GEG524337 FUF524292:FUK524337 FKJ524292:FKO524337 FAN524292:FAS524337 EQR524292:EQW524337 EGV524292:EHA524337 DWZ524292:DXE524337 DND524292:DNI524337 DDH524292:DDM524337 CTL524292:CTQ524337 CJP524292:CJU524337 BZT524292:BZY524337 BPX524292:BQC524337 BGB524292:BGG524337 AWF524292:AWK524337 AMJ524292:AMO524337 ACN524292:ACS524337 SR524292:SW524337 IV524292:JA524337 C524292:H524337 WVH458756:WVM458801 WLL458756:WLQ458801 WBP458756:WBU458801 VRT458756:VRY458801 VHX458756:VIC458801 UYB458756:UYG458801 UOF458756:UOK458801 UEJ458756:UEO458801 TUN458756:TUS458801 TKR458756:TKW458801 TAV458756:TBA458801 SQZ458756:SRE458801 SHD458756:SHI458801 RXH458756:RXM458801 RNL458756:RNQ458801 RDP458756:RDU458801 QTT458756:QTY458801 QJX458756:QKC458801 QAB458756:QAG458801 PQF458756:PQK458801 PGJ458756:PGO458801 OWN458756:OWS458801 OMR458756:OMW458801 OCV458756:ODA458801 NSZ458756:NTE458801 NJD458756:NJI458801 MZH458756:MZM458801 MPL458756:MPQ458801 MFP458756:MFU458801 LVT458756:LVY458801 LLX458756:LMC458801 LCB458756:LCG458801 KSF458756:KSK458801 KIJ458756:KIO458801 JYN458756:JYS458801 JOR458756:JOW458801 JEV458756:JFA458801 IUZ458756:IVE458801 ILD458756:ILI458801 IBH458756:IBM458801 HRL458756:HRQ458801 HHP458756:HHU458801 GXT458756:GXY458801 GNX458756:GOC458801 GEB458756:GEG458801 FUF458756:FUK458801 FKJ458756:FKO458801 FAN458756:FAS458801 EQR458756:EQW458801 EGV458756:EHA458801 DWZ458756:DXE458801 DND458756:DNI458801 DDH458756:DDM458801 CTL458756:CTQ458801 CJP458756:CJU458801 BZT458756:BZY458801 BPX458756:BQC458801 BGB458756:BGG458801 AWF458756:AWK458801 AMJ458756:AMO458801 ACN458756:ACS458801 SR458756:SW458801 IV458756:JA458801 C458756:H458801 WVH393220:WVM393265 WLL393220:WLQ393265 WBP393220:WBU393265 VRT393220:VRY393265 VHX393220:VIC393265 UYB393220:UYG393265 UOF393220:UOK393265 UEJ393220:UEO393265 TUN393220:TUS393265 TKR393220:TKW393265 TAV393220:TBA393265 SQZ393220:SRE393265 SHD393220:SHI393265 RXH393220:RXM393265 RNL393220:RNQ393265 RDP393220:RDU393265 QTT393220:QTY393265 QJX393220:QKC393265 QAB393220:QAG393265 PQF393220:PQK393265 PGJ393220:PGO393265 OWN393220:OWS393265 OMR393220:OMW393265 OCV393220:ODA393265 NSZ393220:NTE393265 NJD393220:NJI393265 MZH393220:MZM393265 MPL393220:MPQ393265 MFP393220:MFU393265 LVT393220:LVY393265 LLX393220:LMC393265 LCB393220:LCG393265 KSF393220:KSK393265 KIJ393220:KIO393265 JYN393220:JYS393265 JOR393220:JOW393265 JEV393220:JFA393265 IUZ393220:IVE393265 ILD393220:ILI393265 IBH393220:IBM393265 HRL393220:HRQ393265 HHP393220:HHU393265 GXT393220:GXY393265 GNX393220:GOC393265 GEB393220:GEG393265 FUF393220:FUK393265 FKJ393220:FKO393265 FAN393220:FAS393265 EQR393220:EQW393265 EGV393220:EHA393265 DWZ393220:DXE393265 DND393220:DNI393265 DDH393220:DDM393265 CTL393220:CTQ393265 CJP393220:CJU393265 BZT393220:BZY393265 BPX393220:BQC393265 BGB393220:BGG393265 AWF393220:AWK393265 AMJ393220:AMO393265 ACN393220:ACS393265 SR393220:SW393265 IV393220:JA393265 C393220:H393265 WVH327684:WVM327729 WLL327684:WLQ327729 WBP327684:WBU327729 VRT327684:VRY327729 VHX327684:VIC327729 UYB327684:UYG327729 UOF327684:UOK327729 UEJ327684:UEO327729 TUN327684:TUS327729 TKR327684:TKW327729 TAV327684:TBA327729 SQZ327684:SRE327729 SHD327684:SHI327729 RXH327684:RXM327729 RNL327684:RNQ327729 RDP327684:RDU327729 QTT327684:QTY327729 QJX327684:QKC327729 QAB327684:QAG327729 PQF327684:PQK327729 PGJ327684:PGO327729 OWN327684:OWS327729 OMR327684:OMW327729 OCV327684:ODA327729 NSZ327684:NTE327729 NJD327684:NJI327729 MZH327684:MZM327729 MPL327684:MPQ327729 MFP327684:MFU327729 LVT327684:LVY327729 LLX327684:LMC327729 LCB327684:LCG327729 KSF327684:KSK327729 KIJ327684:KIO327729 JYN327684:JYS327729 JOR327684:JOW327729 JEV327684:JFA327729 IUZ327684:IVE327729 ILD327684:ILI327729 IBH327684:IBM327729 HRL327684:HRQ327729 HHP327684:HHU327729 GXT327684:GXY327729 GNX327684:GOC327729 GEB327684:GEG327729 FUF327684:FUK327729 FKJ327684:FKO327729 FAN327684:FAS327729 EQR327684:EQW327729 EGV327684:EHA327729 DWZ327684:DXE327729 DND327684:DNI327729 DDH327684:DDM327729 CTL327684:CTQ327729 CJP327684:CJU327729 BZT327684:BZY327729 BPX327684:BQC327729 BGB327684:BGG327729 AWF327684:AWK327729 AMJ327684:AMO327729 ACN327684:ACS327729 SR327684:SW327729 IV327684:JA327729 C327684:H327729 WVH262148:WVM262193 WLL262148:WLQ262193 WBP262148:WBU262193 VRT262148:VRY262193 VHX262148:VIC262193 UYB262148:UYG262193 UOF262148:UOK262193 UEJ262148:UEO262193 TUN262148:TUS262193 TKR262148:TKW262193 TAV262148:TBA262193 SQZ262148:SRE262193 SHD262148:SHI262193 RXH262148:RXM262193 RNL262148:RNQ262193 RDP262148:RDU262193 QTT262148:QTY262193 QJX262148:QKC262193 QAB262148:QAG262193 PQF262148:PQK262193 PGJ262148:PGO262193 OWN262148:OWS262193 OMR262148:OMW262193 OCV262148:ODA262193 NSZ262148:NTE262193 NJD262148:NJI262193 MZH262148:MZM262193 MPL262148:MPQ262193 MFP262148:MFU262193 LVT262148:LVY262193 LLX262148:LMC262193 LCB262148:LCG262193 KSF262148:KSK262193 KIJ262148:KIO262193 JYN262148:JYS262193 JOR262148:JOW262193 JEV262148:JFA262193 IUZ262148:IVE262193 ILD262148:ILI262193 IBH262148:IBM262193 HRL262148:HRQ262193 HHP262148:HHU262193 GXT262148:GXY262193 GNX262148:GOC262193 GEB262148:GEG262193 FUF262148:FUK262193 FKJ262148:FKO262193 FAN262148:FAS262193 EQR262148:EQW262193 EGV262148:EHA262193 DWZ262148:DXE262193 DND262148:DNI262193 DDH262148:DDM262193 CTL262148:CTQ262193 CJP262148:CJU262193 BZT262148:BZY262193 BPX262148:BQC262193 BGB262148:BGG262193 AWF262148:AWK262193 AMJ262148:AMO262193 ACN262148:ACS262193 SR262148:SW262193 IV262148:JA262193 C262148:H262193 WVH196612:WVM196657 WLL196612:WLQ196657 WBP196612:WBU196657 VRT196612:VRY196657 VHX196612:VIC196657 UYB196612:UYG196657 UOF196612:UOK196657 UEJ196612:UEO196657 TUN196612:TUS196657 TKR196612:TKW196657 TAV196612:TBA196657 SQZ196612:SRE196657 SHD196612:SHI196657 RXH196612:RXM196657 RNL196612:RNQ196657 RDP196612:RDU196657 QTT196612:QTY196657 QJX196612:QKC196657 QAB196612:QAG196657 PQF196612:PQK196657 PGJ196612:PGO196657 OWN196612:OWS196657 OMR196612:OMW196657 OCV196612:ODA196657 NSZ196612:NTE196657 NJD196612:NJI196657 MZH196612:MZM196657 MPL196612:MPQ196657 MFP196612:MFU196657 LVT196612:LVY196657 LLX196612:LMC196657 LCB196612:LCG196657 KSF196612:KSK196657 KIJ196612:KIO196657 JYN196612:JYS196657 JOR196612:JOW196657 JEV196612:JFA196657 IUZ196612:IVE196657 ILD196612:ILI196657 IBH196612:IBM196657 HRL196612:HRQ196657 HHP196612:HHU196657 GXT196612:GXY196657 GNX196612:GOC196657 GEB196612:GEG196657 FUF196612:FUK196657 FKJ196612:FKO196657 FAN196612:FAS196657 EQR196612:EQW196657 EGV196612:EHA196657 DWZ196612:DXE196657 DND196612:DNI196657 DDH196612:DDM196657 CTL196612:CTQ196657 CJP196612:CJU196657 BZT196612:BZY196657 BPX196612:BQC196657 BGB196612:BGG196657 AWF196612:AWK196657 AMJ196612:AMO196657 ACN196612:ACS196657 SR196612:SW196657 IV196612:JA196657 C196612:H196657 WVH131076:WVM131121 WLL131076:WLQ131121 WBP131076:WBU131121 VRT131076:VRY131121 VHX131076:VIC131121 UYB131076:UYG131121 UOF131076:UOK131121 UEJ131076:UEO131121 TUN131076:TUS131121 TKR131076:TKW131121 TAV131076:TBA131121 SQZ131076:SRE131121 SHD131076:SHI131121 RXH131076:RXM131121 RNL131076:RNQ131121 RDP131076:RDU131121 QTT131076:QTY131121 QJX131076:QKC131121 QAB131076:QAG131121 PQF131076:PQK131121 PGJ131076:PGO131121 OWN131076:OWS131121 OMR131076:OMW131121 OCV131076:ODA131121 NSZ131076:NTE131121 NJD131076:NJI131121 MZH131076:MZM131121 MPL131076:MPQ131121 MFP131076:MFU131121 LVT131076:LVY131121 LLX131076:LMC131121 LCB131076:LCG131121 KSF131076:KSK131121 KIJ131076:KIO131121 JYN131076:JYS131121 JOR131076:JOW131121 JEV131076:JFA131121 IUZ131076:IVE131121 ILD131076:ILI131121 IBH131076:IBM131121 HRL131076:HRQ131121 HHP131076:HHU131121 GXT131076:GXY131121 GNX131076:GOC131121 GEB131076:GEG131121 FUF131076:FUK131121 FKJ131076:FKO131121 FAN131076:FAS131121 EQR131076:EQW131121 EGV131076:EHA131121 DWZ131076:DXE131121 DND131076:DNI131121 DDH131076:DDM131121 CTL131076:CTQ131121 CJP131076:CJU131121 BZT131076:BZY131121 BPX131076:BQC131121 BGB131076:BGG131121 AWF131076:AWK131121 AMJ131076:AMO131121 ACN131076:ACS131121 SR131076:SW131121 IV131076:JA131121 C131076:H131121 WVH65540:WVM65585 WLL65540:WLQ65585 WBP65540:WBU65585 VRT65540:VRY65585 VHX65540:VIC65585 UYB65540:UYG65585 UOF65540:UOK65585 UEJ65540:UEO65585 TUN65540:TUS65585 TKR65540:TKW65585 TAV65540:TBA65585 SQZ65540:SRE65585 SHD65540:SHI65585 RXH65540:RXM65585 RNL65540:RNQ65585 RDP65540:RDU65585 QTT65540:QTY65585 QJX65540:QKC65585 QAB65540:QAG65585 PQF65540:PQK65585 PGJ65540:PGO65585 OWN65540:OWS65585 OMR65540:OMW65585 OCV65540:ODA65585 NSZ65540:NTE65585 NJD65540:NJI65585 MZH65540:MZM65585 MPL65540:MPQ65585 MFP65540:MFU65585 LVT65540:LVY65585 LLX65540:LMC65585 LCB65540:LCG65585 KSF65540:KSK65585 KIJ65540:KIO65585 JYN65540:JYS65585 JOR65540:JOW65585 JEV65540:JFA65585 IUZ65540:IVE65585 ILD65540:ILI65585 IBH65540:IBM65585 HRL65540:HRQ65585 HHP65540:HHU65585 GXT65540:GXY65585 GNX65540:GOC65585 GEB65540:GEG65585 FUF65540:FUK65585 FKJ65540:FKO65585 FAN65540:FAS65585 EQR65540:EQW65585 EGV65540:EHA65585 DWZ65540:DXE65585 DND65540:DNI65585 DDH65540:DDM65585 CTL65540:CTQ65585 CJP65540:CJU65585 BZT65540:BZY65585 BPX65540:BQC65585 BGB65540:BGG65585 AWF65540:AWK65585 AMJ65540:AMO65585 ACN65540:ACS65585 SR65540:SW65585 WVH9:WVM10 WLL9:WLQ10 WBP9:WBU10 VRT9:VRY10 VHX9:VIC10 UYB9:UYG10 UOF9:UOK10 UEJ9:UEO10 TUN9:TUS10 TKR9:TKW10 TAV9:TBA10 SQZ9:SRE10 SHD9:SHI10 RXH9:RXM10 RNL9:RNQ10 RDP9:RDU10 QTT9:QTY10 QJX9:QKC10 QAB9:QAG10 PQF9:PQK10 PGJ9:PGO10 OWN9:OWS10 OMR9:OMW10 OCV9:ODA10 NSZ9:NTE10 NJD9:NJI10 MZH9:MZM10 MPL9:MPQ10 MFP9:MFU10 LVT9:LVY10 LLX9:LMC10 LCB9:LCG10 KSF9:KSK10 KIJ9:KIO10 JYN9:JYS10 JOR9:JOW10 JEV9:JFA10 IUZ9:IVE10 ILD9:ILI10 IBH9:IBM10 HRL9:HRQ10 HHP9:HHU10 GXT9:GXY10 GNX9:GOC10 GEB9:GEG10 FUF9:FUK10 FKJ9:FKO10 FAN9:FAS10 EQR9:EQW10 EGV9:EHA10 DWZ9:DXE10 DND9:DNI10 DDH9:DDM10 CTL9:CTQ10 CJP9:CJU10 BZT9:BZY10 BPX9:BQC10 BGB9:BGG10 AWF9:AWK10 AMJ9:AMO10 ACN9:ACS10 IV9:JA10 SR9:SW10 SR12:SW39 IV12:JA39 ACN12:ACS39 AMJ12:AMO39 AWF12:AWK39 BGB12:BGG39 BPX12:BQC39 BZT12:BZY39 CJP12:CJU39 CTL12:CTQ39 DDH12:DDM39 DND12:DNI39 DWZ12:DXE39 EGV12:EHA39 EQR12:EQW39 FAN12:FAS39 FKJ12:FKO39 FUF12:FUK39 GEB12:GEG39 GNX12:GOC39 GXT12:GXY39 HHP12:HHU39 HRL12:HRQ39 IBH12:IBM39 ILD12:ILI39 IUZ12:IVE39 JEV12:JFA39 JOR12:JOW39 JYN12:JYS39 KIJ12:KIO39 KSF12:KSK39 LCB12:LCG39 LLX12:LMC39 LVT12:LVY39 MFP12:MFU39 MPL12:MPQ39 MZH12:MZM39 NJD12:NJI39 NSZ12:NTE39 OCV12:ODA39 OMR12:OMW39 OWN12:OWS39 PGJ12:PGO39 PQF12:PQK39 QAB12:QAG39 QJX12:QKC39 QTT12:QTY39 RDP12:RDU39 RNL12:RNQ39 RXH12:RXM39 SHD12:SHI39 SQZ12:SRE39 TAV12:TBA39 TKR12:TKW39 TUN12:TUS39 UEJ12:UEO39 UOF12:UOK39 UYB12:UYG39 VHX12:VIC39 VRT12:VRY39 WBP12:WBU39 WLL12:WLQ39 WVH12:WVM39">
      <formula1>$A$54:$A$57</formula1>
    </dataValidation>
  </dataValidations>
  <pageMargins left="0.99" right="0.24" top="0.19" bottom="0.21" header="0" footer="0"/>
  <pageSetup paperSize="9" scale="8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Riesgos Cargos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Gaviria</dc:creator>
  <cp:lastModifiedBy>Francesca Gaviria</cp:lastModifiedBy>
  <dcterms:created xsi:type="dcterms:W3CDTF">2016-09-06T13:50:24Z</dcterms:created>
  <dcterms:modified xsi:type="dcterms:W3CDTF">2016-09-06T13:50:45Z</dcterms:modified>
</cp:coreProperties>
</file>